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6884AEB7-5215-7649-9DD7-F3E2C61CB847}" xr6:coauthVersionLast="46" xr6:coauthVersionMax="46" xr10:uidLastSave="{00000000-0000-0000-0000-000000000000}"/>
  <bookViews>
    <workbookView xWindow="0" yWindow="460" windowWidth="33600" windowHeight="19620" tabRatio="500" activeTab="3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68" i="1" l="1"/>
  <c r="W1967" i="1"/>
  <c r="X1967" i="1" s="1"/>
  <c r="B1967" i="1"/>
  <c r="A1967" i="1" s="1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B1779" i="1"/>
  <c r="A1779" i="1" s="1"/>
  <c r="M1439" i="1"/>
  <c r="M1438" i="1"/>
  <c r="M1437" i="1"/>
  <c r="M1436" i="1"/>
  <c r="M1435" i="1"/>
  <c r="M1434" i="1"/>
  <c r="M1433" i="1"/>
  <c r="M1201" i="1"/>
  <c r="M1236" i="1"/>
  <c r="M1329" i="1"/>
  <c r="M1348" i="1"/>
  <c r="M1801" i="1"/>
  <c r="C3" i="7"/>
  <c r="A4" i="7" s="1"/>
  <c r="C4" i="7" s="1"/>
  <c r="A3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213" i="4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919" i="1"/>
  <c r="X1919" i="1" s="1"/>
  <c r="W1918" i="1"/>
  <c r="X1918" i="1" s="1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W787" i="1"/>
  <c r="X787" i="1" s="1"/>
  <c r="AC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AD527" i="1" s="1"/>
  <c r="W526" i="1"/>
  <c r="X526" i="1" s="1"/>
  <c r="W525" i="1"/>
  <c r="X525" i="1" s="1"/>
  <c r="AC525" i="1" s="1"/>
  <c r="AD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W1914" i="1"/>
  <c r="X1914" i="1" s="1"/>
  <c r="W1913" i="1"/>
  <c r="X1913" i="1" s="1"/>
  <c r="W1912" i="1"/>
  <c r="X1912" i="1" s="1"/>
  <c r="W1911" i="1"/>
  <c r="X1911" i="1" s="1"/>
  <c r="W1910" i="1"/>
  <c r="X1910" i="1" s="1"/>
  <c r="W1909" i="1"/>
  <c r="X1909" i="1" s="1"/>
  <c r="Z2252" i="1"/>
  <c r="W2252" i="1"/>
  <c r="X2252" i="1" s="1"/>
  <c r="P2252" i="1"/>
  <c r="AC1967" i="1" l="1"/>
  <c r="AD1967" i="1" s="1"/>
  <c r="M1967" i="1"/>
  <c r="Z1967" i="1" s="1"/>
  <c r="Y1967" i="1"/>
  <c r="E1967" i="1"/>
  <c r="AC2254" i="1"/>
  <c r="AD2254" i="1" s="1"/>
  <c r="AC2253" i="1"/>
  <c r="AD2253" i="1" s="1"/>
  <c r="AC2236" i="1"/>
  <c r="AD2236" i="1" s="1"/>
  <c r="AC2235" i="1"/>
  <c r="AD2235" i="1" s="1"/>
  <c r="Z2235" i="1"/>
  <c r="AC1779" i="1"/>
  <c r="AD1779" i="1" s="1"/>
  <c r="E1779" i="1"/>
  <c r="M1779" i="1"/>
  <c r="Z1779" i="1" s="1"/>
  <c r="Y1779" i="1"/>
  <c r="A5" i="7"/>
  <c r="C5" i="7" s="1"/>
  <c r="AC477" i="1"/>
  <c r="AD477" i="1" s="1"/>
  <c r="AC478" i="1"/>
  <c r="AD478" i="1" s="1"/>
  <c r="AD476" i="1"/>
  <c r="AC479" i="1"/>
  <c r="AD479" i="1" s="1"/>
  <c r="AC480" i="1"/>
  <c r="AD480" i="1" s="1"/>
  <c r="AC1918" i="1"/>
  <c r="AD1918" i="1" s="1"/>
  <c r="AC1919" i="1"/>
  <c r="AD1919" i="1" s="1"/>
  <c r="AC1194" i="1"/>
  <c r="AD1194" i="1" s="1"/>
  <c r="AC1341" i="1"/>
  <c r="AD1341" i="1" s="1"/>
  <c r="AC1315" i="1"/>
  <c r="AD1315" i="1" s="1"/>
  <c r="AC778" i="1"/>
  <c r="AD778" i="1" s="1"/>
  <c r="AC1195" i="1"/>
  <c r="AD1195" i="1" s="1"/>
  <c r="AC779" i="1"/>
  <c r="AD779" i="1" s="1"/>
  <c r="AC870" i="1"/>
  <c r="AD870" i="1" s="1"/>
  <c r="AC786" i="1"/>
  <c r="AD786" i="1" s="1"/>
  <c r="AC1316" i="1"/>
  <c r="AD1316" i="1" s="1"/>
  <c r="AC1309" i="1"/>
  <c r="AD1309" i="1" s="1"/>
  <c r="AC1433" i="1"/>
  <c r="AD1433" i="1" s="1"/>
  <c r="AC790" i="1"/>
  <c r="AD790" i="1" s="1"/>
  <c r="AC791" i="1"/>
  <c r="AD791" i="1" s="1"/>
  <c r="AC1308" i="1"/>
  <c r="AD1308" i="1" s="1"/>
  <c r="AC1321" i="1"/>
  <c r="AD1321" i="1" s="1"/>
  <c r="AC1096" i="1"/>
  <c r="AD1096" i="1" s="1"/>
  <c r="AC869" i="1"/>
  <c r="AD869" i="1" s="1"/>
  <c r="AC1319" i="1"/>
  <c r="AD1319" i="1" s="1"/>
  <c r="AC709" i="1"/>
  <c r="AD709" i="1" s="1"/>
  <c r="AC1326" i="1"/>
  <c r="AD1326" i="1" s="1"/>
  <c r="AC777" i="1"/>
  <c r="AD777" i="1" s="1"/>
  <c r="AC1325" i="1"/>
  <c r="AD1325" i="1" s="1"/>
  <c r="AD787" i="1"/>
  <c r="AC1189" i="1"/>
  <c r="AD1189" i="1" s="1"/>
  <c r="AC1310" i="1"/>
  <c r="AD1310" i="1" s="1"/>
  <c r="AC1320" i="1"/>
  <c r="AD1320" i="1" s="1"/>
  <c r="AC1307" i="1"/>
  <c r="AD1307" i="1" s="1"/>
  <c r="AC1434" i="1"/>
  <c r="AD1434" i="1" s="1"/>
  <c r="AC1345" i="1"/>
  <c r="AD1345" i="1" s="1"/>
  <c r="AC735" i="1"/>
  <c r="AD735" i="1" s="1"/>
  <c r="AC707" i="1"/>
  <c r="AD707" i="1" s="1"/>
  <c r="AC710" i="1"/>
  <c r="AD710" i="1" s="1"/>
  <c r="AC1313" i="1"/>
  <c r="AD1313" i="1" s="1"/>
  <c r="AC1322" i="1"/>
  <c r="AD1322" i="1" s="1"/>
  <c r="AC1190" i="1"/>
  <c r="AD1190" i="1" s="1"/>
  <c r="AC1438" i="1"/>
  <c r="AD1438" i="1" s="1"/>
  <c r="AC1095" i="1"/>
  <c r="AD1095" i="1" s="1"/>
  <c r="AC1435" i="1"/>
  <c r="AD1435" i="1" s="1"/>
  <c r="AC1193" i="1"/>
  <c r="AD1193" i="1" s="1"/>
  <c r="AC1197" i="1"/>
  <c r="AD1197" i="1" s="1"/>
  <c r="AC789" i="1"/>
  <c r="AD789" i="1" s="1"/>
  <c r="AC711" i="1"/>
  <c r="AD711" i="1" s="1"/>
  <c r="AC866" i="1"/>
  <c r="AD866" i="1" s="1"/>
  <c r="AC1314" i="1"/>
  <c r="AD1314" i="1" s="1"/>
  <c r="AC1439" i="1"/>
  <c r="AD1439" i="1" s="1"/>
  <c r="AD708" i="1"/>
  <c r="AD788" i="1"/>
  <c r="AD1093" i="1"/>
  <c r="AD1198" i="1"/>
  <c r="AD1318" i="1"/>
  <c r="AD1344" i="1"/>
  <c r="AC867" i="1"/>
  <c r="AD867" i="1" s="1"/>
  <c r="AC1191" i="1"/>
  <c r="AD1191" i="1" s="1"/>
  <c r="AC1311" i="1"/>
  <c r="AD1311" i="1" s="1"/>
  <c r="AC1323" i="1"/>
  <c r="AD1323" i="1" s="1"/>
  <c r="AC1436" i="1"/>
  <c r="AD1436" i="1" s="1"/>
  <c r="AC868" i="1"/>
  <c r="AD868" i="1" s="1"/>
  <c r="AC1192" i="1"/>
  <c r="AD1192" i="1" s="1"/>
  <c r="AC1312" i="1"/>
  <c r="AD1312" i="1" s="1"/>
  <c r="AC1324" i="1"/>
  <c r="AD1324" i="1" s="1"/>
  <c r="AC1437" i="1"/>
  <c r="AD1437" i="1" s="1"/>
  <c r="AC646" i="1"/>
  <c r="AD646" i="1" s="1"/>
  <c r="AC655" i="1"/>
  <c r="AD655" i="1" s="1"/>
  <c r="AC647" i="1"/>
  <c r="AD647" i="1" s="1"/>
  <c r="AC664" i="1"/>
  <c r="AD664" i="1" s="1"/>
  <c r="AC669" i="1"/>
  <c r="AD669" i="1" s="1"/>
  <c r="AC659" i="1"/>
  <c r="AD659" i="1" s="1"/>
  <c r="AC662" i="1"/>
  <c r="AD662" i="1" s="1"/>
  <c r="AC635" i="1"/>
  <c r="AD635" i="1" s="1"/>
  <c r="AC536" i="1"/>
  <c r="AD536" i="1" s="1"/>
  <c r="AC640" i="1"/>
  <c r="AD640" i="1" s="1"/>
  <c r="AC643" i="1"/>
  <c r="AD643" i="1" s="1"/>
  <c r="AC529" i="1"/>
  <c r="AD529" i="1" s="1"/>
  <c r="AC543" i="1"/>
  <c r="AD543" i="1" s="1"/>
  <c r="AC544" i="1"/>
  <c r="AD544" i="1" s="1"/>
  <c r="AC532" i="1"/>
  <c r="AD532" i="1" s="1"/>
  <c r="AC542" i="1"/>
  <c r="AD542" i="1" s="1"/>
  <c r="AC531" i="1"/>
  <c r="AD531" i="1" s="1"/>
  <c r="AC398" i="1"/>
  <c r="AD398" i="1" s="1"/>
  <c r="AC535" i="1"/>
  <c r="AD535" i="1" s="1"/>
  <c r="AC530" i="1"/>
  <c r="AD530" i="1" s="1"/>
  <c r="AC546" i="1"/>
  <c r="AD546" i="1" s="1"/>
  <c r="AC541" i="1"/>
  <c r="AD541" i="1" s="1"/>
  <c r="AC526" i="1"/>
  <c r="AD526" i="1" s="1"/>
  <c r="AC534" i="1"/>
  <c r="AD534" i="1" s="1"/>
  <c r="AC547" i="1"/>
  <c r="AD547" i="1" s="1"/>
  <c r="AC396" i="1"/>
  <c r="AD396" i="1" s="1"/>
  <c r="AC528" i="1"/>
  <c r="AD528" i="1" s="1"/>
  <c r="AC540" i="1"/>
  <c r="AD540" i="1" s="1"/>
  <c r="AC399" i="1"/>
  <c r="AD399" i="1" s="1"/>
  <c r="AC533" i="1"/>
  <c r="AD533" i="1" s="1"/>
  <c r="AC545" i="1"/>
  <c r="AD545" i="1" s="1"/>
  <c r="AC402" i="1"/>
  <c r="AD402" i="1" s="1"/>
  <c r="AC403" i="1"/>
  <c r="AD403" i="1" s="1"/>
  <c r="AC404" i="1"/>
  <c r="AD404" i="1" s="1"/>
  <c r="AC407" i="1"/>
  <c r="AD407" i="1" s="1"/>
  <c r="AD400" i="1"/>
  <c r="AC401" i="1"/>
  <c r="AD401" i="1" s="1"/>
  <c r="AC405" i="1"/>
  <c r="AD405" i="1" s="1"/>
  <c r="AC406" i="1"/>
  <c r="AD406" i="1" s="1"/>
  <c r="AC1556" i="1"/>
  <c r="AD1556" i="1" s="1"/>
  <c r="AC1232" i="1"/>
  <c r="AD1232" i="1" s="1"/>
  <c r="AC1233" i="1"/>
  <c r="AD1233" i="1" s="1"/>
  <c r="AC566" i="1"/>
  <c r="AD566" i="1" s="1"/>
  <c r="AC565" i="1"/>
  <c r="AD565" i="1" s="1"/>
  <c r="AC567" i="1"/>
  <c r="AD567" i="1" s="1"/>
  <c r="AC568" i="1"/>
  <c r="AD568" i="1" s="1"/>
  <c r="AC570" i="1"/>
  <c r="AD570" i="1" s="1"/>
  <c r="AC571" i="1"/>
  <c r="AD571" i="1" s="1"/>
  <c r="AC564" i="1"/>
  <c r="AD564" i="1" s="1"/>
  <c r="AC569" i="1"/>
  <c r="AD569" i="1" s="1"/>
  <c r="AC1909" i="1"/>
  <c r="AD1909" i="1" s="1"/>
  <c r="AC1910" i="1"/>
  <c r="AD1910" i="1" s="1"/>
  <c r="AC1911" i="1"/>
  <c r="AD1911" i="1" s="1"/>
  <c r="AC1912" i="1"/>
  <c r="AD1912" i="1" s="1"/>
  <c r="AC1913" i="1"/>
  <c r="AD1913" i="1" s="1"/>
  <c r="AC1914" i="1"/>
  <c r="AD1914" i="1" s="1"/>
  <c r="AC1915" i="1"/>
  <c r="AD1915" i="1" s="1"/>
  <c r="AC2252" i="1"/>
  <c r="AD2252" i="1" s="1"/>
  <c r="A5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67" i="1"/>
  <c r="X1767" i="1" s="1"/>
  <c r="AC1767" i="1" s="1"/>
  <c r="W1766" i="1"/>
  <c r="X1766" i="1" s="1"/>
  <c r="AC1766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W1493" i="1"/>
  <c r="X1493" i="1" s="1"/>
  <c r="AC1493" i="1" s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F1967" i="1" l="1"/>
  <c r="P1967" i="1" s="1"/>
  <c r="P2235" i="1"/>
  <c r="F1779" i="1"/>
  <c r="P1779" i="1" s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1493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1766" i="1"/>
  <c r="AD427" i="1"/>
  <c r="AD127" i="1"/>
  <c r="AD1921" i="1"/>
  <c r="AD131" i="1"/>
  <c r="AD425" i="1"/>
  <c r="AD429" i="1"/>
  <c r="AD1181" i="1"/>
  <c r="AD1652" i="1"/>
  <c r="AD1767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W1509" i="1"/>
  <c r="X1509" i="1" s="1"/>
  <c r="AC1509" i="1" s="1"/>
  <c r="Z2247" i="1"/>
  <c r="W2247" i="1"/>
  <c r="X2247" i="1" s="1"/>
  <c r="AC2247" i="1" s="1"/>
  <c r="P2247" i="1"/>
  <c r="C6" i="7" l="1"/>
  <c r="A7" i="7" s="1"/>
  <c r="AD2248" i="1"/>
  <c r="AD1865" i="1"/>
  <c r="AD2249" i="1"/>
  <c r="AD150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898" i="1"/>
  <c r="X1898" i="1" s="1"/>
  <c r="AC1898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1898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6" i="1"/>
  <c r="X1796" i="1" s="1"/>
  <c r="AC1796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1898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6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C9" i="7" l="1"/>
  <c r="A10" i="7" s="1"/>
  <c r="C10" i="7" s="1"/>
  <c r="A11" i="7" s="1"/>
  <c r="C11" i="7" s="1"/>
  <c r="B9" i="7"/>
  <c r="D9" i="7" s="1"/>
  <c r="AC67" i="1"/>
  <c r="AC110" i="1"/>
  <c r="AC1680" i="1"/>
  <c r="AC1901" i="1"/>
  <c r="AC68" i="1"/>
  <c r="AC1900" i="1"/>
  <c r="AC66" i="1"/>
  <c r="AC87" i="1"/>
  <c r="AC1787" i="1"/>
  <c r="AD1787" i="1" s="1"/>
  <c r="AC89" i="1"/>
  <c r="AD89" i="1" s="1"/>
  <c r="AC451" i="1"/>
  <c r="AD451" i="1" s="1"/>
  <c r="AC1902" i="1"/>
  <c r="AD1902" i="1" s="1"/>
  <c r="AC1679" i="1"/>
  <c r="AD1679" i="1" s="1"/>
  <c r="AC2008" i="1"/>
  <c r="AC2009" i="1"/>
  <c r="AC91" i="1"/>
  <c r="AC1741" i="1"/>
  <c r="AD1741" i="1" s="1"/>
  <c r="AC2007" i="1"/>
  <c r="AD2007" i="1" s="1"/>
  <c r="AC1883" i="1"/>
  <c r="AC2010" i="1"/>
  <c r="AC2011" i="1"/>
  <c r="AD2011" i="1" s="1"/>
  <c r="AC2012" i="1"/>
  <c r="AD2012" i="1" s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96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80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2010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898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B10" i="7" l="1"/>
  <c r="D10" i="7" s="1"/>
  <c r="A12" i="7"/>
  <c r="C12" i="7" s="1"/>
  <c r="B11" i="7"/>
  <c r="D11" i="7" s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A13" i="7" l="1"/>
  <c r="C13" i="7" s="1"/>
  <c r="B12" i="7"/>
  <c r="D12" i="7" s="1"/>
  <c r="S8" i="1"/>
  <c r="B9" i="1"/>
  <c r="A8" i="1"/>
  <c r="Y8" i="1"/>
  <c r="A23" i="8"/>
  <c r="E22" i="8"/>
  <c r="A14" i="7" l="1"/>
  <c r="C14" i="7" s="1"/>
  <c r="B13" i="7"/>
  <c r="D13" i="7" s="1"/>
  <c r="S9" i="1"/>
  <c r="B10" i="1"/>
  <c r="A9" i="1"/>
  <c r="Y9" i="1"/>
  <c r="A24" i="8"/>
  <c r="E23" i="8"/>
  <c r="A15" i="7" l="1"/>
  <c r="C15" i="7" s="1"/>
  <c r="B14" i="7"/>
  <c r="D14" i="7" s="1"/>
  <c r="S10" i="1"/>
  <c r="Y10" i="1"/>
  <c r="A10" i="1"/>
  <c r="B11" i="1"/>
  <c r="E24" i="8"/>
  <c r="A25" i="8"/>
  <c r="A16" i="7" l="1"/>
  <c r="C16" i="7" s="1"/>
  <c r="B15" i="7"/>
  <c r="D15" i="7" s="1"/>
  <c r="S11" i="1"/>
  <c r="Y11" i="1"/>
  <c r="B12" i="1"/>
  <c r="A11" i="1"/>
  <c r="E25" i="8"/>
  <c r="A26" i="8"/>
  <c r="A17" i="7" l="1"/>
  <c r="C17" i="7" s="1"/>
  <c r="B16" i="7"/>
  <c r="D16" i="7" s="1"/>
  <c r="S12" i="1"/>
  <c r="Y12" i="1"/>
  <c r="B13" i="1"/>
  <c r="A12" i="1"/>
  <c r="E26" i="8"/>
  <c r="A27" i="8"/>
  <c r="A18" i="7" l="1"/>
  <c r="C18" i="7" s="1"/>
  <c r="B17" i="7"/>
  <c r="D17" i="7" s="1"/>
  <c r="S13" i="1"/>
  <c r="Y13" i="1"/>
  <c r="B14" i="1"/>
  <c r="A13" i="1"/>
  <c r="E27" i="8"/>
  <c r="A28" i="8"/>
  <c r="A19" i="7" l="1"/>
  <c r="C19" i="7" s="1"/>
  <c r="B18" i="7"/>
  <c r="D18" i="7" s="1"/>
  <c r="S14" i="1"/>
  <c r="Y14" i="1"/>
  <c r="B15" i="1"/>
  <c r="A14" i="1"/>
  <c r="E28" i="8"/>
  <c r="A29" i="8"/>
  <c r="E29" i="8" s="1"/>
  <c r="A20" i="7" l="1"/>
  <c r="C20" i="7" s="1"/>
  <c r="B19" i="7"/>
  <c r="D19" i="7" s="1"/>
  <c r="S15" i="1"/>
  <c r="Y15" i="1"/>
  <c r="A15" i="1"/>
  <c r="B16" i="1"/>
  <c r="A21" i="7" l="1"/>
  <c r="C21" i="7" s="1"/>
  <c r="B20" i="7"/>
  <c r="D20" i="7" s="1"/>
  <c r="S16" i="1"/>
  <c r="Y16" i="1"/>
  <c r="A16" i="1"/>
  <c r="B17" i="1"/>
  <c r="A22" i="7" l="1"/>
  <c r="C22" i="7" s="1"/>
  <c r="B21" i="7"/>
  <c r="D21" i="7" s="1"/>
  <c r="S17" i="1"/>
  <c r="Y17" i="1"/>
  <c r="A17" i="1"/>
  <c r="B18" i="1"/>
  <c r="A23" i="7" l="1"/>
  <c r="C23" i="7" s="1"/>
  <c r="B22" i="7"/>
  <c r="D22" i="7" s="1"/>
  <c r="S18" i="1"/>
  <c r="Y18" i="1"/>
  <c r="A18" i="1"/>
  <c r="B19" i="1"/>
  <c r="A24" i="7" l="1"/>
  <c r="C24" i="7" s="1"/>
  <c r="B23" i="7"/>
  <c r="D23" i="7" s="1"/>
  <c r="S19" i="1"/>
  <c r="Y19" i="1"/>
  <c r="A19" i="1"/>
  <c r="B20" i="1"/>
  <c r="A25" i="7" l="1"/>
  <c r="C25" i="7" s="1"/>
  <c r="B24" i="7"/>
  <c r="D24" i="7" s="1"/>
  <c r="S20" i="1"/>
  <c r="Y20" i="1"/>
  <c r="B21" i="1"/>
  <c r="A20" i="1"/>
  <c r="A26" i="7" l="1"/>
  <c r="C26" i="7" s="1"/>
  <c r="B25" i="7"/>
  <c r="D25" i="7" s="1"/>
  <c r="S21" i="1"/>
  <c r="S22" i="1" s="1"/>
  <c r="S23" i="1" s="1"/>
  <c r="S24" i="1" s="1"/>
  <c r="S25" i="1" s="1"/>
  <c r="Y21" i="1"/>
  <c r="B22" i="1"/>
  <c r="A21" i="1"/>
  <c r="A27" i="7" l="1"/>
  <c r="C27" i="7" s="1"/>
  <c r="B26" i="7"/>
  <c r="D26" i="7" s="1"/>
  <c r="Y22" i="1"/>
  <c r="A22" i="1"/>
  <c r="B23" i="1"/>
  <c r="S26" i="1"/>
  <c r="A28" i="7" l="1"/>
  <c r="C28" i="7" s="1"/>
  <c r="B27" i="7"/>
  <c r="D27" i="7" s="1"/>
  <c r="Y23" i="1"/>
  <c r="A23" i="1"/>
  <c r="B24" i="1"/>
  <c r="B25" i="1" s="1"/>
  <c r="S27" i="1"/>
  <c r="A29" i="7" l="1"/>
  <c r="C29" i="7" s="1"/>
  <c r="B28" i="7"/>
  <c r="D28" i="7" s="1"/>
  <c r="A25" i="1"/>
  <c r="Y25" i="1"/>
  <c r="Y24" i="1"/>
  <c r="A24" i="1"/>
  <c r="S28" i="1"/>
  <c r="A30" i="7" l="1"/>
  <c r="C30" i="7" s="1"/>
  <c r="B29" i="7"/>
  <c r="D29" i="7" s="1"/>
  <c r="B26" i="1"/>
  <c r="S29" i="1"/>
  <c r="A31" i="7" l="1"/>
  <c r="C31" i="7" s="1"/>
  <c r="B30" i="7"/>
  <c r="D30" i="7" s="1"/>
  <c r="Y26" i="1"/>
  <c r="A26" i="1"/>
  <c r="B27" i="1"/>
  <c r="S30" i="1"/>
  <c r="A32" i="7" l="1"/>
  <c r="C32" i="7" s="1"/>
  <c r="B31" i="7"/>
  <c r="D31" i="7" s="1"/>
  <c r="Y27" i="1"/>
  <c r="B28" i="1"/>
  <c r="A27" i="1"/>
  <c r="S31" i="1"/>
  <c r="B32" i="7" l="1"/>
  <c r="D32" i="7" s="1"/>
  <c r="A33" i="7"/>
  <c r="C33" i="7" s="1"/>
  <c r="Y28" i="1"/>
  <c r="B29" i="1"/>
  <c r="A28" i="1"/>
  <c r="S32" i="1"/>
  <c r="A34" i="7" l="1"/>
  <c r="C34" i="7" s="1"/>
  <c r="B33" i="7"/>
  <c r="D33" i="7" s="1"/>
  <c r="Y29" i="1"/>
  <c r="B30" i="1"/>
  <c r="A29" i="1"/>
  <c r="S33" i="1"/>
  <c r="A35" i="7" l="1"/>
  <c r="C35" i="7" s="1"/>
  <c r="B34" i="7"/>
  <c r="D34" i="7" s="1"/>
  <c r="Y30" i="1"/>
  <c r="A30" i="1"/>
  <c r="B31" i="1"/>
  <c r="S34" i="1"/>
  <c r="A36" i="7" l="1"/>
  <c r="C36" i="7" s="1"/>
  <c r="B35" i="7"/>
  <c r="D35" i="7" s="1"/>
  <c r="Y31" i="1"/>
  <c r="A31" i="1"/>
  <c r="B32" i="1"/>
  <c r="S35" i="1"/>
  <c r="A37" i="7" l="1"/>
  <c r="C37" i="7" s="1"/>
  <c r="B36" i="7"/>
  <c r="D36" i="7" s="1"/>
  <c r="Y32" i="1"/>
  <c r="B33" i="1"/>
  <c r="A32" i="1"/>
  <c r="S36" i="1"/>
  <c r="B37" i="7" l="1"/>
  <c r="D37" i="7" s="1"/>
  <c r="A38" i="7"/>
  <c r="C38" i="7" s="1"/>
  <c r="Y33" i="1"/>
  <c r="A33" i="1"/>
  <c r="B34" i="1"/>
  <c r="S37" i="1"/>
  <c r="A39" i="7" l="1"/>
  <c r="C39" i="7" s="1"/>
  <c r="B38" i="7"/>
  <c r="D38" i="7" s="1"/>
  <c r="Y34" i="1"/>
  <c r="A34" i="1"/>
  <c r="B35" i="1"/>
  <c r="S38" i="1"/>
  <c r="A40" i="7" l="1"/>
  <c r="C40" i="7" s="1"/>
  <c r="B39" i="7"/>
  <c r="D39" i="7" s="1"/>
  <c r="Y35" i="1"/>
  <c r="B36" i="1"/>
  <c r="A35" i="1"/>
  <c r="S39" i="1"/>
  <c r="A41" i="7" l="1"/>
  <c r="C41" i="7" s="1"/>
  <c r="B40" i="7"/>
  <c r="D40" i="7" s="1"/>
  <c r="Y36" i="1"/>
  <c r="B37" i="1"/>
  <c r="A36" i="1"/>
  <c r="S40" i="1"/>
  <c r="A42" i="7" l="1"/>
  <c r="C42" i="7" s="1"/>
  <c r="B41" i="7"/>
  <c r="D41" i="7" s="1"/>
  <c r="Y37" i="1"/>
  <c r="A37" i="1"/>
  <c r="B38" i="1"/>
  <c r="S41" i="1"/>
  <c r="A43" i="7" l="1"/>
  <c r="C43" i="7" s="1"/>
  <c r="B42" i="7"/>
  <c r="D42" i="7" s="1"/>
  <c r="Y38" i="1"/>
  <c r="A38" i="1"/>
  <c r="B39" i="1"/>
  <c r="S42" i="1"/>
  <c r="S43" i="1" s="1"/>
  <c r="A44" i="7" l="1"/>
  <c r="C44" i="7" s="1"/>
  <c r="B43" i="7"/>
  <c r="D43" i="7" s="1"/>
  <c r="Y39" i="1"/>
  <c r="B40" i="1"/>
  <c r="A39" i="1"/>
  <c r="A45" i="7" l="1"/>
  <c r="C45" i="7" s="1"/>
  <c r="B44" i="7"/>
  <c r="D44" i="7" s="1"/>
  <c r="Y40" i="1"/>
  <c r="A40" i="1"/>
  <c r="B41" i="1"/>
  <c r="S44" i="1"/>
  <c r="A46" i="7" l="1"/>
  <c r="C46" i="7" s="1"/>
  <c r="B45" i="7"/>
  <c r="D45" i="7" s="1"/>
  <c r="Y41" i="1"/>
  <c r="A41" i="1"/>
  <c r="B42" i="1"/>
  <c r="B43" i="1" s="1"/>
  <c r="S45" i="1"/>
  <c r="A47" i="7" l="1"/>
  <c r="C47" i="7" s="1"/>
  <c r="B46" i="7"/>
  <c r="D46" i="7" s="1"/>
  <c r="A43" i="1"/>
  <c r="Y43" i="1"/>
  <c r="Y42" i="1"/>
  <c r="A42" i="1"/>
  <c r="S46" i="1"/>
  <c r="A48" i="7" l="1"/>
  <c r="C48" i="7" s="1"/>
  <c r="B47" i="7"/>
  <c r="D47" i="7" s="1"/>
  <c r="B44" i="1"/>
  <c r="S47" i="1"/>
  <c r="A49" i="7" l="1"/>
  <c r="C49" i="7" s="1"/>
  <c r="B48" i="7"/>
  <c r="D48" i="7" s="1"/>
  <c r="Y44" i="1"/>
  <c r="B45" i="1"/>
  <c r="A44" i="1"/>
  <c r="S48" i="1"/>
  <c r="B49" i="7" l="1"/>
  <c r="D49" i="7" s="1"/>
  <c r="A50" i="7"/>
  <c r="C50" i="7" s="1"/>
  <c r="Y45" i="1"/>
  <c r="B46" i="1"/>
  <c r="A45" i="1"/>
  <c r="S49" i="1"/>
  <c r="A51" i="7" l="1"/>
  <c r="C51" i="7" s="1"/>
  <c r="B50" i="7"/>
  <c r="D50" i="7" s="1"/>
  <c r="Y46" i="1"/>
  <c r="A46" i="1"/>
  <c r="B47" i="1"/>
  <c r="S50" i="1"/>
  <c r="A52" i="7" l="1"/>
  <c r="C52" i="7" s="1"/>
  <c r="B51" i="7"/>
  <c r="D51" i="7" s="1"/>
  <c r="Y47" i="1"/>
  <c r="A47" i="1"/>
  <c r="B48" i="1"/>
  <c r="S51" i="1"/>
  <c r="A53" i="7" l="1"/>
  <c r="C53" i="7" s="1"/>
  <c r="B52" i="7"/>
  <c r="D52" i="7" s="1"/>
  <c r="Y48" i="1"/>
  <c r="B49" i="1"/>
  <c r="A48" i="1"/>
  <c r="S52" i="1"/>
  <c r="A54" i="7" l="1"/>
  <c r="C54" i="7" s="1"/>
  <c r="B53" i="7"/>
  <c r="D53" i="7" s="1"/>
  <c r="Y49" i="1"/>
  <c r="B50" i="1"/>
  <c r="A49" i="1"/>
  <c r="S53" i="1"/>
  <c r="S54" i="1" s="1"/>
  <c r="S55" i="1" s="1"/>
  <c r="A55" i="7" l="1"/>
  <c r="C55" i="7" s="1"/>
  <c r="B54" i="7"/>
  <c r="D54" i="7" s="1"/>
  <c r="Y50" i="1"/>
  <c r="A50" i="1"/>
  <c r="B51" i="1"/>
  <c r="A56" i="7" l="1"/>
  <c r="C56" i="7" s="1"/>
  <c r="B55" i="7"/>
  <c r="D55" i="7" s="1"/>
  <c r="Y51" i="1"/>
  <c r="A51" i="1"/>
  <c r="B52" i="1"/>
  <c r="B56" i="7" l="1"/>
  <c r="D56" i="7" s="1"/>
  <c r="A57" i="7"/>
  <c r="C57" i="7" s="1"/>
  <c r="Y52" i="1"/>
  <c r="B53" i="1"/>
  <c r="B54" i="1" s="1"/>
  <c r="A52" i="1"/>
  <c r="S56" i="1"/>
  <c r="A58" i="7" l="1"/>
  <c r="C58" i="7" s="1"/>
  <c r="B57" i="7"/>
  <c r="D57" i="7" s="1"/>
  <c r="Y54" i="1"/>
  <c r="B55" i="1"/>
  <c r="A54" i="1"/>
  <c r="Y53" i="1"/>
  <c r="A53" i="1"/>
  <c r="S57" i="1"/>
  <c r="A59" i="7" l="1"/>
  <c r="C59" i="7" s="1"/>
  <c r="B58" i="7"/>
  <c r="D58" i="7" s="1"/>
  <c r="A55" i="1"/>
  <c r="Y55" i="1"/>
  <c r="S58" i="1"/>
  <c r="A60" i="7" l="1"/>
  <c r="C60" i="7" s="1"/>
  <c r="B59" i="7"/>
  <c r="D59" i="7" s="1"/>
  <c r="B56" i="1"/>
  <c r="S59" i="1"/>
  <c r="A61" i="7" l="1"/>
  <c r="C61" i="7" s="1"/>
  <c r="B60" i="7"/>
  <c r="D60" i="7" s="1"/>
  <c r="Y56" i="1"/>
  <c r="B57" i="1"/>
  <c r="A56" i="1"/>
  <c r="S60" i="1"/>
  <c r="S61" i="1" s="1"/>
  <c r="S62" i="1" s="1"/>
  <c r="B61" i="7" l="1"/>
  <c r="D61" i="7" s="1"/>
  <c r="A62" i="7"/>
  <c r="C62" i="7" s="1"/>
  <c r="Y57" i="1"/>
  <c r="A57" i="1"/>
  <c r="B58" i="1"/>
  <c r="A63" i="7" l="1"/>
  <c r="C63" i="7" s="1"/>
  <c r="B62" i="7"/>
  <c r="D62" i="7" s="1"/>
  <c r="Y58" i="1"/>
  <c r="A58" i="1"/>
  <c r="B59" i="1"/>
  <c r="A64" i="7" l="1"/>
  <c r="C64" i="7" s="1"/>
  <c r="B63" i="7"/>
  <c r="D63" i="7" s="1"/>
  <c r="Y59" i="1"/>
  <c r="B60" i="1"/>
  <c r="B61" i="1" s="1"/>
  <c r="A59" i="1"/>
  <c r="S63" i="1"/>
  <c r="A65" i="7" l="1"/>
  <c r="C65" i="7" s="1"/>
  <c r="B64" i="7"/>
  <c r="D64" i="7" s="1"/>
  <c r="Y61" i="1"/>
  <c r="B62" i="1"/>
  <c r="A61" i="1"/>
  <c r="Y60" i="1"/>
  <c r="A60" i="1"/>
  <c r="S64" i="1"/>
  <c r="A66" i="7" l="1"/>
  <c r="C66" i="7" s="1"/>
  <c r="B65" i="7"/>
  <c r="D65" i="7" s="1"/>
  <c r="Y62" i="1"/>
  <c r="A62" i="1"/>
  <c r="S65" i="1"/>
  <c r="A67" i="7" l="1"/>
  <c r="C67" i="7" s="1"/>
  <c r="B66" i="7"/>
  <c r="D66" i="7" s="1"/>
  <c r="B63" i="1"/>
  <c r="S66" i="1"/>
  <c r="A68" i="7" l="1"/>
  <c r="C68" i="7" s="1"/>
  <c r="B67" i="7"/>
  <c r="D67" i="7" s="1"/>
  <c r="Y63" i="1"/>
  <c r="B64" i="1"/>
  <c r="A63" i="1"/>
  <c r="S67" i="1"/>
  <c r="B68" i="7" l="1"/>
  <c r="D68" i="7" s="1"/>
  <c r="A69" i="7"/>
  <c r="C69" i="7" s="1"/>
  <c r="Y64" i="1"/>
  <c r="B65" i="1"/>
  <c r="A64" i="1"/>
  <c r="S68" i="1"/>
  <c r="A70" i="7" l="1"/>
  <c r="C70" i="7" s="1"/>
  <c r="B69" i="7"/>
  <c r="D69" i="7" s="1"/>
  <c r="Y65" i="1"/>
  <c r="A65" i="1"/>
  <c r="B66" i="1"/>
  <c r="S69" i="1"/>
  <c r="A71" i="7" l="1"/>
  <c r="C71" i="7" s="1"/>
  <c r="B70" i="7"/>
  <c r="D70" i="7" s="1"/>
  <c r="Y66" i="1"/>
  <c r="A66" i="1"/>
  <c r="B67" i="1"/>
  <c r="S70" i="1"/>
  <c r="S71" i="1" s="1"/>
  <c r="A72" i="7" l="1"/>
  <c r="C72" i="7" s="1"/>
  <c r="B71" i="7"/>
  <c r="D71" i="7" s="1"/>
  <c r="Y67" i="1"/>
  <c r="A67" i="1"/>
  <c r="B68" i="1"/>
  <c r="A73" i="7" l="1"/>
  <c r="C73" i="7" s="1"/>
  <c r="B72" i="7"/>
  <c r="D72" i="7" s="1"/>
  <c r="Y68" i="1"/>
  <c r="A68" i="1"/>
  <c r="B69" i="1"/>
  <c r="S72" i="1"/>
  <c r="B73" i="7" l="1"/>
  <c r="D73" i="7" s="1"/>
  <c r="A74" i="7"/>
  <c r="C74" i="7" s="1"/>
  <c r="Y69" i="1"/>
  <c r="B70" i="1"/>
  <c r="B71" i="1" s="1"/>
  <c r="A69" i="1"/>
  <c r="S73" i="1"/>
  <c r="A75" i="7" l="1"/>
  <c r="C75" i="7" s="1"/>
  <c r="B74" i="7"/>
  <c r="D74" i="7" s="1"/>
  <c r="Y71" i="1"/>
  <c r="A71" i="1"/>
  <c r="Y70" i="1"/>
  <c r="A70" i="1"/>
  <c r="S74" i="1"/>
  <c r="S75" i="1" s="1"/>
  <c r="A76" i="7" l="1"/>
  <c r="C76" i="7" s="1"/>
  <c r="B75" i="7"/>
  <c r="D75" i="7" s="1"/>
  <c r="B72" i="1"/>
  <c r="A77" i="7" l="1"/>
  <c r="C77" i="7" s="1"/>
  <c r="B76" i="7"/>
  <c r="D76" i="7" s="1"/>
  <c r="Y72" i="1"/>
  <c r="B73" i="1"/>
  <c r="A72" i="1"/>
  <c r="S76" i="1"/>
  <c r="A78" i="7" l="1"/>
  <c r="C78" i="7" s="1"/>
  <c r="B77" i="7"/>
  <c r="D77" i="7" s="1"/>
  <c r="Y73" i="1"/>
  <c r="A73" i="1"/>
  <c r="B74" i="1"/>
  <c r="B75" i="1" s="1"/>
  <c r="S77" i="1"/>
  <c r="A79" i="7" l="1"/>
  <c r="C79" i="7" s="1"/>
  <c r="B78" i="7"/>
  <c r="D78" i="7" s="1"/>
  <c r="A75" i="1"/>
  <c r="Y75" i="1"/>
  <c r="Y74" i="1"/>
  <c r="A74" i="1"/>
  <c r="S78" i="1"/>
  <c r="A80" i="7" l="1"/>
  <c r="C80" i="7" s="1"/>
  <c r="B79" i="7"/>
  <c r="D79" i="7" s="1"/>
  <c r="B76" i="1"/>
  <c r="S79" i="1"/>
  <c r="A81" i="7" l="1"/>
  <c r="C81" i="7" s="1"/>
  <c r="B80" i="7"/>
  <c r="D80" i="7" s="1"/>
  <c r="Y76" i="1"/>
  <c r="A76" i="1"/>
  <c r="B77" i="1"/>
  <c r="S80" i="1"/>
  <c r="A82" i="7" l="1"/>
  <c r="C82" i="7" s="1"/>
  <c r="B81" i="7"/>
  <c r="D81" i="7" s="1"/>
  <c r="Y77" i="1"/>
  <c r="A77" i="1"/>
  <c r="B78" i="1"/>
  <c r="S81" i="1"/>
  <c r="S82" i="1" s="1"/>
  <c r="A83" i="7" l="1"/>
  <c r="C83" i="7" s="1"/>
  <c r="B82" i="7"/>
  <c r="D82" i="7" s="1"/>
  <c r="Y78" i="1"/>
  <c r="B79" i="1"/>
  <c r="A78" i="1"/>
  <c r="A84" i="7" l="1"/>
  <c r="C84" i="7" s="1"/>
  <c r="B83" i="7"/>
  <c r="D83" i="7" s="1"/>
  <c r="Y79" i="1"/>
  <c r="A79" i="1"/>
  <c r="B80" i="1"/>
  <c r="S83" i="1"/>
  <c r="A85" i="7" l="1"/>
  <c r="C85" i="7" s="1"/>
  <c r="B84" i="7"/>
  <c r="D84" i="7" s="1"/>
  <c r="Y80" i="1"/>
  <c r="A80" i="1"/>
  <c r="B81" i="1"/>
  <c r="B82" i="1" s="1"/>
  <c r="S84" i="1"/>
  <c r="A86" i="7" l="1"/>
  <c r="C86" i="7" s="1"/>
  <c r="B85" i="7"/>
  <c r="D85" i="7" s="1"/>
  <c r="Y82" i="1"/>
  <c r="A82" i="1"/>
  <c r="Y81" i="1"/>
  <c r="A81" i="1"/>
  <c r="S85" i="1"/>
  <c r="A87" i="7" l="1"/>
  <c r="C87" i="7" s="1"/>
  <c r="B86" i="7"/>
  <c r="D86" i="7" s="1"/>
  <c r="B83" i="1"/>
  <c r="S86" i="1"/>
  <c r="A88" i="7" l="1"/>
  <c r="C88" i="7" s="1"/>
  <c r="B87" i="7"/>
  <c r="D87" i="7" s="1"/>
  <c r="Y83" i="1"/>
  <c r="A83" i="1"/>
  <c r="B84" i="1"/>
  <c r="S87" i="1"/>
  <c r="A89" i="7" l="1"/>
  <c r="C89" i="7" s="1"/>
  <c r="B88" i="7"/>
  <c r="D88" i="7" s="1"/>
  <c r="Y84" i="1"/>
  <c r="B85" i="1"/>
  <c r="A84" i="1"/>
  <c r="S88" i="1"/>
  <c r="B89" i="7" l="1"/>
  <c r="D89" i="7" s="1"/>
  <c r="A90" i="7"/>
  <c r="C90" i="7" s="1"/>
  <c r="Y85" i="1"/>
  <c r="B86" i="1"/>
  <c r="A85" i="1"/>
  <c r="S89" i="1"/>
  <c r="A91" i="7" l="1"/>
  <c r="C91" i="7" s="1"/>
  <c r="B90" i="7"/>
  <c r="D90" i="7" s="1"/>
  <c r="Y86" i="1"/>
  <c r="A86" i="1"/>
  <c r="B87" i="1"/>
  <c r="S90" i="1"/>
  <c r="A92" i="7" l="1"/>
  <c r="C92" i="7" s="1"/>
  <c r="B91" i="7"/>
  <c r="D91" i="7" s="1"/>
  <c r="Y87" i="1"/>
  <c r="A87" i="1"/>
  <c r="B88" i="1"/>
  <c r="S91" i="1"/>
  <c r="A93" i="7" l="1"/>
  <c r="C93" i="7" s="1"/>
  <c r="B92" i="7"/>
  <c r="D92" i="7" s="1"/>
  <c r="Y88" i="1"/>
  <c r="B89" i="1"/>
  <c r="A88" i="1"/>
  <c r="S92" i="1"/>
  <c r="A94" i="7" l="1"/>
  <c r="C94" i="7" s="1"/>
  <c r="B93" i="7"/>
  <c r="D93" i="7" s="1"/>
  <c r="Y89" i="1"/>
  <c r="A89" i="1"/>
  <c r="B90" i="1"/>
  <c r="S93" i="1"/>
  <c r="A95" i="7" l="1"/>
  <c r="C95" i="7" s="1"/>
  <c r="B94" i="7"/>
  <c r="D94" i="7" s="1"/>
  <c r="Y90" i="1"/>
  <c r="A90" i="1"/>
  <c r="B91" i="1"/>
  <c r="S94" i="1"/>
  <c r="A96" i="7" l="1"/>
  <c r="C96" i="7" s="1"/>
  <c r="B95" i="7"/>
  <c r="D95" i="7" s="1"/>
  <c r="Y91" i="1"/>
  <c r="B92" i="1"/>
  <c r="A91" i="1"/>
  <c r="S95" i="1"/>
  <c r="A97" i="7" l="1"/>
  <c r="C97" i="7" s="1"/>
  <c r="B96" i="7"/>
  <c r="D96" i="7" s="1"/>
  <c r="Y92" i="1"/>
  <c r="B93" i="1"/>
  <c r="A92" i="1"/>
  <c r="S96" i="1"/>
  <c r="A98" i="7" l="1"/>
  <c r="C98" i="7" s="1"/>
  <c r="B97" i="7"/>
  <c r="D97" i="7" s="1"/>
  <c r="E46" i="9"/>
  <c r="Y93" i="1"/>
  <c r="A93" i="1"/>
  <c r="B94" i="1"/>
  <c r="S97" i="1"/>
  <c r="B98" i="7" l="1"/>
  <c r="D98" i="7" s="1"/>
  <c r="A99" i="7"/>
  <c r="C99" i="7" s="1"/>
  <c r="E47" i="9"/>
  <c r="Y94" i="1"/>
  <c r="A94" i="1"/>
  <c r="B95" i="1"/>
  <c r="S98" i="1"/>
  <c r="A100" i="7" l="1"/>
  <c r="C100" i="7" s="1"/>
  <c r="B99" i="7"/>
  <c r="D99" i="7" s="1"/>
  <c r="E48" i="9"/>
  <c r="Y95" i="1"/>
  <c r="B96" i="1"/>
  <c r="A95" i="1"/>
  <c r="S99" i="1"/>
  <c r="A101" i="7" l="1"/>
  <c r="C101" i="7" s="1"/>
  <c r="B100" i="7"/>
  <c r="D100" i="7" s="1"/>
  <c r="E49" i="9"/>
  <c r="Y96" i="1"/>
  <c r="B97" i="1"/>
  <c r="A96" i="1"/>
  <c r="S100" i="1"/>
  <c r="A102" i="7" l="1"/>
  <c r="C102" i="7" s="1"/>
  <c r="B101" i="7"/>
  <c r="D101" i="7" s="1"/>
  <c r="E50" i="9"/>
  <c r="Y97" i="1"/>
  <c r="A97" i="1"/>
  <c r="B98" i="1"/>
  <c r="S101" i="1"/>
  <c r="A103" i="7" l="1"/>
  <c r="C103" i="7" s="1"/>
  <c r="B102" i="7"/>
  <c r="D102" i="7" s="1"/>
  <c r="E51" i="9"/>
  <c r="Y98" i="1"/>
  <c r="B99" i="1"/>
  <c r="A98" i="1"/>
  <c r="S102" i="1"/>
  <c r="A104" i="7" l="1"/>
  <c r="C104" i="7" s="1"/>
  <c r="B103" i="7"/>
  <c r="D103" i="7" s="1"/>
  <c r="Y99" i="1"/>
  <c r="B100" i="1"/>
  <c r="A99" i="1"/>
  <c r="S103" i="1"/>
  <c r="A105" i="7" l="1"/>
  <c r="C105" i="7" s="1"/>
  <c r="B104" i="7"/>
  <c r="D104" i="7" s="1"/>
  <c r="Y100" i="1"/>
  <c r="A100" i="1"/>
  <c r="B101" i="1"/>
  <c r="S104" i="1"/>
  <c r="A106" i="7" l="1"/>
  <c r="C106" i="7" s="1"/>
  <c r="B105" i="7"/>
  <c r="D105" i="7" s="1"/>
  <c r="Y101" i="1"/>
  <c r="A101" i="1"/>
  <c r="B102" i="1"/>
  <c r="S105" i="1"/>
  <c r="S106" i="1" s="1"/>
  <c r="A107" i="7" l="1"/>
  <c r="C107" i="7" s="1"/>
  <c r="B106" i="7"/>
  <c r="D106" i="7" s="1"/>
  <c r="Y102" i="1"/>
  <c r="B103" i="1"/>
  <c r="A102" i="1"/>
  <c r="A108" i="7" l="1"/>
  <c r="C108" i="7" s="1"/>
  <c r="B107" i="7"/>
  <c r="D107" i="7" s="1"/>
  <c r="Y103" i="1"/>
  <c r="A103" i="1"/>
  <c r="B104" i="1"/>
  <c r="S107" i="1"/>
  <c r="A109" i="7" l="1"/>
  <c r="C109" i="7" s="1"/>
  <c r="B108" i="7"/>
  <c r="D108" i="7" s="1"/>
  <c r="Y104" i="1"/>
  <c r="A104" i="1"/>
  <c r="B105" i="1"/>
  <c r="B106" i="1" s="1"/>
  <c r="S108" i="1"/>
  <c r="A110" i="7" l="1"/>
  <c r="C110" i="7" s="1"/>
  <c r="B109" i="7"/>
  <c r="D109" i="7" s="1"/>
  <c r="A106" i="1"/>
  <c r="Y106" i="1"/>
  <c r="Y105" i="1"/>
  <c r="A105" i="1"/>
  <c r="S109" i="1"/>
  <c r="A111" i="7" l="1"/>
  <c r="C111" i="7" s="1"/>
  <c r="B110" i="7"/>
  <c r="D110" i="7" s="1"/>
  <c r="B107" i="1"/>
  <c r="S110" i="1"/>
  <c r="A112" i="7" l="1"/>
  <c r="C112" i="7" s="1"/>
  <c r="B111" i="7"/>
  <c r="D111" i="7" s="1"/>
  <c r="Y107" i="1"/>
  <c r="A107" i="1"/>
  <c r="B108" i="1"/>
  <c r="S111" i="1"/>
  <c r="A113" i="7" l="1"/>
  <c r="C113" i="7" s="1"/>
  <c r="B112" i="7"/>
  <c r="D112" i="7" s="1"/>
  <c r="Y108" i="1"/>
  <c r="B109" i="1"/>
  <c r="A108" i="1"/>
  <c r="S112" i="1"/>
  <c r="A114" i="7" l="1"/>
  <c r="C114" i="7" s="1"/>
  <c r="B113" i="7"/>
  <c r="D113" i="7" s="1"/>
  <c r="Y109" i="1"/>
  <c r="A109" i="1"/>
  <c r="B110" i="1"/>
  <c r="S113" i="1"/>
  <c r="A115" i="7" l="1"/>
  <c r="C115" i="7" s="1"/>
  <c r="B114" i="7"/>
  <c r="D114" i="7" s="1"/>
  <c r="Y110" i="1"/>
  <c r="A110" i="1"/>
  <c r="B111" i="1"/>
  <c r="S114" i="1"/>
  <c r="A116" i="7" l="1"/>
  <c r="C116" i="7" s="1"/>
  <c r="B115" i="7"/>
  <c r="D115" i="7" s="1"/>
  <c r="Y111" i="1"/>
  <c r="B112" i="1"/>
  <c r="A111" i="1"/>
  <c r="S115" i="1"/>
  <c r="A117" i="7" l="1"/>
  <c r="C117" i="7" s="1"/>
  <c r="B116" i="7"/>
  <c r="D116" i="7" s="1"/>
  <c r="Y112" i="1"/>
  <c r="A112" i="1"/>
  <c r="B113" i="1"/>
  <c r="S116" i="1"/>
  <c r="A118" i="7" l="1"/>
  <c r="C118" i="7" s="1"/>
  <c r="B117" i="7"/>
  <c r="D117" i="7" s="1"/>
  <c r="Y113" i="1"/>
  <c r="A113" i="1"/>
  <c r="B114" i="1"/>
  <c r="S117" i="1"/>
  <c r="S118" i="1" s="1"/>
  <c r="A119" i="7" l="1"/>
  <c r="C119" i="7" s="1"/>
  <c r="B118" i="7"/>
  <c r="D118" i="7" s="1"/>
  <c r="Y114" i="1"/>
  <c r="A114" i="1"/>
  <c r="B115" i="1"/>
  <c r="A120" i="7" l="1"/>
  <c r="C120" i="7" s="1"/>
  <c r="B119" i="7"/>
  <c r="D119" i="7" s="1"/>
  <c r="Y115" i="1"/>
  <c r="A115" i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A121" i="7" l="1"/>
  <c r="C121" i="7" s="1"/>
  <c r="B120" i="7"/>
  <c r="D120" i="7" s="1"/>
  <c r="Y116" i="1"/>
  <c r="A116" i="1"/>
  <c r="B117" i="1"/>
  <c r="B118" i="1" s="1"/>
  <c r="B121" i="7" l="1"/>
  <c r="D121" i="7" s="1"/>
  <c r="A122" i="7"/>
  <c r="C122" i="7" s="1"/>
  <c r="A118" i="1"/>
  <c r="Y118" i="1"/>
  <c r="Y117" i="1"/>
  <c r="A117" i="1"/>
  <c r="Z119" i="1"/>
  <c r="P119" i="1"/>
  <c r="A123" i="7" l="1"/>
  <c r="C123" i="7" s="1"/>
  <c r="B122" i="7"/>
  <c r="D122" i="7" s="1"/>
  <c r="B119" i="1"/>
  <c r="B120" i="1" s="1"/>
  <c r="A124" i="7" l="1"/>
  <c r="C124" i="7" s="1"/>
  <c r="B123" i="7"/>
  <c r="D123" i="7" s="1"/>
  <c r="Y120" i="1"/>
  <c r="A120" i="1"/>
  <c r="B121" i="1"/>
  <c r="Y119" i="1"/>
  <c r="A119" i="1"/>
  <c r="A125" i="7" l="1"/>
  <c r="C125" i="7" s="1"/>
  <c r="B124" i="7"/>
  <c r="D124" i="7" s="1"/>
  <c r="B122" i="1"/>
  <c r="A121" i="1"/>
  <c r="Y121" i="1"/>
  <c r="S133" i="1"/>
  <c r="B125" i="7" l="1"/>
  <c r="D125" i="7" s="1"/>
  <c r="A126" i="7"/>
  <c r="C126" i="7" s="1"/>
  <c r="B123" i="1"/>
  <c r="Y122" i="1"/>
  <c r="A122" i="1"/>
  <c r="S134" i="1"/>
  <c r="A127" i="7" l="1"/>
  <c r="C127" i="7" s="1"/>
  <c r="B126" i="7"/>
  <c r="D126" i="7" s="1"/>
  <c r="Y123" i="1"/>
  <c r="B124" i="1"/>
  <c r="A123" i="1"/>
  <c r="S135" i="1"/>
  <c r="A128" i="7" l="1"/>
  <c r="C128" i="7" s="1"/>
  <c r="B127" i="7"/>
  <c r="D127" i="7" s="1"/>
  <c r="A124" i="1"/>
  <c r="B125" i="1"/>
  <c r="Y124" i="1"/>
  <c r="S136" i="1"/>
  <c r="A129" i="7" l="1"/>
  <c r="C129" i="7" s="1"/>
  <c r="B128" i="7"/>
  <c r="D128" i="7" s="1"/>
  <c r="Y125" i="1"/>
  <c r="B126" i="1"/>
  <c r="A125" i="1"/>
  <c r="S137" i="1"/>
  <c r="A130" i="7" l="1"/>
  <c r="C130" i="7" s="1"/>
  <c r="B129" i="7"/>
  <c r="D129" i="7" s="1"/>
  <c r="Y126" i="1"/>
  <c r="B127" i="1"/>
  <c r="A126" i="1"/>
  <c r="S138" i="1"/>
  <c r="A131" i="7" l="1"/>
  <c r="C131" i="7" s="1"/>
  <c r="B130" i="7"/>
  <c r="D130" i="7" s="1"/>
  <c r="A127" i="1"/>
  <c r="B128" i="1"/>
  <c r="Y127" i="1"/>
  <c r="S139" i="1"/>
  <c r="A132" i="7" l="1"/>
  <c r="C132" i="7" s="1"/>
  <c r="B131" i="7"/>
  <c r="D131" i="7" s="1"/>
  <c r="Y128" i="1"/>
  <c r="B129" i="1"/>
  <c r="A128" i="1"/>
  <c r="S140" i="1"/>
  <c r="A133" i="7" l="1"/>
  <c r="C133" i="7" s="1"/>
  <c r="B132" i="7"/>
  <c r="D132" i="7" s="1"/>
  <c r="Y129" i="1"/>
  <c r="B130" i="1"/>
  <c r="A129" i="1"/>
  <c r="S141" i="1"/>
  <c r="A134" i="7" l="1"/>
  <c r="C134" i="7" s="1"/>
  <c r="B133" i="7"/>
  <c r="D133" i="7" s="1"/>
  <c r="A130" i="1"/>
  <c r="B131" i="1"/>
  <c r="Y130" i="1"/>
  <c r="S142" i="1"/>
  <c r="A135" i="7" l="1"/>
  <c r="C135" i="7" s="1"/>
  <c r="B134" i="7"/>
  <c r="D134" i="7" s="1"/>
  <c r="B132" i="1"/>
  <c r="Y131" i="1"/>
  <c r="A131" i="1"/>
  <c r="S143" i="1"/>
  <c r="A136" i="7" l="1"/>
  <c r="C136" i="7" s="1"/>
  <c r="B135" i="7"/>
  <c r="D135" i="7" s="1"/>
  <c r="A132" i="1"/>
  <c r="Y132" i="1"/>
  <c r="B133" i="1"/>
  <c r="S144" i="1"/>
  <c r="A137" i="7" l="1"/>
  <c r="C137" i="7" s="1"/>
  <c r="B136" i="7"/>
  <c r="D136" i="7" s="1"/>
  <c r="B134" i="1"/>
  <c r="Y133" i="1"/>
  <c r="A133" i="1"/>
  <c r="S145" i="1"/>
  <c r="A138" i="7" l="1"/>
  <c r="C138" i="7" s="1"/>
  <c r="B137" i="7"/>
  <c r="D137" i="7" s="1"/>
  <c r="A134" i="1"/>
  <c r="B135" i="1"/>
  <c r="Y134" i="1"/>
  <c r="S146" i="1"/>
  <c r="A139" i="7" l="1"/>
  <c r="C139" i="7" s="1"/>
  <c r="B138" i="7"/>
  <c r="D138" i="7" s="1"/>
  <c r="Y135" i="1"/>
  <c r="B136" i="1"/>
  <c r="A135" i="1"/>
  <c r="S147" i="1"/>
  <c r="A140" i="7" l="1"/>
  <c r="C140" i="7" s="1"/>
  <c r="B139" i="7"/>
  <c r="D139" i="7" s="1"/>
  <c r="Y136" i="1"/>
  <c r="A136" i="1"/>
  <c r="B137" i="1"/>
  <c r="S148" i="1"/>
  <c r="A141" i="7" l="1"/>
  <c r="C141" i="7" s="1"/>
  <c r="B140" i="7"/>
  <c r="D140" i="7" s="1"/>
  <c r="B138" i="1"/>
  <c r="Y137" i="1"/>
  <c r="A137" i="1"/>
  <c r="S149" i="1"/>
  <c r="A142" i="7" l="1"/>
  <c r="C142" i="7" s="1"/>
  <c r="B141" i="7"/>
  <c r="D141" i="7" s="1"/>
  <c r="Y138" i="1"/>
  <c r="A138" i="1"/>
  <c r="B139" i="1"/>
  <c r="S150" i="1"/>
  <c r="A143" i="7" l="1"/>
  <c r="C143" i="7" s="1"/>
  <c r="B142" i="7"/>
  <c r="D142" i="7" s="1"/>
  <c r="A139" i="1"/>
  <c r="Y139" i="1"/>
  <c r="B140" i="1"/>
  <c r="S151" i="1"/>
  <c r="B143" i="7" l="1"/>
  <c r="D143" i="7" s="1"/>
  <c r="A144" i="7"/>
  <c r="C144" i="7" s="1"/>
  <c r="B141" i="1"/>
  <c r="Y140" i="1"/>
  <c r="A140" i="1"/>
  <c r="S152" i="1"/>
  <c r="A145" i="7" l="1"/>
  <c r="C145" i="7" s="1"/>
  <c r="B144" i="7"/>
  <c r="D144" i="7" s="1"/>
  <c r="Y141" i="1"/>
  <c r="B142" i="1"/>
  <c r="A141" i="1"/>
  <c r="S153" i="1"/>
  <c r="A146" i="7" l="1"/>
  <c r="C146" i="7" s="1"/>
  <c r="B145" i="7"/>
  <c r="D145" i="7" s="1"/>
  <c r="A142" i="1"/>
  <c r="Y142" i="1"/>
  <c r="B143" i="1"/>
  <c r="S154" i="1"/>
  <c r="A147" i="7" l="1"/>
  <c r="C147" i="7" s="1"/>
  <c r="B146" i="7"/>
  <c r="D146" i="7" s="1"/>
  <c r="Y143" i="1"/>
  <c r="B144" i="1"/>
  <c r="A143" i="1"/>
  <c r="S155" i="1"/>
  <c r="A148" i="7" l="1"/>
  <c r="C148" i="7" s="1"/>
  <c r="B147" i="7"/>
  <c r="D147" i="7" s="1"/>
  <c r="A144" i="1"/>
  <c r="B145" i="1"/>
  <c r="Y144" i="1"/>
  <c r="S156" i="1"/>
  <c r="B148" i="7" l="1"/>
  <c r="D148" i="7" s="1"/>
  <c r="A149" i="7"/>
  <c r="C149" i="7" s="1"/>
  <c r="A145" i="1"/>
  <c r="B146" i="1"/>
  <c r="Y145" i="1"/>
  <c r="S157" i="1"/>
  <c r="A150" i="7" l="1"/>
  <c r="C150" i="7" s="1"/>
  <c r="B149" i="7"/>
  <c r="D149" i="7" s="1"/>
  <c r="Y146" i="1"/>
  <c r="B147" i="1"/>
  <c r="A146" i="1"/>
  <c r="S158" i="1"/>
  <c r="A151" i="7" l="1"/>
  <c r="C151" i="7" s="1"/>
  <c r="B150" i="7"/>
  <c r="D150" i="7" s="1"/>
  <c r="Y147" i="1"/>
  <c r="A147" i="1"/>
  <c r="B148" i="1"/>
  <c r="S159" i="1"/>
  <c r="A152" i="7" l="1"/>
  <c r="C152" i="7" s="1"/>
  <c r="B151" i="7"/>
  <c r="D151" i="7" s="1"/>
  <c r="A148" i="1"/>
  <c r="B149" i="1"/>
  <c r="Y148" i="1"/>
  <c r="S160" i="1"/>
  <c r="A153" i="7" l="1"/>
  <c r="C153" i="7" s="1"/>
  <c r="B152" i="7"/>
  <c r="D152" i="7" s="1"/>
  <c r="A149" i="1"/>
  <c r="B150" i="1"/>
  <c r="Y149" i="1"/>
  <c r="S161" i="1"/>
  <c r="A154" i="7" l="1"/>
  <c r="C154" i="7" s="1"/>
  <c r="B153" i="7"/>
  <c r="D153" i="7" s="1"/>
  <c r="Y150" i="1"/>
  <c r="A150" i="1"/>
  <c r="B151" i="1"/>
  <c r="S162" i="1"/>
  <c r="A155" i="7" l="1"/>
  <c r="C155" i="7" s="1"/>
  <c r="B154" i="7"/>
  <c r="D154" i="7" s="1"/>
  <c r="B152" i="1"/>
  <c r="Y151" i="1"/>
  <c r="A151" i="1"/>
  <c r="S163" i="1"/>
  <c r="A156" i="7" l="1"/>
  <c r="C156" i="7" s="1"/>
  <c r="B155" i="7"/>
  <c r="D155" i="7" s="1"/>
  <c r="Y152" i="1"/>
  <c r="B153" i="1"/>
  <c r="A152" i="1"/>
  <c r="S164" i="1"/>
  <c r="A157" i="7" l="1"/>
  <c r="C157" i="7" s="1"/>
  <c r="B156" i="7"/>
  <c r="D156" i="7" s="1"/>
  <c r="A153" i="1"/>
  <c r="B154" i="1"/>
  <c r="Y153" i="1"/>
  <c r="S165" i="1"/>
  <c r="A158" i="7" l="1"/>
  <c r="C158" i="7" s="1"/>
  <c r="B157" i="7"/>
  <c r="D157" i="7" s="1"/>
  <c r="Y154" i="1"/>
  <c r="A154" i="1"/>
  <c r="B155" i="1"/>
  <c r="S166" i="1"/>
  <c r="A159" i="7" l="1"/>
  <c r="C159" i="7" s="1"/>
  <c r="B158" i="7"/>
  <c r="D158" i="7" s="1"/>
  <c r="Y155" i="1"/>
  <c r="A155" i="1"/>
  <c r="B156" i="1"/>
  <c r="S167" i="1"/>
  <c r="A160" i="7" l="1"/>
  <c r="C160" i="7" s="1"/>
  <c r="B159" i="7"/>
  <c r="D159" i="7" s="1"/>
  <c r="Y156" i="1"/>
  <c r="A156" i="1"/>
  <c r="B157" i="1"/>
  <c r="S168" i="1"/>
  <c r="A161" i="7" l="1"/>
  <c r="C161" i="7" s="1"/>
  <c r="B160" i="7"/>
  <c r="D160" i="7" s="1"/>
  <c r="A157" i="1"/>
  <c r="Y157" i="1"/>
  <c r="B158" i="1"/>
  <c r="S169" i="1"/>
  <c r="B161" i="7" l="1"/>
  <c r="D161" i="7" s="1"/>
  <c r="A162" i="7"/>
  <c r="C162" i="7" s="1"/>
  <c r="Y158" i="1"/>
  <c r="B159" i="1"/>
  <c r="A158" i="1"/>
  <c r="S170" i="1"/>
  <c r="A163" i="7" l="1"/>
  <c r="C163" i="7" s="1"/>
  <c r="B162" i="7"/>
  <c r="D162" i="7" s="1"/>
  <c r="A159" i="1"/>
  <c r="Y159" i="1"/>
  <c r="B160" i="1"/>
  <c r="S171" i="1"/>
  <c r="A164" i="7" l="1"/>
  <c r="C164" i="7" s="1"/>
  <c r="B163" i="7"/>
  <c r="D163" i="7" s="1"/>
  <c r="A160" i="1"/>
  <c r="B161" i="1"/>
  <c r="Y160" i="1"/>
  <c r="S172" i="1"/>
  <c r="A165" i="7" l="1"/>
  <c r="C165" i="7" s="1"/>
  <c r="B164" i="7"/>
  <c r="D164" i="7" s="1"/>
  <c r="Y161" i="1"/>
  <c r="B162" i="1"/>
  <c r="A161" i="1"/>
  <c r="S173" i="1"/>
  <c r="A166" i="7" l="1"/>
  <c r="C166" i="7" s="1"/>
  <c r="B165" i="7"/>
  <c r="D165" i="7" s="1"/>
  <c r="Y162" i="1"/>
  <c r="B163" i="1"/>
  <c r="A162" i="1"/>
  <c r="S174" i="1"/>
  <c r="B166" i="7" l="1"/>
  <c r="D166" i="7" s="1"/>
  <c r="A167" i="7"/>
  <c r="C167" i="7" s="1"/>
  <c r="Y163" i="1"/>
  <c r="A163" i="1"/>
  <c r="B164" i="1"/>
  <c r="S175" i="1"/>
  <c r="A168" i="7" l="1"/>
  <c r="C168" i="7" s="1"/>
  <c r="B167" i="7"/>
  <c r="D167" i="7" s="1"/>
  <c r="Y164" i="1"/>
  <c r="A164" i="1"/>
  <c r="B165" i="1"/>
  <c r="S176" i="1"/>
  <c r="A169" i="7" l="1"/>
  <c r="C169" i="7" s="1"/>
  <c r="B168" i="7"/>
  <c r="D168" i="7" s="1"/>
  <c r="Y165" i="1"/>
  <c r="B166" i="1"/>
  <c r="A165" i="1"/>
  <c r="S177" i="1"/>
  <c r="A170" i="7" l="1"/>
  <c r="C170" i="7" s="1"/>
  <c r="B169" i="7"/>
  <c r="D169" i="7" s="1"/>
  <c r="A166" i="1"/>
  <c r="B167" i="1"/>
  <c r="Y166" i="1"/>
  <c r="S178" i="1"/>
  <c r="A171" i="7" l="1"/>
  <c r="C171" i="7" s="1"/>
  <c r="B170" i="7"/>
  <c r="D170" i="7" s="1"/>
  <c r="Y167" i="1"/>
  <c r="A167" i="1"/>
  <c r="B168" i="1"/>
  <c r="S179" i="1"/>
  <c r="A172" i="7" l="1"/>
  <c r="C172" i="7" s="1"/>
  <c r="B171" i="7"/>
  <c r="D171" i="7" s="1"/>
  <c r="Y168" i="1"/>
  <c r="B169" i="1"/>
  <c r="A168" i="1"/>
  <c r="S180" i="1"/>
  <c r="A173" i="7" l="1"/>
  <c r="C173" i="7" s="1"/>
  <c r="B172" i="7"/>
  <c r="D172" i="7" s="1"/>
  <c r="B170" i="1"/>
  <c r="Y169" i="1"/>
  <c r="A169" i="1"/>
  <c r="S181" i="1"/>
  <c r="A174" i="7" l="1"/>
  <c r="C174" i="7" s="1"/>
  <c r="B173" i="7"/>
  <c r="D173" i="7" s="1"/>
  <c r="A170" i="1"/>
  <c r="B171" i="1"/>
  <c r="Y170" i="1"/>
  <c r="S182" i="1"/>
  <c r="A175" i="7" l="1"/>
  <c r="C175" i="7" s="1"/>
  <c r="B174" i="7"/>
  <c r="D174" i="7" s="1"/>
  <c r="Y171" i="1"/>
  <c r="B172" i="1"/>
  <c r="A171" i="1"/>
  <c r="S183" i="1"/>
  <c r="B175" i="7" l="1"/>
  <c r="D175" i="7" s="1"/>
  <c r="A176" i="7"/>
  <c r="C176" i="7" s="1"/>
  <c r="Y172" i="1"/>
  <c r="B173" i="1"/>
  <c r="A172" i="1"/>
  <c r="S184" i="1"/>
  <c r="A177" i="7" l="1"/>
  <c r="C177" i="7" s="1"/>
  <c r="B176" i="7"/>
  <c r="D176" i="7" s="1"/>
  <c r="A173" i="1"/>
  <c r="B174" i="1"/>
  <c r="Y173" i="1"/>
  <c r="S185" i="1"/>
  <c r="A178" i="7" l="1"/>
  <c r="C178" i="7" s="1"/>
  <c r="B177" i="7"/>
  <c r="D177" i="7" s="1"/>
  <c r="Y174" i="1"/>
  <c r="B175" i="1"/>
  <c r="A174" i="1"/>
  <c r="S186" i="1"/>
  <c r="A179" i="7" l="1"/>
  <c r="C179" i="7" s="1"/>
  <c r="B178" i="7"/>
  <c r="D178" i="7" s="1"/>
  <c r="B176" i="1"/>
  <c r="Y175" i="1"/>
  <c r="A175" i="1"/>
  <c r="S187" i="1"/>
  <c r="A180" i="7" l="1"/>
  <c r="C180" i="7" s="1"/>
  <c r="B179" i="7"/>
  <c r="D179" i="7" s="1"/>
  <c r="A176" i="1"/>
  <c r="B177" i="1"/>
  <c r="Y176" i="1"/>
  <c r="S188" i="1"/>
  <c r="A181" i="7" l="1"/>
  <c r="C181" i="7" s="1"/>
  <c r="B180" i="7"/>
  <c r="D180" i="7" s="1"/>
  <c r="B178" i="1"/>
  <c r="Y177" i="1"/>
  <c r="A177" i="1"/>
  <c r="S189" i="1"/>
  <c r="B181" i="7" l="1"/>
  <c r="D181" i="7" s="1"/>
  <c r="A182" i="7"/>
  <c r="C182" i="7" s="1"/>
  <c r="Y178" i="1"/>
  <c r="A178" i="1"/>
  <c r="B179" i="1"/>
  <c r="S190" i="1"/>
  <c r="A183" i="7" l="1"/>
  <c r="C183" i="7" s="1"/>
  <c r="B182" i="7"/>
  <c r="D182" i="7" s="1"/>
  <c r="A179" i="1"/>
  <c r="B180" i="1"/>
  <c r="Y179" i="1"/>
  <c r="S191" i="1"/>
  <c r="A184" i="7" l="1"/>
  <c r="C184" i="7" s="1"/>
  <c r="B183" i="7"/>
  <c r="D183" i="7" s="1"/>
  <c r="B181" i="1"/>
  <c r="Y180" i="1"/>
  <c r="A180" i="1"/>
  <c r="S192" i="1"/>
  <c r="A185" i="7" l="1"/>
  <c r="C185" i="7" s="1"/>
  <c r="B184" i="7"/>
  <c r="D184" i="7" s="1"/>
  <c r="Y181" i="1"/>
  <c r="B182" i="1"/>
  <c r="A181" i="1"/>
  <c r="S193" i="1"/>
  <c r="A186" i="7" l="1"/>
  <c r="C186" i="7" s="1"/>
  <c r="B185" i="7"/>
  <c r="D185" i="7" s="1"/>
  <c r="A182" i="1"/>
  <c r="B183" i="1"/>
  <c r="Y182" i="1"/>
  <c r="S194" i="1"/>
  <c r="A187" i="7" l="1"/>
  <c r="C187" i="7" s="1"/>
  <c r="B186" i="7"/>
  <c r="D186" i="7" s="1"/>
  <c r="Y183" i="1"/>
  <c r="B184" i="1"/>
  <c r="A183" i="1"/>
  <c r="S195" i="1"/>
  <c r="A188" i="7" l="1"/>
  <c r="C188" i="7" s="1"/>
  <c r="B187" i="7"/>
  <c r="D187" i="7" s="1"/>
  <c r="Y184" i="1"/>
  <c r="A184" i="1"/>
  <c r="B185" i="1"/>
  <c r="S196" i="1"/>
  <c r="A189" i="7" l="1"/>
  <c r="C189" i="7" s="1"/>
  <c r="B188" i="7"/>
  <c r="D188" i="7" s="1"/>
  <c r="Y185" i="1"/>
  <c r="A185" i="1"/>
  <c r="B186" i="1"/>
  <c r="S197" i="1"/>
  <c r="A190" i="7" l="1"/>
  <c r="C190" i="7" s="1"/>
  <c r="B189" i="7"/>
  <c r="D189" i="7" s="1"/>
  <c r="Y186" i="1"/>
  <c r="A186" i="1"/>
  <c r="B187" i="1"/>
  <c r="S198" i="1"/>
  <c r="B190" i="7" l="1"/>
  <c r="D190" i="7" s="1"/>
  <c r="A191" i="7"/>
  <c r="C191" i="7" s="1"/>
  <c r="A187" i="1"/>
  <c r="Y187" i="1"/>
  <c r="B188" i="1"/>
  <c r="S199" i="1"/>
  <c r="A192" i="7" l="1"/>
  <c r="C192" i="7" s="1"/>
  <c r="B191" i="7"/>
  <c r="D191" i="7" s="1"/>
  <c r="A188" i="1"/>
  <c r="B189" i="1"/>
  <c r="Y188" i="1"/>
  <c r="S200" i="1"/>
  <c r="A193" i="7" l="1"/>
  <c r="C193" i="7" s="1"/>
  <c r="B192" i="7"/>
  <c r="D192" i="7" s="1"/>
  <c r="Y189" i="1"/>
  <c r="A189" i="1"/>
  <c r="B190" i="1"/>
  <c r="S201" i="1"/>
  <c r="A194" i="7" l="1"/>
  <c r="C194" i="7" s="1"/>
  <c r="B193" i="7"/>
  <c r="D193" i="7" s="1"/>
  <c r="Y190" i="1"/>
  <c r="A190" i="1"/>
  <c r="B191" i="1"/>
  <c r="S202" i="1"/>
  <c r="A195" i="7" l="1"/>
  <c r="C195" i="7" s="1"/>
  <c r="B194" i="7"/>
  <c r="D194" i="7" s="1"/>
  <c r="A191" i="1"/>
  <c r="Y191" i="1"/>
  <c r="B192" i="1"/>
  <c r="S203" i="1"/>
  <c r="A196" i="7" l="1"/>
  <c r="C196" i="7" s="1"/>
  <c r="B195" i="7"/>
  <c r="D195" i="7" s="1"/>
  <c r="Y192" i="1"/>
  <c r="A192" i="1"/>
  <c r="B193" i="1"/>
  <c r="S204" i="1"/>
  <c r="A197" i="7" l="1"/>
  <c r="C197" i="7" s="1"/>
  <c r="B196" i="7"/>
  <c r="D196" i="7" s="1"/>
  <c r="Y193" i="1"/>
  <c r="A193" i="1"/>
  <c r="B194" i="1"/>
  <c r="S205" i="1"/>
  <c r="A198" i="7" l="1"/>
  <c r="C198" i="7" s="1"/>
  <c r="B197" i="7"/>
  <c r="D197" i="7" s="1"/>
  <c r="A194" i="1"/>
  <c r="Y194" i="1"/>
  <c r="B195" i="1"/>
  <c r="S206" i="1"/>
  <c r="A199" i="7" l="1"/>
  <c r="C199" i="7" s="1"/>
  <c r="B198" i="7"/>
  <c r="D198" i="7" s="1"/>
  <c r="Y195" i="1"/>
  <c r="A195" i="1"/>
  <c r="B196" i="1"/>
  <c r="S207" i="1"/>
  <c r="A200" i="7" l="1"/>
  <c r="C200" i="7" s="1"/>
  <c r="B199" i="7"/>
  <c r="D199" i="7" s="1"/>
  <c r="A196" i="1"/>
  <c r="Y196" i="1"/>
  <c r="B197" i="1"/>
  <c r="S208" i="1"/>
  <c r="A201" i="7" l="1"/>
  <c r="C201" i="7" s="1"/>
  <c r="B200" i="7"/>
  <c r="D200" i="7" s="1"/>
  <c r="Y197" i="1"/>
  <c r="B198" i="1"/>
  <c r="A197" i="1"/>
  <c r="S209" i="1"/>
  <c r="A202" i="7" l="1"/>
  <c r="C202" i="7" s="1"/>
  <c r="B201" i="7"/>
  <c r="D201" i="7" s="1"/>
  <c r="A198" i="1"/>
  <c r="Y198" i="1"/>
  <c r="B199" i="1"/>
  <c r="S210" i="1"/>
  <c r="A203" i="7" l="1"/>
  <c r="C203" i="7" s="1"/>
  <c r="B202" i="7"/>
  <c r="D202" i="7" s="1"/>
  <c r="Y199" i="1"/>
  <c r="A199" i="1"/>
  <c r="B200" i="1"/>
  <c r="S211" i="1"/>
  <c r="A204" i="7" l="1"/>
  <c r="C204" i="7" s="1"/>
  <c r="B203" i="7"/>
  <c r="D203" i="7" s="1"/>
  <c r="A200" i="1"/>
  <c r="Y200" i="1"/>
  <c r="B201" i="1"/>
  <c r="S212" i="1"/>
  <c r="A205" i="7" l="1"/>
  <c r="C205" i="7" s="1"/>
  <c r="B204" i="7"/>
  <c r="D204" i="7" s="1"/>
  <c r="A201" i="1"/>
  <c r="Y201" i="1"/>
  <c r="B202" i="1"/>
  <c r="S213" i="1"/>
  <c r="A206" i="7" l="1"/>
  <c r="C206" i="7" s="1"/>
  <c r="B205" i="7"/>
  <c r="D205" i="7" s="1"/>
  <c r="Y202" i="1"/>
  <c r="B203" i="1"/>
  <c r="A202" i="1"/>
  <c r="S214" i="1"/>
  <c r="A207" i="7" l="1"/>
  <c r="C207" i="7" s="1"/>
  <c r="B206" i="7"/>
  <c r="D206" i="7" s="1"/>
  <c r="Y203" i="1"/>
  <c r="A203" i="1"/>
  <c r="B204" i="1"/>
  <c r="S215" i="1"/>
  <c r="A208" i="7" l="1"/>
  <c r="C208" i="7" s="1"/>
  <c r="B207" i="7"/>
  <c r="D207" i="7" s="1"/>
  <c r="Y204" i="1"/>
  <c r="B205" i="1"/>
  <c r="A204" i="1"/>
  <c r="S216" i="1"/>
  <c r="A209" i="7" l="1"/>
  <c r="C209" i="7" s="1"/>
  <c r="B208" i="7"/>
  <c r="D208" i="7" s="1"/>
  <c r="A205" i="1"/>
  <c r="Y205" i="1"/>
  <c r="B206" i="1"/>
  <c r="S217" i="1"/>
  <c r="A210" i="7" l="1"/>
  <c r="C210" i="7" s="1"/>
  <c r="B209" i="7"/>
  <c r="D209" i="7" s="1"/>
  <c r="Y206" i="1"/>
  <c r="B207" i="1"/>
  <c r="A206" i="1"/>
  <c r="Z217" i="1"/>
  <c r="S218" i="1"/>
  <c r="A211" i="7" l="1"/>
  <c r="C211" i="7" s="1"/>
  <c r="B210" i="7"/>
  <c r="D210" i="7" s="1"/>
  <c r="Y207" i="1"/>
  <c r="A207" i="1"/>
  <c r="B208" i="1"/>
  <c r="P217" i="1"/>
  <c r="Z218" i="1"/>
  <c r="S219" i="1"/>
  <c r="A212" i="7" l="1"/>
  <c r="C212" i="7" s="1"/>
  <c r="B211" i="7"/>
  <c r="D211" i="7" s="1"/>
  <c r="Y208" i="1"/>
  <c r="A208" i="1"/>
  <c r="B209" i="1"/>
  <c r="Z219" i="1"/>
  <c r="P218" i="1"/>
  <c r="S220" i="1"/>
  <c r="A213" i="7" l="1"/>
  <c r="C213" i="7" s="1"/>
  <c r="B212" i="7"/>
  <c r="D212" i="7" s="1"/>
  <c r="Y209" i="1"/>
  <c r="B210" i="1"/>
  <c r="A209" i="1"/>
  <c r="P219" i="1"/>
  <c r="Z220" i="1"/>
  <c r="S221" i="1"/>
  <c r="A214" i="7" l="1"/>
  <c r="C214" i="7" s="1"/>
  <c r="B213" i="7"/>
  <c r="D213" i="7" s="1"/>
  <c r="A210" i="1"/>
  <c r="B211" i="1"/>
  <c r="Y210" i="1"/>
  <c r="P220" i="1"/>
  <c r="S222" i="1"/>
  <c r="B214" i="7" l="1"/>
  <c r="D214" i="7" s="1"/>
  <c r="A215" i="7"/>
  <c r="C215" i="7" s="1"/>
  <c r="Y211" i="1"/>
  <c r="A211" i="1"/>
  <c r="B212" i="1"/>
  <c r="Z221" i="1"/>
  <c r="P221" i="1"/>
  <c r="Z222" i="1"/>
  <c r="S223" i="1"/>
  <c r="A216" i="7" l="1"/>
  <c r="C216" i="7" s="1"/>
  <c r="B215" i="7"/>
  <c r="D215" i="7" s="1"/>
  <c r="Y212" i="1"/>
  <c r="A212" i="1"/>
  <c r="B213" i="1"/>
  <c r="P222" i="1"/>
  <c r="P223" i="1"/>
  <c r="S224" i="1"/>
  <c r="A217" i="7" l="1"/>
  <c r="C217" i="7" s="1"/>
  <c r="B216" i="7"/>
  <c r="D216" i="7" s="1"/>
  <c r="Y213" i="1"/>
  <c r="A213" i="1"/>
  <c r="B214" i="1"/>
  <c r="Z223" i="1"/>
  <c r="Z224" i="1"/>
  <c r="S225" i="1"/>
  <c r="A218" i="7" l="1"/>
  <c r="C218" i="7" s="1"/>
  <c r="B217" i="7"/>
  <c r="D217" i="7" s="1"/>
  <c r="A214" i="1"/>
  <c r="Y214" i="1"/>
  <c r="B215" i="1"/>
  <c r="P224" i="1"/>
  <c r="Z225" i="1"/>
  <c r="S226" i="1"/>
  <c r="A219" i="7" l="1"/>
  <c r="C219" i="7" s="1"/>
  <c r="B218" i="7"/>
  <c r="D218" i="7" s="1"/>
  <c r="Y215" i="1"/>
  <c r="B216" i="1"/>
  <c r="A215" i="1"/>
  <c r="P225" i="1"/>
  <c r="Z226" i="1"/>
  <c r="S227" i="1"/>
  <c r="A220" i="7" l="1"/>
  <c r="C220" i="7" s="1"/>
  <c r="B219" i="7"/>
  <c r="D219" i="7" s="1"/>
  <c r="Y216" i="1"/>
  <c r="A216" i="1"/>
  <c r="B217" i="1"/>
  <c r="P226" i="1"/>
  <c r="S228" i="1"/>
  <c r="A221" i="7" l="1"/>
  <c r="C221" i="7" s="1"/>
  <c r="B220" i="7"/>
  <c r="D220" i="7" s="1"/>
  <c r="A217" i="1"/>
  <c r="Y217" i="1"/>
  <c r="B218" i="1"/>
  <c r="Z227" i="1"/>
  <c r="P227" i="1"/>
  <c r="Z228" i="1"/>
  <c r="S229" i="1"/>
  <c r="A222" i="7" l="1"/>
  <c r="C222" i="7" s="1"/>
  <c r="B221" i="7"/>
  <c r="D221" i="7" s="1"/>
  <c r="Y218" i="1"/>
  <c r="B219" i="1"/>
  <c r="A218" i="1"/>
  <c r="P228" i="1"/>
  <c r="S230" i="1"/>
  <c r="A223" i="7" l="1"/>
  <c r="C223" i="7" s="1"/>
  <c r="B222" i="7"/>
  <c r="D222" i="7" s="1"/>
  <c r="Y219" i="1"/>
  <c r="A219" i="1"/>
  <c r="B220" i="1"/>
  <c r="S231" i="1"/>
  <c r="A224" i="7" l="1"/>
  <c r="C224" i="7" s="1"/>
  <c r="B223" i="7"/>
  <c r="D223" i="7" s="1"/>
  <c r="Y220" i="1"/>
  <c r="A220" i="1"/>
  <c r="B221" i="1"/>
  <c r="S232" i="1"/>
  <c r="A225" i="7" l="1"/>
  <c r="C225" i="7" s="1"/>
  <c r="B224" i="7"/>
  <c r="D224" i="7" s="1"/>
  <c r="A221" i="1"/>
  <c r="Y221" i="1"/>
  <c r="B222" i="1"/>
  <c r="S233" i="1"/>
  <c r="A226" i="7" l="1"/>
  <c r="C226" i="7" s="1"/>
  <c r="B225" i="7"/>
  <c r="D225" i="7" s="1"/>
  <c r="Y222" i="1"/>
  <c r="B223" i="1"/>
  <c r="A222" i="1"/>
  <c r="S234" i="1"/>
  <c r="A227" i="7" l="1"/>
  <c r="C227" i="7" s="1"/>
  <c r="B226" i="7"/>
  <c r="D226" i="7" s="1"/>
  <c r="A223" i="1"/>
  <c r="Y223" i="1"/>
  <c r="B224" i="1"/>
  <c r="S235" i="1"/>
  <c r="A228" i="7" l="1"/>
  <c r="C228" i="7" s="1"/>
  <c r="B227" i="7"/>
  <c r="D227" i="7" s="1"/>
  <c r="Y224" i="1"/>
  <c r="A224" i="1"/>
  <c r="B225" i="1"/>
  <c r="S236" i="1"/>
  <c r="A229" i="7" l="1"/>
  <c r="C229" i="7" s="1"/>
  <c r="B228" i="7"/>
  <c r="D228" i="7" s="1"/>
  <c r="Y225" i="1"/>
  <c r="B226" i="1"/>
  <c r="A225" i="1"/>
  <c r="S237" i="1"/>
  <c r="B229" i="7" l="1"/>
  <c r="D229" i="7" s="1"/>
  <c r="A230" i="7"/>
  <c r="C230" i="7" s="1"/>
  <c r="A226" i="1"/>
  <c r="Y226" i="1"/>
  <c r="B227" i="1"/>
  <c r="S238" i="1"/>
  <c r="A231" i="7" l="1"/>
  <c r="C231" i="7" s="1"/>
  <c r="B230" i="7"/>
  <c r="D230" i="7" s="1"/>
  <c r="Y227" i="1"/>
  <c r="A227" i="1"/>
  <c r="B228" i="1"/>
  <c r="S239" i="1"/>
  <c r="A232" i="7" l="1"/>
  <c r="C232" i="7" s="1"/>
  <c r="B231" i="7"/>
  <c r="D231" i="7" s="1"/>
  <c r="Y228" i="1"/>
  <c r="A228" i="1"/>
  <c r="B229" i="1"/>
  <c r="S240" i="1"/>
  <c r="A233" i="7" l="1"/>
  <c r="C233" i="7" s="1"/>
  <c r="B232" i="7"/>
  <c r="D232" i="7" s="1"/>
  <c r="Y229" i="1"/>
  <c r="A229" i="1"/>
  <c r="B230" i="1"/>
  <c r="S241" i="1"/>
  <c r="A234" i="7" l="1"/>
  <c r="C234" i="7" s="1"/>
  <c r="B233" i="7"/>
  <c r="D233" i="7" s="1"/>
  <c r="Y230" i="1"/>
  <c r="A230" i="1"/>
  <c r="B231" i="1"/>
  <c r="S242" i="1"/>
  <c r="A235" i="7" l="1"/>
  <c r="C235" i="7" s="1"/>
  <c r="B234" i="7"/>
  <c r="D234" i="7" s="1"/>
  <c r="Y231" i="1"/>
  <c r="B232" i="1"/>
  <c r="A231" i="1"/>
  <c r="S243" i="1"/>
  <c r="A236" i="7" l="1"/>
  <c r="C236" i="7" s="1"/>
  <c r="B235" i="7"/>
  <c r="D235" i="7" s="1"/>
  <c r="Y232" i="1"/>
  <c r="A232" i="1"/>
  <c r="B233" i="1"/>
  <c r="S244" i="1"/>
  <c r="A237" i="7" l="1"/>
  <c r="C237" i="7" s="1"/>
  <c r="B236" i="7"/>
  <c r="D236" i="7" s="1"/>
  <c r="Y233" i="1"/>
  <c r="A233" i="1"/>
  <c r="B234" i="1"/>
  <c r="S245" i="1"/>
  <c r="A238" i="7" l="1"/>
  <c r="C238" i="7" s="1"/>
  <c r="B237" i="7"/>
  <c r="D237" i="7" s="1"/>
  <c r="A234" i="1"/>
  <c r="B235" i="1"/>
  <c r="Y234" i="1"/>
  <c r="S246" i="1"/>
  <c r="A239" i="7" l="1"/>
  <c r="C239" i="7" s="1"/>
  <c r="B238" i="7"/>
  <c r="D238" i="7" s="1"/>
  <c r="B236" i="1"/>
  <c r="A235" i="1"/>
  <c r="Y235" i="1"/>
  <c r="S247" i="1"/>
  <c r="A240" i="7" l="1"/>
  <c r="C240" i="7" s="1"/>
  <c r="B239" i="7"/>
  <c r="D239" i="7" s="1"/>
  <c r="B237" i="1"/>
  <c r="A236" i="1"/>
  <c r="Y236" i="1"/>
  <c r="S248" i="1"/>
  <c r="A241" i="7" l="1"/>
  <c r="C241" i="7" s="1"/>
  <c r="B240" i="7"/>
  <c r="D240" i="7" s="1"/>
  <c r="A237" i="1"/>
  <c r="Y237" i="1"/>
  <c r="B238" i="1"/>
  <c r="S249" i="1"/>
  <c r="B241" i="7" l="1"/>
  <c r="D241" i="7" s="1"/>
  <c r="A242" i="7"/>
  <c r="C242" i="7" s="1"/>
  <c r="Y238" i="1"/>
  <c r="B239" i="1"/>
  <c r="A238" i="1"/>
  <c r="S250" i="1"/>
  <c r="A243" i="7" l="1"/>
  <c r="C243" i="7" s="1"/>
  <c r="B242" i="7"/>
  <c r="D242" i="7" s="1"/>
  <c r="A239" i="1"/>
  <c r="Y239" i="1"/>
  <c r="B240" i="1"/>
  <c r="S251" i="1"/>
  <c r="A244" i="7" l="1"/>
  <c r="C244" i="7" s="1"/>
  <c r="B243" i="7"/>
  <c r="D243" i="7" s="1"/>
  <c r="A240" i="1"/>
  <c r="B241" i="1"/>
  <c r="Y240" i="1"/>
  <c r="S252" i="1"/>
  <c r="A245" i="7" l="1"/>
  <c r="C245" i="7" s="1"/>
  <c r="B244" i="7"/>
  <c r="D244" i="7" s="1"/>
  <c r="A241" i="1"/>
  <c r="B242" i="1"/>
  <c r="Y241" i="1"/>
  <c r="S253" i="1"/>
  <c r="B245" i="7" l="1"/>
  <c r="D245" i="7" s="1"/>
  <c r="A246" i="7"/>
  <c r="C246" i="7" s="1"/>
  <c r="B243" i="1"/>
  <c r="A242" i="1"/>
  <c r="Y242" i="1"/>
  <c r="S254" i="1"/>
  <c r="A247" i="7" l="1"/>
  <c r="C247" i="7" s="1"/>
  <c r="B246" i="7"/>
  <c r="D246" i="7" s="1"/>
  <c r="A243" i="1"/>
  <c r="B244" i="1"/>
  <c r="Y243" i="1"/>
  <c r="S255" i="1"/>
  <c r="A248" i="7" l="1"/>
  <c r="C248" i="7" s="1"/>
  <c r="B247" i="7"/>
  <c r="D247" i="7" s="1"/>
  <c r="A244" i="1"/>
  <c r="Y244" i="1"/>
  <c r="B245" i="1"/>
  <c r="S256" i="1"/>
  <c r="B248" i="7" l="1"/>
  <c r="D248" i="7" s="1"/>
  <c r="A249" i="7"/>
  <c r="C249" i="7" s="1"/>
  <c r="A245" i="1"/>
  <c r="Y245" i="1"/>
  <c r="B246" i="1"/>
  <c r="S257" i="1"/>
  <c r="A250" i="7" l="1"/>
  <c r="C250" i="7" s="1"/>
  <c r="B249" i="7"/>
  <c r="D249" i="7" s="1"/>
  <c r="A246" i="1"/>
  <c r="Y246" i="1"/>
  <c r="B247" i="1"/>
  <c r="S258" i="1"/>
  <c r="A251" i="7" l="1"/>
  <c r="C251" i="7" s="1"/>
  <c r="B250" i="7"/>
  <c r="D250" i="7" s="1"/>
  <c r="A247" i="1"/>
  <c r="Y247" i="1"/>
  <c r="B248" i="1"/>
  <c r="S259" i="1"/>
  <c r="B251" i="7" l="1"/>
  <c r="D251" i="7" s="1"/>
  <c r="A252" i="7"/>
  <c r="C252" i="7" s="1"/>
  <c r="Y248" i="1"/>
  <c r="A248" i="1"/>
  <c r="B249" i="1"/>
  <c r="S260" i="1"/>
  <c r="A253" i="7" l="1"/>
  <c r="C253" i="7" s="1"/>
  <c r="B252" i="7"/>
  <c r="D252" i="7" s="1"/>
  <c r="Y249" i="1"/>
  <c r="A249" i="1"/>
  <c r="B250" i="1"/>
  <c r="S261" i="1"/>
  <c r="A254" i="7" l="1"/>
  <c r="C254" i="7" s="1"/>
  <c r="B253" i="7"/>
  <c r="D253" i="7" s="1"/>
  <c r="A250" i="1"/>
  <c r="B251" i="1"/>
  <c r="Y250" i="1"/>
  <c r="S262" i="1"/>
  <c r="B254" i="7" l="1"/>
  <c r="D254" i="7" s="1"/>
  <c r="A255" i="7"/>
  <c r="C255" i="7" s="1"/>
  <c r="A251" i="1"/>
  <c r="Y251" i="1"/>
  <c r="B252" i="1"/>
  <c r="S263" i="1"/>
  <c r="A256" i="7" l="1"/>
  <c r="C256" i="7" s="1"/>
  <c r="B255" i="7"/>
  <c r="D255" i="7" s="1"/>
  <c r="Y252" i="1"/>
  <c r="A252" i="1"/>
  <c r="B253" i="1"/>
  <c r="S264" i="1"/>
  <c r="A257" i="7" l="1"/>
  <c r="C257" i="7" s="1"/>
  <c r="B256" i="7"/>
  <c r="D256" i="7" s="1"/>
  <c r="A253" i="1"/>
  <c r="Y253" i="1"/>
  <c r="B254" i="1"/>
  <c r="S265" i="1"/>
  <c r="B257" i="7" l="1"/>
  <c r="D257" i="7" s="1"/>
  <c r="A258" i="7"/>
  <c r="C258" i="7" s="1"/>
  <c r="Y254" i="1"/>
  <c r="A254" i="1"/>
  <c r="B255" i="1"/>
  <c r="S266" i="1"/>
  <c r="A259" i="7" l="1"/>
  <c r="C259" i="7" s="1"/>
  <c r="B258" i="7"/>
  <c r="D258" i="7" s="1"/>
  <c r="A255" i="1"/>
  <c r="B256" i="1"/>
  <c r="Y255" i="1"/>
  <c r="S267" i="1"/>
  <c r="A260" i="7" l="1"/>
  <c r="C260" i="7" s="1"/>
  <c r="B259" i="7"/>
  <c r="D259" i="7" s="1"/>
  <c r="B257" i="1"/>
  <c r="Y256" i="1"/>
  <c r="A256" i="1"/>
  <c r="S268" i="1"/>
  <c r="B260" i="7" l="1"/>
  <c r="D260" i="7" s="1"/>
  <c r="A261" i="7"/>
  <c r="C261" i="7" s="1"/>
  <c r="A257" i="1"/>
  <c r="B258" i="1"/>
  <c r="Y257" i="1"/>
  <c r="S269" i="1"/>
  <c r="A262" i="7" l="1"/>
  <c r="C262" i="7" s="1"/>
  <c r="B261" i="7"/>
  <c r="D261" i="7" s="1"/>
  <c r="A258" i="1"/>
  <c r="Y258" i="1"/>
  <c r="B259" i="1"/>
  <c r="S270" i="1"/>
  <c r="A263" i="7" l="1"/>
  <c r="C263" i="7" s="1"/>
  <c r="B262" i="7"/>
  <c r="D262" i="7" s="1"/>
  <c r="A259" i="1"/>
  <c r="Y259" i="1"/>
  <c r="B260" i="1"/>
  <c r="S271" i="1"/>
  <c r="B263" i="7" l="1"/>
  <c r="D263" i="7" s="1"/>
  <c r="A264" i="7"/>
  <c r="C264" i="7" s="1"/>
  <c r="Y260" i="1"/>
  <c r="A260" i="1"/>
  <c r="B261" i="1"/>
  <c r="S272" i="1"/>
  <c r="A265" i="7" l="1"/>
  <c r="C265" i="7" s="1"/>
  <c r="B264" i="7"/>
  <c r="D264" i="7" s="1"/>
  <c r="A261" i="1"/>
  <c r="Y261" i="1"/>
  <c r="B262" i="1"/>
  <c r="S273" i="1"/>
  <c r="A266" i="7" l="1"/>
  <c r="C266" i="7" s="1"/>
  <c r="B265" i="7"/>
  <c r="D265" i="7" s="1"/>
  <c r="B263" i="1"/>
  <c r="A262" i="1"/>
  <c r="Y262" i="1"/>
  <c r="S274" i="1"/>
  <c r="B266" i="7" l="1"/>
  <c r="D266" i="7" s="1"/>
  <c r="A267" i="7"/>
  <c r="C267" i="7" s="1"/>
  <c r="A263" i="1"/>
  <c r="B264" i="1"/>
  <c r="Y263" i="1"/>
  <c r="S275" i="1"/>
  <c r="A268" i="7" l="1"/>
  <c r="C268" i="7" s="1"/>
  <c r="B267" i="7"/>
  <c r="D267" i="7" s="1"/>
  <c r="B265" i="1"/>
  <c r="A264" i="1"/>
  <c r="Y264" i="1"/>
  <c r="S276" i="1"/>
  <c r="A269" i="7" l="1"/>
  <c r="C269" i="7" s="1"/>
  <c r="B268" i="7"/>
  <c r="D268" i="7" s="1"/>
  <c r="A265" i="1"/>
  <c r="Y265" i="1"/>
  <c r="B266" i="1"/>
  <c r="S277" i="1"/>
  <c r="B269" i="7" l="1"/>
  <c r="D269" i="7" s="1"/>
  <c r="A270" i="7"/>
  <c r="C270" i="7" s="1"/>
  <c r="A266" i="1"/>
  <c r="B267" i="1"/>
  <c r="Y266" i="1"/>
  <c r="S278" i="1"/>
  <c r="A271" i="7" l="1"/>
  <c r="C271" i="7" s="1"/>
  <c r="B270" i="7"/>
  <c r="D270" i="7" s="1"/>
  <c r="Y267" i="1"/>
  <c r="A267" i="1"/>
  <c r="B268" i="1"/>
  <c r="S279" i="1"/>
  <c r="A272" i="7" l="1"/>
  <c r="C272" i="7" s="1"/>
  <c r="B271" i="7"/>
  <c r="D271" i="7" s="1"/>
  <c r="Y268" i="1"/>
  <c r="A268" i="1"/>
  <c r="B269" i="1"/>
  <c r="S280" i="1"/>
  <c r="B272" i="7" l="1"/>
  <c r="D272" i="7" s="1"/>
  <c r="A273" i="7"/>
  <c r="C273" i="7" s="1"/>
  <c r="A269" i="1"/>
  <c r="B270" i="1"/>
  <c r="Y269" i="1"/>
  <c r="S281" i="1"/>
  <c r="A274" i="7" l="1"/>
  <c r="C274" i="7" s="1"/>
  <c r="B273" i="7"/>
  <c r="D273" i="7" s="1"/>
  <c r="A270" i="1"/>
  <c r="Y270" i="1"/>
  <c r="B271" i="1"/>
  <c r="S282" i="1"/>
  <c r="A275" i="7" l="1"/>
  <c r="C275" i="7" s="1"/>
  <c r="B274" i="7"/>
  <c r="D274" i="7" s="1"/>
  <c r="A271" i="1"/>
  <c r="Y271" i="1"/>
  <c r="B272" i="1"/>
  <c r="S283" i="1"/>
  <c r="B275" i="7" l="1"/>
  <c r="D275" i="7" s="1"/>
  <c r="A276" i="7"/>
  <c r="C276" i="7" s="1"/>
  <c r="B273" i="1"/>
  <c r="A272" i="1"/>
  <c r="Y272" i="1"/>
  <c r="S284" i="1"/>
  <c r="B276" i="7" l="1"/>
  <c r="D276" i="7" s="1"/>
  <c r="A277" i="7"/>
  <c r="C277" i="7" s="1"/>
  <c r="B274" i="1"/>
  <c r="A273" i="1"/>
  <c r="Y273" i="1"/>
  <c r="S285" i="1"/>
  <c r="A278" i="7" l="1"/>
  <c r="C278" i="7" s="1"/>
  <c r="B277" i="7"/>
  <c r="D277" i="7" s="1"/>
  <c r="Y274" i="1"/>
  <c r="A274" i="1"/>
  <c r="B275" i="1"/>
  <c r="S286" i="1"/>
  <c r="B278" i="7" l="1"/>
  <c r="D278" i="7" s="1"/>
  <c r="A279" i="7"/>
  <c r="C279" i="7" s="1"/>
  <c r="Y275" i="1"/>
  <c r="B276" i="1"/>
  <c r="A275" i="1"/>
  <c r="S287" i="1"/>
  <c r="A280" i="7" l="1"/>
  <c r="C280" i="7" s="1"/>
  <c r="B279" i="7"/>
  <c r="D279" i="7" s="1"/>
  <c r="A276" i="1"/>
  <c r="B277" i="1"/>
  <c r="Y276" i="1"/>
  <c r="S288" i="1"/>
  <c r="A281" i="7" l="1"/>
  <c r="C281" i="7" s="1"/>
  <c r="B280" i="7"/>
  <c r="D280" i="7" s="1"/>
  <c r="A277" i="1"/>
  <c r="B278" i="1"/>
  <c r="Y277" i="1"/>
  <c r="S289" i="1"/>
  <c r="B281" i="7" l="1"/>
  <c r="D281" i="7" s="1"/>
  <c r="A282" i="7"/>
  <c r="C282" i="7" s="1"/>
  <c r="A278" i="1"/>
  <c r="Y278" i="1"/>
  <c r="B279" i="1"/>
  <c r="S290" i="1"/>
  <c r="A283" i="7" l="1"/>
  <c r="C283" i="7" s="1"/>
  <c r="B282" i="7"/>
  <c r="D282" i="7" s="1"/>
  <c r="A279" i="1"/>
  <c r="Y279" i="1"/>
  <c r="B280" i="1"/>
  <c r="S291" i="1"/>
  <c r="A284" i="7" l="1"/>
  <c r="C284" i="7" s="1"/>
  <c r="B283" i="7"/>
  <c r="D283" i="7" s="1"/>
  <c r="A280" i="1"/>
  <c r="Y280" i="1"/>
  <c r="B281" i="1"/>
  <c r="S292" i="1"/>
  <c r="B284" i="7" l="1"/>
  <c r="D284" i="7" s="1"/>
  <c r="A285" i="7"/>
  <c r="C285" i="7" s="1"/>
  <c r="Y281" i="1"/>
  <c r="A281" i="1"/>
  <c r="B282" i="1"/>
  <c r="S293" i="1"/>
  <c r="A286" i="7" l="1"/>
  <c r="C286" i="7" s="1"/>
  <c r="B285" i="7"/>
  <c r="D285" i="7" s="1"/>
  <c r="A282" i="1"/>
  <c r="B283" i="1"/>
  <c r="Y282" i="1"/>
  <c r="S294" i="1"/>
  <c r="A287" i="7" l="1"/>
  <c r="C287" i="7" s="1"/>
  <c r="B286" i="7"/>
  <c r="D286" i="7" s="1"/>
  <c r="Y283" i="1"/>
  <c r="A283" i="1"/>
  <c r="B284" i="1"/>
  <c r="S295" i="1"/>
  <c r="B287" i="7" l="1"/>
  <c r="D287" i="7" s="1"/>
  <c r="A288" i="7"/>
  <c r="C288" i="7" s="1"/>
  <c r="Y284" i="1"/>
  <c r="A284" i="1"/>
  <c r="B285" i="1"/>
  <c r="S296" i="1"/>
  <c r="A289" i="7" l="1"/>
  <c r="C289" i="7" s="1"/>
  <c r="B288" i="7"/>
  <c r="D288" i="7" s="1"/>
  <c r="Y285" i="1"/>
  <c r="A285" i="1"/>
  <c r="B286" i="1"/>
  <c r="S297" i="1"/>
  <c r="A290" i="7" l="1"/>
  <c r="C290" i="7" s="1"/>
  <c r="B289" i="7"/>
  <c r="D289" i="7" s="1"/>
  <c r="Y286" i="1"/>
  <c r="A286" i="1"/>
  <c r="B287" i="1"/>
  <c r="S298" i="1"/>
  <c r="B290" i="7" l="1"/>
  <c r="D290" i="7" s="1"/>
  <c r="A291" i="7"/>
  <c r="C291" i="7" s="1"/>
  <c r="Y287" i="1"/>
  <c r="A287" i="1"/>
  <c r="B288" i="1"/>
  <c r="S299" i="1"/>
  <c r="A292" i="7" l="1"/>
  <c r="C292" i="7" s="1"/>
  <c r="B291" i="7"/>
  <c r="D291" i="7" s="1"/>
  <c r="A288" i="1"/>
  <c r="Y288" i="1"/>
  <c r="B289" i="1"/>
  <c r="S300" i="1"/>
  <c r="A293" i="7" l="1"/>
  <c r="C293" i="7" s="1"/>
  <c r="B292" i="7"/>
  <c r="D292" i="7" s="1"/>
  <c r="A289" i="1"/>
  <c r="Y289" i="1"/>
  <c r="B290" i="1"/>
  <c r="S301" i="1"/>
  <c r="B293" i="7" l="1"/>
  <c r="D293" i="7" s="1"/>
  <c r="A294" i="7"/>
  <c r="C294" i="7" s="1"/>
  <c r="A290" i="1"/>
  <c r="Y290" i="1"/>
  <c r="B291" i="1"/>
  <c r="S302" i="1"/>
  <c r="A295" i="7" l="1"/>
  <c r="C295" i="7" s="1"/>
  <c r="B294" i="7"/>
  <c r="D294" i="7" s="1"/>
  <c r="Y291" i="1"/>
  <c r="A291" i="1"/>
  <c r="B292" i="1"/>
  <c r="S303" i="1"/>
  <c r="A296" i="7" l="1"/>
  <c r="C296" i="7" s="1"/>
  <c r="B295" i="7"/>
  <c r="D295" i="7" s="1"/>
  <c r="Y292" i="1"/>
  <c r="A292" i="1"/>
  <c r="B293" i="1"/>
  <c r="S304" i="1"/>
  <c r="B296" i="7" l="1"/>
  <c r="D296" i="7" s="1"/>
  <c r="A297" i="7"/>
  <c r="C297" i="7" s="1"/>
  <c r="B294" i="1"/>
  <c r="Y293" i="1"/>
  <c r="A293" i="1"/>
  <c r="S305" i="1"/>
  <c r="A298" i="7" l="1"/>
  <c r="C298" i="7" s="1"/>
  <c r="B297" i="7"/>
  <c r="D297" i="7" s="1"/>
  <c r="A294" i="1"/>
  <c r="Y294" i="1"/>
  <c r="B295" i="1"/>
  <c r="S306" i="1"/>
  <c r="A299" i="7" l="1"/>
  <c r="C299" i="7" s="1"/>
  <c r="B298" i="7"/>
  <c r="D298" i="7" s="1"/>
  <c r="A295" i="1"/>
  <c r="B296" i="1"/>
  <c r="Y295" i="1"/>
  <c r="S307" i="1"/>
  <c r="B299" i="7" l="1"/>
  <c r="D299" i="7" s="1"/>
  <c r="A300" i="7"/>
  <c r="C300" i="7" s="1"/>
  <c r="A296" i="1"/>
  <c r="Y296" i="1"/>
  <c r="B297" i="1"/>
  <c r="S308" i="1"/>
  <c r="A301" i="7" l="1"/>
  <c r="C301" i="7" s="1"/>
  <c r="B300" i="7"/>
  <c r="D300" i="7" s="1"/>
  <c r="Y297" i="1"/>
  <c r="A297" i="1"/>
  <c r="B298" i="1"/>
  <c r="S309" i="1"/>
  <c r="A302" i="7" l="1"/>
  <c r="C302" i="7" s="1"/>
  <c r="B301" i="7"/>
  <c r="D301" i="7" s="1"/>
  <c r="A298" i="1"/>
  <c r="Y298" i="1"/>
  <c r="B299" i="1"/>
  <c r="S310" i="1"/>
  <c r="B302" i="7" l="1"/>
  <c r="D302" i="7" s="1"/>
  <c r="A303" i="7"/>
  <c r="C303" i="7" s="1"/>
  <c r="Y299" i="1"/>
  <c r="A299" i="1"/>
  <c r="B300" i="1"/>
  <c r="S311" i="1"/>
  <c r="A304" i="7" l="1"/>
  <c r="C304" i="7" s="1"/>
  <c r="B303" i="7"/>
  <c r="D303" i="7" s="1"/>
  <c r="A300" i="1"/>
  <c r="Y300" i="1"/>
  <c r="B301" i="1"/>
  <c r="S312" i="1"/>
  <c r="A305" i="7" l="1"/>
  <c r="C305" i="7" s="1"/>
  <c r="B304" i="7"/>
  <c r="D304" i="7" s="1"/>
  <c r="Y301" i="1"/>
  <c r="B302" i="1"/>
  <c r="A301" i="1"/>
  <c r="S313" i="1"/>
  <c r="B305" i="7" l="1"/>
  <c r="D305" i="7" s="1"/>
  <c r="A306" i="7"/>
  <c r="C306" i="7" s="1"/>
  <c r="A302" i="1"/>
  <c r="Y302" i="1"/>
  <c r="B303" i="1"/>
  <c r="S314" i="1"/>
  <c r="A307" i="7" l="1"/>
  <c r="C307" i="7" s="1"/>
  <c r="B306" i="7"/>
  <c r="D306" i="7" s="1"/>
  <c r="A303" i="1"/>
  <c r="B304" i="1"/>
  <c r="Y303" i="1"/>
  <c r="S315" i="1"/>
  <c r="A308" i="7" l="1"/>
  <c r="C308" i="7" s="1"/>
  <c r="B307" i="7"/>
  <c r="D307" i="7" s="1"/>
  <c r="Y304" i="1"/>
  <c r="A304" i="1"/>
  <c r="B305" i="1"/>
  <c r="S316" i="1"/>
  <c r="B308" i="7" l="1"/>
  <c r="D308" i="7" s="1"/>
  <c r="A309" i="7"/>
  <c r="C309" i="7" s="1"/>
  <c r="Y305" i="1"/>
  <c r="A305" i="1"/>
  <c r="B306" i="1"/>
  <c r="S317" i="1"/>
  <c r="A310" i="7" l="1"/>
  <c r="C310" i="7" s="1"/>
  <c r="B309" i="7"/>
  <c r="D309" i="7" s="1"/>
  <c r="Y306" i="1"/>
  <c r="A306" i="1"/>
  <c r="B307" i="1"/>
  <c r="S318" i="1"/>
  <c r="A311" i="7" l="1"/>
  <c r="C311" i="7" s="1"/>
  <c r="B310" i="7"/>
  <c r="D310" i="7" s="1"/>
  <c r="A307" i="1"/>
  <c r="Y307" i="1"/>
  <c r="B308" i="1"/>
  <c r="S319" i="1"/>
  <c r="B311" i="7" l="1"/>
  <c r="D311" i="7" s="1"/>
  <c r="A312" i="7"/>
  <c r="C312" i="7" s="1"/>
  <c r="A308" i="1"/>
  <c r="Y308" i="1"/>
  <c r="B309" i="1"/>
  <c r="S320" i="1"/>
  <c r="B312" i="7" l="1"/>
  <c r="D312" i="7" s="1"/>
  <c r="A313" i="7"/>
  <c r="C313" i="7" s="1"/>
  <c r="Y309" i="1"/>
  <c r="A309" i="1"/>
  <c r="B310" i="1"/>
  <c r="S321" i="1"/>
  <c r="A314" i="7" l="1"/>
  <c r="C314" i="7" s="1"/>
  <c r="B313" i="7"/>
  <c r="D313" i="7" s="1"/>
  <c r="A310" i="1"/>
  <c r="Y310" i="1"/>
  <c r="B311" i="1"/>
  <c r="S322" i="1"/>
  <c r="B314" i="7" l="1"/>
  <c r="D314" i="7" s="1"/>
  <c r="A315" i="7"/>
  <c r="C315" i="7" s="1"/>
  <c r="A311" i="1"/>
  <c r="Y311" i="1"/>
  <c r="B312" i="1"/>
  <c r="S323" i="1"/>
  <c r="A316" i="7" l="1"/>
  <c r="C316" i="7" s="1"/>
  <c r="B315" i="7"/>
  <c r="D315" i="7" s="1"/>
  <c r="Y312" i="1"/>
  <c r="A312" i="1"/>
  <c r="B313" i="1"/>
  <c r="S324" i="1"/>
  <c r="A317" i="7" l="1"/>
  <c r="C317" i="7" s="1"/>
  <c r="B316" i="7"/>
  <c r="D316" i="7" s="1"/>
  <c r="A313" i="1"/>
  <c r="Y313" i="1"/>
  <c r="B314" i="1"/>
  <c r="S325" i="1"/>
  <c r="B317" i="7" l="1"/>
  <c r="D317" i="7" s="1"/>
  <c r="A318" i="7"/>
  <c r="C318" i="7" s="1"/>
  <c r="A314" i="1"/>
  <c r="Y314" i="1"/>
  <c r="B315" i="1"/>
  <c r="S326" i="1"/>
  <c r="A319" i="7" l="1"/>
  <c r="C319" i="7" s="1"/>
  <c r="B318" i="7"/>
  <c r="D318" i="7" s="1"/>
  <c r="Y315" i="1"/>
  <c r="B316" i="1"/>
  <c r="A315" i="1"/>
  <c r="S327" i="1"/>
  <c r="B319" i="7" l="1"/>
  <c r="D319" i="7" s="1"/>
  <c r="A320" i="7"/>
  <c r="C320" i="7" s="1"/>
  <c r="A316" i="1"/>
  <c r="Y316" i="1"/>
  <c r="B317" i="1"/>
  <c r="S328" i="1"/>
  <c r="B320" i="7" l="1"/>
  <c r="D320" i="7" s="1"/>
  <c r="A321" i="7"/>
  <c r="C321" i="7" s="1"/>
  <c r="Y317" i="1"/>
  <c r="B318" i="1"/>
  <c r="A317" i="1"/>
  <c r="S329" i="1"/>
  <c r="A322" i="7" l="1"/>
  <c r="C322" i="7" s="1"/>
  <c r="B321" i="7"/>
  <c r="D321" i="7" s="1"/>
  <c r="A318" i="1"/>
  <c r="Y318" i="1"/>
  <c r="B319" i="1"/>
  <c r="S330" i="1"/>
  <c r="A323" i="7" l="1"/>
  <c r="C323" i="7" s="1"/>
  <c r="B322" i="7"/>
  <c r="D322" i="7" s="1"/>
  <c r="A319" i="1"/>
  <c r="B320" i="1"/>
  <c r="Y319" i="1"/>
  <c r="S331" i="1"/>
  <c r="B323" i="7" l="1"/>
  <c r="D323" i="7" s="1"/>
  <c r="A324" i="7"/>
  <c r="C324" i="7" s="1"/>
  <c r="A320" i="1"/>
  <c r="Y320" i="1"/>
  <c r="B321" i="1"/>
  <c r="S332" i="1"/>
  <c r="A325" i="7" l="1"/>
  <c r="C325" i="7" s="1"/>
  <c r="B324" i="7"/>
  <c r="D324" i="7" s="1"/>
  <c r="A321" i="1"/>
  <c r="Y321" i="1"/>
  <c r="B322" i="1"/>
  <c r="S333" i="1"/>
  <c r="A326" i="7" l="1"/>
  <c r="C326" i="7" s="1"/>
  <c r="B325" i="7"/>
  <c r="D325" i="7" s="1"/>
  <c r="Y322" i="1"/>
  <c r="A322" i="1"/>
  <c r="B323" i="1"/>
  <c r="S334" i="1"/>
  <c r="B326" i="7" l="1"/>
  <c r="D326" i="7" s="1"/>
  <c r="A327" i="7"/>
  <c r="C327" i="7" s="1"/>
  <c r="Y323" i="1"/>
  <c r="A323" i="1"/>
  <c r="B324" i="1"/>
  <c r="S335" i="1"/>
  <c r="B327" i="7" l="1"/>
  <c r="D327" i="7" s="1"/>
  <c r="A328" i="7"/>
  <c r="C328" i="7" s="1"/>
  <c r="A324" i="1"/>
  <c r="Y324" i="1"/>
  <c r="B325" i="1"/>
  <c r="S336" i="1"/>
  <c r="A329" i="7" l="1"/>
  <c r="C329" i="7" s="1"/>
  <c r="B328" i="7"/>
  <c r="D328" i="7" s="1"/>
  <c r="A325" i="1"/>
  <c r="Y325" i="1"/>
  <c r="B326" i="1"/>
  <c r="S337" i="1"/>
  <c r="B329" i="7" l="1"/>
  <c r="D329" i="7" s="1"/>
  <c r="A330" i="7"/>
  <c r="C330" i="7" s="1"/>
  <c r="A326" i="1"/>
  <c r="Y326" i="1"/>
  <c r="B327" i="1"/>
  <c r="S338" i="1"/>
  <c r="A331" i="7" l="1"/>
  <c r="C331" i="7" s="1"/>
  <c r="B330" i="7"/>
  <c r="D330" i="7" s="1"/>
  <c r="B328" i="1"/>
  <c r="A327" i="1"/>
  <c r="Y327" i="1"/>
  <c r="S339" i="1"/>
  <c r="A332" i="7" l="1"/>
  <c r="C332" i="7" s="1"/>
  <c r="B331" i="7"/>
  <c r="D331" i="7" s="1"/>
  <c r="A328" i="1"/>
  <c r="B329" i="1"/>
  <c r="Y328" i="1"/>
  <c r="S340" i="1"/>
  <c r="A333" i="7" l="1"/>
  <c r="C333" i="7" s="1"/>
  <c r="B332" i="7"/>
  <c r="D332" i="7" s="1"/>
  <c r="A329" i="1"/>
  <c r="Y329" i="1"/>
  <c r="B330" i="1"/>
  <c r="S341" i="1"/>
  <c r="A334" i="7" l="1"/>
  <c r="C334" i="7" s="1"/>
  <c r="B333" i="7"/>
  <c r="D333" i="7" s="1"/>
  <c r="A330" i="1"/>
  <c r="Y330" i="1"/>
  <c r="B331" i="1"/>
  <c r="S342" i="1"/>
  <c r="A335" i="7" l="1"/>
  <c r="C335" i="7" s="1"/>
  <c r="B334" i="7"/>
  <c r="D334" i="7" s="1"/>
  <c r="Y331" i="1"/>
  <c r="B332" i="1"/>
  <c r="A331" i="1"/>
  <c r="S343" i="1"/>
  <c r="A336" i="7" l="1"/>
  <c r="C336" i="7" s="1"/>
  <c r="B335" i="7"/>
  <c r="D335" i="7" s="1"/>
  <c r="Y332" i="1"/>
  <c r="A332" i="1"/>
  <c r="B333" i="1"/>
  <c r="S344" i="1"/>
  <c r="A337" i="7" l="1"/>
  <c r="C337" i="7" s="1"/>
  <c r="B336" i="7"/>
  <c r="D336" i="7" s="1"/>
  <c r="Y333" i="1"/>
  <c r="B334" i="1"/>
  <c r="A333" i="1"/>
  <c r="S345" i="1"/>
  <c r="A338" i="7" l="1"/>
  <c r="C338" i="7" s="1"/>
  <c r="B337" i="7"/>
  <c r="D337" i="7" s="1"/>
  <c r="A334" i="1"/>
  <c r="B335" i="1"/>
  <c r="Y334" i="1"/>
  <c r="S346" i="1"/>
  <c r="A339" i="7" l="1"/>
  <c r="C339" i="7" s="1"/>
  <c r="B338" i="7"/>
  <c r="D338" i="7" s="1"/>
  <c r="B336" i="1"/>
  <c r="A335" i="1"/>
  <c r="Y335" i="1"/>
  <c r="S347" i="1"/>
  <c r="B339" i="7" l="1"/>
  <c r="D339" i="7" s="1"/>
  <c r="A340" i="7"/>
  <c r="C340" i="7" s="1"/>
  <c r="A336" i="1"/>
  <c r="B337" i="1"/>
  <c r="Y336" i="1"/>
  <c r="S348" i="1"/>
  <c r="A341" i="7" l="1"/>
  <c r="C341" i="7" s="1"/>
  <c r="B340" i="7"/>
  <c r="D340" i="7" s="1"/>
  <c r="A337" i="1"/>
  <c r="Y337" i="1"/>
  <c r="B338" i="1"/>
  <c r="S349" i="1"/>
  <c r="A342" i="7" l="1"/>
  <c r="C342" i="7" s="1"/>
  <c r="B341" i="7"/>
  <c r="D341" i="7" s="1"/>
  <c r="A338" i="1"/>
  <c r="Y338" i="1"/>
  <c r="B339" i="1"/>
  <c r="S350" i="1"/>
  <c r="A343" i="7" l="1"/>
  <c r="C343" i="7" s="1"/>
  <c r="B342" i="7"/>
  <c r="D342" i="7" s="1"/>
  <c r="A339" i="1"/>
  <c r="Y339" i="1"/>
  <c r="B340" i="1"/>
  <c r="S351" i="1"/>
  <c r="A344" i="7" l="1"/>
  <c r="C344" i="7" s="1"/>
  <c r="B343" i="7"/>
  <c r="D343" i="7" s="1"/>
  <c r="Y340" i="1"/>
  <c r="A340" i="1"/>
  <c r="B341" i="1"/>
  <c r="S352" i="1"/>
  <c r="A345" i="7" l="1"/>
  <c r="C345" i="7" s="1"/>
  <c r="B344" i="7"/>
  <c r="D344" i="7" s="1"/>
  <c r="B342" i="1"/>
  <c r="A341" i="1"/>
  <c r="Y341" i="1"/>
  <c r="S353" i="1"/>
  <c r="A346" i="7" l="1"/>
  <c r="C346" i="7" s="1"/>
  <c r="B345" i="7"/>
  <c r="D345" i="7" s="1"/>
  <c r="A342" i="1"/>
  <c r="Y342" i="1"/>
  <c r="B343" i="1"/>
  <c r="S354" i="1"/>
  <c r="B346" i="7" l="1"/>
  <c r="D346" i="7" s="1"/>
  <c r="A347" i="7"/>
  <c r="C347" i="7" s="1"/>
  <c r="B344" i="1"/>
  <c r="A343" i="1"/>
  <c r="Y343" i="1"/>
  <c r="S355" i="1"/>
  <c r="A348" i="7" l="1"/>
  <c r="C348" i="7" s="1"/>
  <c r="B347" i="7"/>
  <c r="D347" i="7" s="1"/>
  <c r="Y344" i="1"/>
  <c r="A344" i="1"/>
  <c r="B345" i="1"/>
  <c r="S356" i="1"/>
  <c r="A349" i="7" l="1"/>
  <c r="C349" i="7" s="1"/>
  <c r="B348" i="7"/>
  <c r="D348" i="7" s="1"/>
  <c r="A345" i="1"/>
  <c r="Y345" i="1"/>
  <c r="B346" i="1"/>
  <c r="S357" i="1"/>
  <c r="A350" i="7" l="1"/>
  <c r="C350" i="7" s="1"/>
  <c r="B349" i="7"/>
  <c r="D349" i="7" s="1"/>
  <c r="A346" i="1"/>
  <c r="B347" i="1"/>
  <c r="Y346" i="1"/>
  <c r="S358" i="1"/>
  <c r="A351" i="7" l="1"/>
  <c r="C351" i="7" s="1"/>
  <c r="B350" i="7"/>
  <c r="D350" i="7" s="1"/>
  <c r="A347" i="1"/>
  <c r="Y347" i="1"/>
  <c r="B348" i="1"/>
  <c r="S359" i="1"/>
  <c r="A352" i="7" l="1"/>
  <c r="C352" i="7" s="1"/>
  <c r="B351" i="7"/>
  <c r="D351" i="7" s="1"/>
  <c r="Y348" i="1"/>
  <c r="B349" i="1"/>
  <c r="A348" i="1"/>
  <c r="S360" i="1"/>
  <c r="A353" i="7" l="1"/>
  <c r="C353" i="7" s="1"/>
  <c r="B352" i="7"/>
  <c r="D352" i="7" s="1"/>
  <c r="A349" i="1"/>
  <c r="Y349" i="1"/>
  <c r="B350" i="1"/>
  <c r="S361" i="1"/>
  <c r="A354" i="7" l="1"/>
  <c r="C354" i="7" s="1"/>
  <c r="B353" i="7"/>
  <c r="D353" i="7" s="1"/>
  <c r="A350" i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A355" i="7" l="1"/>
  <c r="C355" i="7" s="1"/>
  <c r="B354" i="7"/>
  <c r="D354" i="7" s="1"/>
  <c r="S387" i="1"/>
  <c r="A351" i="1"/>
  <c r="B352" i="1"/>
  <c r="Y351" i="1"/>
  <c r="A356" i="7" l="1"/>
  <c r="C356" i="7" s="1"/>
  <c r="B355" i="7"/>
  <c r="D355" i="7" s="1"/>
  <c r="S388" i="1"/>
  <c r="S399" i="1" s="1"/>
  <c r="A352" i="1"/>
  <c r="B353" i="1"/>
  <c r="Y352" i="1"/>
  <c r="A357" i="7" l="1"/>
  <c r="C357" i="7" s="1"/>
  <c r="B356" i="7"/>
  <c r="D356" i="7" s="1"/>
  <c r="S389" i="1"/>
  <c r="S390" i="1" s="1"/>
  <c r="S391" i="1" s="1"/>
  <c r="S392" i="1" s="1"/>
  <c r="S393" i="1" s="1"/>
  <c r="S394" i="1" s="1"/>
  <c r="S395" i="1" s="1"/>
  <c r="S396" i="1" s="1"/>
  <c r="S397" i="1" s="1"/>
  <c r="S398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Y353" i="1"/>
  <c r="B354" i="1"/>
  <c r="A358" i="7" l="1"/>
  <c r="C358" i="7" s="1"/>
  <c r="B357" i="7"/>
  <c r="D357" i="7" s="1"/>
  <c r="A354" i="1"/>
  <c r="Y354" i="1"/>
  <c r="B355" i="1"/>
  <c r="A359" i="7" l="1"/>
  <c r="C359" i="7" s="1"/>
  <c r="B358" i="7"/>
  <c r="D358" i="7" s="1"/>
  <c r="A355" i="1"/>
  <c r="Y355" i="1"/>
  <c r="B356" i="1"/>
  <c r="A360" i="7" l="1"/>
  <c r="C360" i="7" s="1"/>
  <c r="B359" i="7"/>
  <c r="D359" i="7" s="1"/>
  <c r="Y356" i="1"/>
  <c r="B357" i="1"/>
  <c r="A356" i="1"/>
  <c r="A361" i="7" l="1"/>
  <c r="C361" i="7" s="1"/>
  <c r="B360" i="7"/>
  <c r="D360" i="7" s="1"/>
  <c r="Y357" i="1"/>
  <c r="A357" i="1"/>
  <c r="B358" i="1"/>
  <c r="A362" i="7" l="1"/>
  <c r="C362" i="7" s="1"/>
  <c r="B361" i="7"/>
  <c r="D361" i="7" s="1"/>
  <c r="A358" i="1"/>
  <c r="Y358" i="1"/>
  <c r="B359" i="1"/>
  <c r="A363" i="7" l="1"/>
  <c r="C363" i="7" s="1"/>
  <c r="B362" i="7"/>
  <c r="D362" i="7" s="1"/>
  <c r="A359" i="1"/>
  <c r="B360" i="1"/>
  <c r="Y359" i="1"/>
  <c r="A364" i="7" l="1"/>
  <c r="C364" i="7" s="1"/>
  <c r="B363" i="7"/>
  <c r="D363" i="7" s="1"/>
  <c r="A360" i="1"/>
  <c r="B361" i="1"/>
  <c r="Y360" i="1"/>
  <c r="A365" i="7" l="1"/>
  <c r="C365" i="7" s="1"/>
  <c r="B364" i="7"/>
  <c r="D364" i="7" s="1"/>
  <c r="B362" i="1"/>
  <c r="A361" i="1"/>
  <c r="Y361" i="1"/>
  <c r="A366" i="7" l="1"/>
  <c r="C366" i="7" s="1"/>
  <c r="B365" i="7"/>
  <c r="D365" i="7" s="1"/>
  <c r="A362" i="1"/>
  <c r="Y362" i="1"/>
  <c r="B363" i="1"/>
  <c r="B366" i="7" l="1"/>
  <c r="D366" i="7" s="1"/>
  <c r="A367" i="7"/>
  <c r="C367" i="7" s="1"/>
  <c r="A363" i="1"/>
  <c r="Y363" i="1"/>
  <c r="B364" i="1"/>
  <c r="A368" i="7" l="1"/>
  <c r="C368" i="7" s="1"/>
  <c r="B367" i="7"/>
  <c r="D367" i="7" s="1"/>
  <c r="A364" i="1"/>
  <c r="B365" i="1"/>
  <c r="Y364" i="1"/>
  <c r="A369" i="7" l="1"/>
  <c r="C369" i="7" s="1"/>
  <c r="B368" i="7"/>
  <c r="D368" i="7" s="1"/>
  <c r="B366" i="1"/>
  <c r="A365" i="1"/>
  <c r="Y365" i="1"/>
  <c r="A370" i="7" l="1"/>
  <c r="C370" i="7" s="1"/>
  <c r="B369" i="7"/>
  <c r="D369" i="7" s="1"/>
  <c r="A366" i="1"/>
  <c r="Y366" i="1"/>
  <c r="B367" i="1"/>
  <c r="A371" i="7" l="1"/>
  <c r="C371" i="7" s="1"/>
  <c r="B370" i="7"/>
  <c r="D370" i="7" s="1"/>
  <c r="Y367" i="1"/>
  <c r="B368" i="1"/>
  <c r="A367" i="1"/>
  <c r="E68" i="9"/>
  <c r="E70" i="9"/>
  <c r="E69" i="9"/>
  <c r="E56" i="9"/>
  <c r="E81" i="9"/>
  <c r="E79" i="9"/>
  <c r="E52" i="9"/>
  <c r="E62" i="9"/>
  <c r="E74" i="9"/>
  <c r="E66" i="9"/>
  <c r="E73" i="9"/>
  <c r="E82" i="9"/>
  <c r="E59" i="9"/>
  <c r="E54" i="9"/>
  <c r="E64" i="9"/>
  <c r="E65" i="9"/>
  <c r="E61" i="9"/>
  <c r="E83" i="9"/>
  <c r="E76" i="9"/>
  <c r="E78" i="9"/>
  <c r="E71" i="9"/>
  <c r="E72" i="9"/>
  <c r="E63" i="9"/>
  <c r="E80" i="9"/>
  <c r="E67" i="9"/>
  <c r="E55" i="9"/>
  <c r="E77" i="9"/>
  <c r="E58" i="9"/>
  <c r="E53" i="9"/>
  <c r="E75" i="9"/>
  <c r="E57" i="9"/>
  <c r="E60" i="9"/>
  <c r="A372" i="7" l="1"/>
  <c r="C372" i="7" s="1"/>
  <c r="B371" i="7"/>
  <c r="D371" i="7" s="1"/>
  <c r="A368" i="1"/>
  <c r="B369" i="1"/>
  <c r="Y368" i="1"/>
  <c r="A373" i="7" l="1"/>
  <c r="C373" i="7" s="1"/>
  <c r="B372" i="7"/>
  <c r="D372" i="7" s="1"/>
  <c r="A369" i="1"/>
  <c r="Y369" i="1"/>
  <c r="B370" i="1"/>
  <c r="A374" i="7" l="1"/>
  <c r="C374" i="7" s="1"/>
  <c r="B373" i="7"/>
  <c r="D373" i="7" s="1"/>
  <c r="Y370" i="1"/>
  <c r="A370" i="1"/>
  <c r="B371" i="1"/>
  <c r="A375" i="7" l="1"/>
  <c r="C375" i="7" s="1"/>
  <c r="B374" i="7"/>
  <c r="D374" i="7" s="1"/>
  <c r="A371" i="1"/>
  <c r="B372" i="1"/>
  <c r="Y371" i="1"/>
  <c r="A376" i="7" l="1"/>
  <c r="C376" i="7" s="1"/>
  <c r="B375" i="7"/>
  <c r="D375" i="7" s="1"/>
  <c r="Y372" i="1"/>
  <c r="A372" i="1"/>
  <c r="B373" i="1"/>
  <c r="A377" i="7" l="1"/>
  <c r="C377" i="7" s="1"/>
  <c r="B376" i="7"/>
  <c r="D376" i="7" s="1"/>
  <c r="A373" i="1"/>
  <c r="Y373" i="1"/>
  <c r="B374" i="1"/>
  <c r="A378" i="7" l="1"/>
  <c r="C378" i="7" s="1"/>
  <c r="B377" i="7"/>
  <c r="D377" i="7" s="1"/>
  <c r="Y374" i="1"/>
  <c r="A374" i="1"/>
  <c r="B375" i="1"/>
  <c r="A379" i="7" l="1"/>
  <c r="C379" i="7" s="1"/>
  <c r="B378" i="7"/>
  <c r="D378" i="7" s="1"/>
  <c r="Y375" i="1"/>
  <c r="B376" i="1"/>
  <c r="A375" i="1"/>
  <c r="Z385" i="1"/>
  <c r="P384" i="1"/>
  <c r="Z384" i="1"/>
  <c r="A380" i="7" l="1"/>
  <c r="C380" i="7" s="1"/>
  <c r="B379" i="7"/>
  <c r="D379" i="7" s="1"/>
  <c r="A376" i="1"/>
  <c r="B377" i="1"/>
  <c r="Y376" i="1"/>
  <c r="P385" i="1"/>
  <c r="A381" i="7" l="1"/>
  <c r="C381" i="7" s="1"/>
  <c r="B380" i="7"/>
  <c r="D380" i="7" s="1"/>
  <c r="Y377" i="1"/>
  <c r="A377" i="1"/>
  <c r="B378" i="1"/>
  <c r="E89" i="9"/>
  <c r="E102" i="9"/>
  <c r="E100" i="9"/>
  <c r="E88" i="9"/>
  <c r="E94" i="9"/>
  <c r="E90" i="9"/>
  <c r="E93" i="9"/>
  <c r="E112" i="9"/>
  <c r="E103" i="9"/>
  <c r="E87" i="9"/>
  <c r="E110" i="9"/>
  <c r="E105" i="9"/>
  <c r="E85" i="9"/>
  <c r="E98" i="9"/>
  <c r="E96" i="9"/>
  <c r="E111" i="9"/>
  <c r="E97" i="9"/>
  <c r="E91" i="9"/>
  <c r="E86" i="9"/>
  <c r="E107" i="9"/>
  <c r="E95" i="9"/>
  <c r="E104" i="9"/>
  <c r="P387" i="1"/>
  <c r="Z387" i="1"/>
  <c r="Z386" i="1"/>
  <c r="P386" i="1"/>
  <c r="A382" i="7" l="1"/>
  <c r="C382" i="7" s="1"/>
  <c r="B381" i="7"/>
  <c r="D381" i="7" s="1"/>
  <c r="A378" i="1"/>
  <c r="Y378" i="1"/>
  <c r="B379" i="1"/>
  <c r="E106" i="9"/>
  <c r="E101" i="9"/>
  <c r="E109" i="9"/>
  <c r="E84" i="9"/>
  <c r="E92" i="9"/>
  <c r="E99" i="9"/>
  <c r="E108" i="9"/>
  <c r="A383" i="7" l="1"/>
  <c r="C383" i="7" s="1"/>
  <c r="B382" i="7"/>
  <c r="D382" i="7" s="1"/>
  <c r="A379" i="1"/>
  <c r="B380" i="1"/>
  <c r="Y379" i="1"/>
  <c r="Z389" i="1"/>
  <c r="P389" i="1"/>
  <c r="P388" i="1"/>
  <c r="Z388" i="1"/>
  <c r="A384" i="7" l="1"/>
  <c r="C384" i="7" s="1"/>
  <c r="B383" i="7"/>
  <c r="D383" i="7" s="1"/>
  <c r="Y380" i="1"/>
  <c r="A380" i="1"/>
  <c r="B381" i="1"/>
  <c r="P390" i="1"/>
  <c r="A385" i="7" l="1"/>
  <c r="C385" i="7" s="1"/>
  <c r="B384" i="7"/>
  <c r="D384" i="7" s="1"/>
  <c r="A381" i="1"/>
  <c r="B382" i="1"/>
  <c r="Y381" i="1"/>
  <c r="Z390" i="1"/>
  <c r="Z391" i="1"/>
  <c r="A386" i="7" l="1"/>
  <c r="C386" i="7" s="1"/>
  <c r="B385" i="7"/>
  <c r="D385" i="7" s="1"/>
  <c r="A382" i="1"/>
  <c r="Y382" i="1"/>
  <c r="B383" i="1"/>
  <c r="Z392" i="1"/>
  <c r="P391" i="1"/>
  <c r="A387" i="7" l="1"/>
  <c r="C387" i="7" s="1"/>
  <c r="B386" i="7"/>
  <c r="D386" i="7" s="1"/>
  <c r="B384" i="1"/>
  <c r="A383" i="1"/>
  <c r="Y383" i="1"/>
  <c r="Z393" i="1"/>
  <c r="P392" i="1"/>
  <c r="B387" i="7" l="1"/>
  <c r="D387" i="7" s="1"/>
  <c r="A388" i="7"/>
  <c r="C388" i="7" s="1"/>
  <c r="Y384" i="1"/>
  <c r="B385" i="1"/>
  <c r="A384" i="1"/>
  <c r="Z394" i="1"/>
  <c r="P393" i="1"/>
  <c r="A389" i="7" l="1"/>
  <c r="C389" i="7" s="1"/>
  <c r="B388" i="7"/>
  <c r="D388" i="7" s="1"/>
  <c r="Y385" i="1"/>
  <c r="A385" i="1"/>
  <c r="B386" i="1"/>
  <c r="P394" i="1"/>
  <c r="A390" i="7" l="1"/>
  <c r="C390" i="7" s="1"/>
  <c r="B389" i="7"/>
  <c r="D389" i="7" s="1"/>
  <c r="Y386" i="1"/>
  <c r="A386" i="1"/>
  <c r="B387" i="1"/>
  <c r="A391" i="7" l="1"/>
  <c r="C391" i="7" s="1"/>
  <c r="B390" i="7"/>
  <c r="D390" i="7" s="1"/>
  <c r="Y387" i="1"/>
  <c r="B388" i="1"/>
  <c r="A387" i="1"/>
  <c r="A392" i="7" l="1"/>
  <c r="C392" i="7" s="1"/>
  <c r="B391" i="7"/>
  <c r="D391" i="7" s="1"/>
  <c r="A388" i="1"/>
  <c r="Y388" i="1"/>
  <c r="B389" i="1"/>
  <c r="A393" i="7" l="1"/>
  <c r="C393" i="7" s="1"/>
  <c r="B392" i="7"/>
  <c r="D392" i="7" s="1"/>
  <c r="Y389" i="1"/>
  <c r="B390" i="1"/>
  <c r="A389" i="1"/>
  <c r="A394" i="7" l="1"/>
  <c r="C394" i="7" s="1"/>
  <c r="B393" i="7"/>
  <c r="D393" i="7" s="1"/>
  <c r="Y390" i="1"/>
  <c r="A390" i="1"/>
  <c r="B391" i="1"/>
  <c r="B394" i="7" l="1"/>
  <c r="D394" i="7" s="1"/>
  <c r="A395" i="7"/>
  <c r="C395" i="7" s="1"/>
  <c r="B392" i="1"/>
  <c r="A391" i="1"/>
  <c r="Y391" i="1"/>
  <c r="A396" i="7" l="1"/>
  <c r="C396" i="7" s="1"/>
  <c r="B395" i="7"/>
  <c r="D395" i="7" s="1"/>
  <c r="Y392" i="1"/>
  <c r="B393" i="1"/>
  <c r="A392" i="1"/>
  <c r="A397" i="7" l="1"/>
  <c r="C397" i="7" s="1"/>
  <c r="B396" i="7"/>
  <c r="D396" i="7" s="1"/>
  <c r="A393" i="1"/>
  <c r="Y393" i="1"/>
  <c r="B394" i="1"/>
  <c r="B395" i="1" s="1"/>
  <c r="A398" i="7" l="1"/>
  <c r="C398" i="7" s="1"/>
  <c r="B397" i="7"/>
  <c r="D397" i="7" s="1"/>
  <c r="A395" i="1"/>
  <c r="B396" i="1"/>
  <c r="Y395" i="1"/>
  <c r="Z395" i="1"/>
  <c r="A394" i="1"/>
  <c r="Y394" i="1"/>
  <c r="A399" i="7" l="1"/>
  <c r="C399" i="7" s="1"/>
  <c r="B398" i="7"/>
  <c r="D398" i="7" s="1"/>
  <c r="A396" i="1"/>
  <c r="B397" i="1"/>
  <c r="A397" i="1" s="1"/>
  <c r="P395" i="1"/>
  <c r="Y396" i="1"/>
  <c r="A400" i="7" l="1"/>
  <c r="C400" i="7" s="1"/>
  <c r="B399" i="7"/>
  <c r="D399" i="7" s="1"/>
  <c r="B398" i="1"/>
  <c r="Z397" i="1"/>
  <c r="Y397" i="1"/>
  <c r="A401" i="7" l="1"/>
  <c r="C401" i="7" s="1"/>
  <c r="B400" i="7"/>
  <c r="D400" i="7" s="1"/>
  <c r="A398" i="1"/>
  <c r="Y398" i="1"/>
  <c r="B399" i="1"/>
  <c r="P397" i="1"/>
  <c r="A402" i="7" l="1"/>
  <c r="C402" i="7" s="1"/>
  <c r="B401" i="7"/>
  <c r="D401" i="7" s="1"/>
  <c r="Y399" i="1"/>
  <c r="A399" i="1"/>
  <c r="B400" i="1"/>
  <c r="A403" i="7" l="1"/>
  <c r="C403" i="7" s="1"/>
  <c r="B402" i="7"/>
  <c r="D402" i="7" s="1"/>
  <c r="Y400" i="1"/>
  <c r="M400" i="1"/>
  <c r="Z400" i="1" s="1"/>
  <c r="B401" i="1"/>
  <c r="E400" i="1"/>
  <c r="A400" i="1"/>
  <c r="A404" i="7" l="1"/>
  <c r="C404" i="7" s="1"/>
  <c r="B403" i="7"/>
  <c r="D403" i="7" s="1"/>
  <c r="M401" i="1"/>
  <c r="Z401" i="1" s="1"/>
  <c r="Y401" i="1"/>
  <c r="B402" i="1"/>
  <c r="E401" i="1"/>
  <c r="A401" i="1"/>
  <c r="F400" i="1"/>
  <c r="P400" i="1" s="1"/>
  <c r="A405" i="7" l="1"/>
  <c r="C405" i="7" s="1"/>
  <c r="B404" i="7"/>
  <c r="D404" i="7" s="1"/>
  <c r="F401" i="1"/>
  <c r="P401" i="1" s="1"/>
  <c r="M402" i="1"/>
  <c r="Z402" i="1" s="1"/>
  <c r="B403" i="1"/>
  <c r="E402" i="1"/>
  <c r="A402" i="1"/>
  <c r="Y402" i="1"/>
  <c r="A406" i="7" l="1"/>
  <c r="C406" i="7" s="1"/>
  <c r="B405" i="7"/>
  <c r="D405" i="7" s="1"/>
  <c r="M403" i="1"/>
  <c r="Z403" i="1" s="1"/>
  <c r="B404" i="1"/>
  <c r="E403" i="1"/>
  <c r="A403" i="1"/>
  <c r="Y403" i="1"/>
  <c r="F402" i="1"/>
  <c r="P402" i="1" s="1"/>
  <c r="B406" i="7" l="1"/>
  <c r="D406" i="7" s="1"/>
  <c r="A407" i="7"/>
  <c r="C407" i="7" s="1"/>
  <c r="F403" i="1"/>
  <c r="P403" i="1" s="1"/>
  <c r="M404" i="1"/>
  <c r="Z404" i="1" s="1"/>
  <c r="B405" i="1"/>
  <c r="E404" i="1"/>
  <c r="A404" i="1"/>
  <c r="Y404" i="1"/>
  <c r="A408" i="7" l="1"/>
  <c r="C408" i="7" s="1"/>
  <c r="B407" i="7"/>
  <c r="D407" i="7" s="1"/>
  <c r="F404" i="1"/>
  <c r="P404" i="1"/>
  <c r="B406" i="1"/>
  <c r="E405" i="1"/>
  <c r="A405" i="1"/>
  <c r="M405" i="1"/>
  <c r="Z405" i="1" s="1"/>
  <c r="Y405" i="1"/>
  <c r="A409" i="7" l="1"/>
  <c r="B408" i="7"/>
  <c r="D408" i="7" s="1"/>
  <c r="F405" i="1"/>
  <c r="P405" i="1"/>
  <c r="B407" i="1"/>
  <c r="E406" i="1"/>
  <c r="A406" i="1"/>
  <c r="Y406" i="1"/>
  <c r="M406" i="1"/>
  <c r="Z406" i="1" s="1"/>
  <c r="B409" i="7" l="1"/>
  <c r="D409" i="7" s="1"/>
  <c r="F406" i="1"/>
  <c r="P406" i="1"/>
  <c r="A407" i="1"/>
  <c r="M407" i="1"/>
  <c r="Z407" i="1" s="1"/>
  <c r="E407" i="1"/>
  <c r="Y407" i="1"/>
  <c r="B408" i="1"/>
  <c r="A408" i="1" l="1"/>
  <c r="Y408" i="1"/>
  <c r="B409" i="1"/>
  <c r="F407" i="1"/>
  <c r="P407" i="1" s="1"/>
  <c r="Y409" i="1" l="1"/>
  <c r="B410" i="1"/>
  <c r="C409" i="7" s="1"/>
  <c r="A410" i="7" s="1"/>
  <c r="A409" i="1"/>
  <c r="B410" i="7" l="1"/>
  <c r="D410" i="7" s="1"/>
  <c r="B411" i="1"/>
  <c r="C410" i="7" s="1"/>
  <c r="A411" i="7" s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F46" i="9" s="1"/>
  <c r="D47" i="9"/>
  <c r="F47" i="9" s="1"/>
  <c r="D48" i="9"/>
  <c r="F48" i="9" s="1"/>
  <c r="D50" i="9"/>
  <c r="F50" i="9" s="1"/>
  <c r="D49" i="9"/>
  <c r="F49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F85" i="9" s="1"/>
  <c r="D86" i="9"/>
  <c r="F86" i="9" s="1"/>
  <c r="D87" i="9"/>
  <c r="F87" i="9" s="1"/>
  <c r="D88" i="9"/>
  <c r="F88" i="9" s="1"/>
  <c r="D89" i="9"/>
  <c r="F89" i="9" s="1"/>
  <c r="D90" i="9"/>
  <c r="F90" i="9" s="1"/>
  <c r="D91" i="9"/>
  <c r="F91" i="9" s="1"/>
  <c r="D93" i="9"/>
  <c r="F93" i="9" s="1"/>
  <c r="D92" i="9"/>
  <c r="F92" i="9" s="1"/>
  <c r="D94" i="9"/>
  <c r="F94" i="9" s="1"/>
  <c r="D95" i="9"/>
  <c r="F95" i="9" s="1"/>
  <c r="D96" i="9"/>
  <c r="F96" i="9" s="1"/>
  <c r="D97" i="9"/>
  <c r="F97" i="9" s="1"/>
  <c r="D98" i="9"/>
  <c r="F98" i="9" s="1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F108" i="9" s="1"/>
  <c r="D109" i="9"/>
  <c r="F109" i="9" s="1"/>
  <c r="D110" i="9"/>
  <c r="F110" i="9" s="1"/>
  <c r="D111" i="9"/>
  <c r="F111" i="9" s="1"/>
  <c r="D112" i="9"/>
  <c r="F112" i="9" s="1"/>
  <c r="B411" i="7" l="1"/>
  <c r="D411" i="7" s="1"/>
  <c r="A411" i="1"/>
  <c r="A411" i="4" s="1"/>
  <c r="Y411" i="1"/>
  <c r="B412" i="1"/>
  <c r="C411" i="7" s="1"/>
  <c r="A412" i="7" s="1"/>
  <c r="O3" i="9"/>
  <c r="O67" i="9"/>
  <c r="X67" i="9" s="1"/>
  <c r="O6" i="9"/>
  <c r="X6" i="9" s="1"/>
  <c r="O94" i="9"/>
  <c r="O60" i="9"/>
  <c r="X60" i="9" s="1"/>
  <c r="O64" i="9"/>
  <c r="X64" i="9" s="1"/>
  <c r="O66" i="9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W66" i="9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N77" i="9" s="1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W60" i="9"/>
  <c r="O18" i="9"/>
  <c r="W18" i="9" s="1"/>
  <c r="N84" i="9"/>
  <c r="O59" i="9"/>
  <c r="W59" i="9" s="1"/>
  <c r="O11" i="9"/>
  <c r="W11" i="9" s="1"/>
  <c r="O104" i="9"/>
  <c r="O99" i="9"/>
  <c r="O90" i="9"/>
  <c r="O92" i="9"/>
  <c r="O23" i="9"/>
  <c r="W23" i="9" s="1"/>
  <c r="W28" i="9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W51" i="9"/>
  <c r="O62" i="9"/>
  <c r="W62" i="9" s="1"/>
  <c r="O68" i="9"/>
  <c r="W68" i="9" s="1"/>
  <c r="O40" i="9"/>
  <c r="W40" i="9" s="1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412" i="7" l="1"/>
  <c r="D412" i="7" s="1"/>
  <c r="W12" i="9"/>
  <c r="W13" i="9"/>
  <c r="W75" i="9"/>
  <c r="W67" i="9"/>
  <c r="N75" i="9"/>
  <c r="Y75" i="9" s="1"/>
  <c r="Y412" i="1"/>
  <c r="B413" i="1"/>
  <c r="C412" i="7" s="1"/>
  <c r="A413" i="7" s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Y84" i="9" s="1"/>
  <c r="X15" i="9"/>
  <c r="X5" i="9"/>
  <c r="V5" i="9" s="1"/>
  <c r="V6" i="9" s="1"/>
  <c r="X76" i="9"/>
  <c r="Y76" i="9" s="1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X27" i="9"/>
  <c r="X24" i="9"/>
  <c r="X66" i="9"/>
  <c r="X48" i="9"/>
  <c r="X54" i="9"/>
  <c r="X77" i="9"/>
  <c r="Y77" i="9" s="1"/>
  <c r="X36" i="9"/>
  <c r="X61" i="9"/>
  <c r="X20" i="9"/>
  <c r="X52" i="9"/>
  <c r="X41" i="9"/>
  <c r="X74" i="9"/>
  <c r="Y74" i="9" s="1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5" i="9"/>
  <c r="W77" i="9"/>
  <c r="W53" i="9"/>
  <c r="W80" i="9"/>
  <c r="U5" i="9"/>
  <c r="N68" i="9"/>
  <c r="W82" i="9"/>
  <c r="Y81" i="9"/>
  <c r="W74" i="9"/>
  <c r="N83" i="9"/>
  <c r="W73" i="9"/>
  <c r="W76" i="9"/>
  <c r="W79" i="9"/>
  <c r="K5" i="9"/>
  <c r="B413" i="7" l="1"/>
  <c r="D413" i="7" s="1"/>
  <c r="B414" i="1"/>
  <c r="C413" i="7" s="1"/>
  <c r="A414" i="7" s="1"/>
  <c r="A413" i="1"/>
  <c r="A413" i="4" s="1"/>
  <c r="Y413" i="1"/>
  <c r="Y85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Y68" i="9"/>
  <c r="N5" i="9"/>
  <c r="Y5" i="9" s="1"/>
  <c r="U6" i="9"/>
  <c r="C414" i="7" l="1"/>
  <c r="A415" i="7" s="1"/>
  <c r="B414" i="7"/>
  <c r="D414" i="7" s="1"/>
  <c r="Y414" i="1"/>
  <c r="B415" i="1"/>
  <c r="A414" i="1"/>
  <c r="A414" i="4" s="1"/>
  <c r="N6" i="9"/>
  <c r="Y6" i="9" s="1"/>
  <c r="U7" i="9"/>
  <c r="B415" i="7" l="1"/>
  <c r="D415" i="7" s="1"/>
  <c r="A415" i="1"/>
  <c r="A415" i="4" s="1"/>
  <c r="Y415" i="1"/>
  <c r="B416" i="1"/>
  <c r="C415" i="7" s="1"/>
  <c r="A416" i="7" s="1"/>
  <c r="N7" i="9"/>
  <c r="Y7" i="9" s="1"/>
  <c r="U8" i="9"/>
  <c r="B416" i="7" l="1"/>
  <c r="D416" i="7" s="1"/>
  <c r="A416" i="1"/>
  <c r="A416" i="4" s="1"/>
  <c r="Y416" i="1"/>
  <c r="B417" i="1"/>
  <c r="C416" i="7" s="1"/>
  <c r="A417" i="7" s="1"/>
  <c r="N8" i="9"/>
  <c r="Y8" i="9" s="1"/>
  <c r="U9" i="9"/>
  <c r="B417" i="7" l="1"/>
  <c r="D417" i="7" s="1"/>
  <c r="A417" i="1"/>
  <c r="A417" i="4" s="1"/>
  <c r="B418" i="1"/>
  <c r="C417" i="7" s="1"/>
  <c r="A418" i="7" s="1"/>
  <c r="Y417" i="1"/>
  <c r="I86" i="9" s="1"/>
  <c r="N9" i="9"/>
  <c r="Y9" i="9" s="1"/>
  <c r="U10" i="9"/>
  <c r="B418" i="7" l="1"/>
  <c r="D418" i="7" s="1"/>
  <c r="Q86" i="9"/>
  <c r="K86" i="9" s="1"/>
  <c r="M86" i="9"/>
  <c r="X86" i="9"/>
  <c r="W86" i="9"/>
  <c r="N86" i="9"/>
  <c r="A418" i="1"/>
  <c r="A418" i="4" s="1"/>
  <c r="B419" i="1"/>
  <c r="C418" i="7" s="1"/>
  <c r="A419" i="7" s="1"/>
  <c r="Y418" i="1"/>
  <c r="I87" i="9" s="1"/>
  <c r="N10" i="9"/>
  <c r="Y10" i="9" s="1"/>
  <c r="U11" i="9"/>
  <c r="B419" i="7" l="1"/>
  <c r="D419" i="7" s="1"/>
  <c r="Q87" i="9"/>
  <c r="K87" i="9" s="1"/>
  <c r="M87" i="9"/>
  <c r="N87" i="9"/>
  <c r="W87" i="9"/>
  <c r="X87" i="9"/>
  <c r="Y86" i="9"/>
  <c r="V86" i="9"/>
  <c r="B420" i="1"/>
  <c r="C419" i="7" s="1"/>
  <c r="A420" i="7" s="1"/>
  <c r="A419" i="1"/>
  <c r="A419" i="4" s="1"/>
  <c r="Y419" i="1"/>
  <c r="I88" i="9" s="1"/>
  <c r="N11" i="9"/>
  <c r="Y11" i="9" s="1"/>
  <c r="U12" i="9"/>
  <c r="B420" i="7" l="1"/>
  <c r="D420" i="7" s="1"/>
  <c r="Q88" i="9"/>
  <c r="K88" i="9" s="1"/>
  <c r="M88" i="9"/>
  <c r="W88" i="9"/>
  <c r="X88" i="9"/>
  <c r="N88" i="9"/>
  <c r="V87" i="9"/>
  <c r="Y87" i="9"/>
  <c r="A420" i="1"/>
  <c r="A420" i="4" s="1"/>
  <c r="Y420" i="1"/>
  <c r="I89" i="9" s="1"/>
  <c r="B421" i="1"/>
  <c r="C420" i="7" s="1"/>
  <c r="A421" i="7" s="1"/>
  <c r="N12" i="9"/>
  <c r="Y12" i="9" s="1"/>
  <c r="U13" i="9"/>
  <c r="B421" i="7" l="1"/>
  <c r="D421" i="7" s="1"/>
  <c r="Y88" i="9"/>
  <c r="Q89" i="9"/>
  <c r="K89" i="9" s="1"/>
  <c r="M89" i="9"/>
  <c r="N89" i="9"/>
  <c r="X89" i="9"/>
  <c r="W89" i="9"/>
  <c r="V88" i="9"/>
  <c r="Y421" i="1"/>
  <c r="I90" i="9" s="1"/>
  <c r="B422" i="1"/>
  <c r="C421" i="7" s="1"/>
  <c r="A422" i="7" s="1"/>
  <c r="A421" i="1"/>
  <c r="A421" i="4" s="1"/>
  <c r="N13" i="9"/>
  <c r="Y13" i="9" s="1"/>
  <c r="U14" i="9"/>
  <c r="B422" i="7" l="1"/>
  <c r="D422" i="7" s="1"/>
  <c r="Q90" i="9"/>
  <c r="K90" i="9" s="1"/>
  <c r="M90" i="9"/>
  <c r="W90" i="9"/>
  <c r="X90" i="9"/>
  <c r="N90" i="9"/>
  <c r="V89" i="9"/>
  <c r="Y89" i="9"/>
  <c r="Y422" i="1"/>
  <c r="I91" i="9" s="1"/>
  <c r="A422" i="1"/>
  <c r="A422" i="4" s="1"/>
  <c r="B423" i="1"/>
  <c r="C422" i="7" s="1"/>
  <c r="A423" i="7" s="1"/>
  <c r="N14" i="9"/>
  <c r="Y14" i="9" s="1"/>
  <c r="U15" i="9"/>
  <c r="U16" i="9" l="1"/>
  <c r="N15" i="9"/>
  <c r="Y15" i="9" s="1"/>
  <c r="B423" i="7"/>
  <c r="D423" i="7" s="1"/>
  <c r="Y90" i="9"/>
  <c r="X91" i="9"/>
  <c r="Q91" i="9"/>
  <c r="K91" i="9" s="1"/>
  <c r="W91" i="9"/>
  <c r="M91" i="9"/>
  <c r="N91" i="9"/>
  <c r="V90" i="9"/>
  <c r="A423" i="1"/>
  <c r="A423" i="4" s="1"/>
  <c r="B424" i="1"/>
  <c r="C423" i="7" s="1"/>
  <c r="A424" i="7" s="1"/>
  <c r="Y423" i="1"/>
  <c r="I92" i="9" s="1"/>
  <c r="N16" i="9"/>
  <c r="Y16" i="9" s="1"/>
  <c r="U17" i="9"/>
  <c r="Y91" i="9" l="1"/>
  <c r="B424" i="7"/>
  <c r="D424" i="7" s="1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C424" i="7" s="1"/>
  <c r="A425" i="7" s="1"/>
  <c r="N17" i="9"/>
  <c r="Y17" i="9" s="1"/>
  <c r="U18" i="9"/>
  <c r="B425" i="7" l="1"/>
  <c r="D425" i="7" s="1"/>
  <c r="Y92" i="9"/>
  <c r="X93" i="9"/>
  <c r="Q93" i="9"/>
  <c r="K93" i="9" s="1"/>
  <c r="N93" i="9"/>
  <c r="W93" i="9"/>
  <c r="M93" i="9"/>
  <c r="V92" i="9"/>
  <c r="A425" i="1"/>
  <c r="A425" i="4" s="1"/>
  <c r="Y425" i="1"/>
  <c r="I94" i="9" s="1"/>
  <c r="B426" i="1"/>
  <c r="C425" i="7" s="1"/>
  <c r="A426" i="7" s="1"/>
  <c r="N18" i="9"/>
  <c r="Y18" i="9" s="1"/>
  <c r="U19" i="9"/>
  <c r="B426" i="7" l="1"/>
  <c r="D426" i="7" s="1"/>
  <c r="Y93" i="9"/>
  <c r="X94" i="9"/>
  <c r="N94" i="9"/>
  <c r="Q94" i="9"/>
  <c r="K94" i="9" s="1"/>
  <c r="W94" i="9"/>
  <c r="M94" i="9"/>
  <c r="V93" i="9"/>
  <c r="A426" i="1"/>
  <c r="A426" i="4" s="1"/>
  <c r="Y426" i="1"/>
  <c r="I95" i="9" s="1"/>
  <c r="B427" i="1"/>
  <c r="C426" i="7" s="1"/>
  <c r="A427" i="7" s="1"/>
  <c r="N19" i="9"/>
  <c r="Y19" i="9" s="1"/>
  <c r="U20" i="9"/>
  <c r="B427" i="7" l="1"/>
  <c r="D427" i="7" s="1"/>
  <c r="Y94" i="9"/>
  <c r="X95" i="9"/>
  <c r="M95" i="9"/>
  <c r="N95" i="9"/>
  <c r="Q95" i="9"/>
  <c r="K95" i="9" s="1"/>
  <c r="W95" i="9"/>
  <c r="V94" i="9"/>
  <c r="A427" i="1"/>
  <c r="A427" i="4" s="1"/>
  <c r="B428" i="1"/>
  <c r="C427" i="7" s="1"/>
  <c r="A428" i="7" s="1"/>
  <c r="Y427" i="1"/>
  <c r="I96" i="9" s="1"/>
  <c r="N20" i="9"/>
  <c r="Y20" i="9" s="1"/>
  <c r="U21" i="9"/>
  <c r="B428" i="7" l="1"/>
  <c r="D428" i="7" s="1"/>
  <c r="Y95" i="9"/>
  <c r="X96" i="9"/>
  <c r="Q96" i="9"/>
  <c r="K96" i="9" s="1"/>
  <c r="M96" i="9"/>
  <c r="N96" i="9"/>
  <c r="W96" i="9"/>
  <c r="V95" i="9"/>
  <c r="Y428" i="1"/>
  <c r="I97" i="9" s="1"/>
  <c r="A428" i="1"/>
  <c r="A428" i="4" s="1"/>
  <c r="B429" i="1"/>
  <c r="C428" i="7" s="1"/>
  <c r="A429" i="7" s="1"/>
  <c r="N21" i="9"/>
  <c r="Y21" i="9" s="1"/>
  <c r="U22" i="9"/>
  <c r="B429" i="7" l="1"/>
  <c r="D429" i="7" s="1"/>
  <c r="Y96" i="9"/>
  <c r="X97" i="9"/>
  <c r="M97" i="9"/>
  <c r="W97" i="9"/>
  <c r="N97" i="9"/>
  <c r="Q97" i="9"/>
  <c r="K97" i="9" s="1"/>
  <c r="V96" i="9"/>
  <c r="Y429" i="1"/>
  <c r="I98" i="9" s="1"/>
  <c r="B430" i="1"/>
  <c r="C429" i="7" s="1"/>
  <c r="A430" i="7" s="1"/>
  <c r="A429" i="1"/>
  <c r="A429" i="4" s="1"/>
  <c r="N22" i="9"/>
  <c r="Y22" i="9" s="1"/>
  <c r="U23" i="9"/>
  <c r="Y97" i="9" l="1"/>
  <c r="B430" i="7"/>
  <c r="D430" i="7" s="1"/>
  <c r="X98" i="9"/>
  <c r="M98" i="9"/>
  <c r="Q98" i="9"/>
  <c r="K98" i="9" s="1"/>
  <c r="N98" i="9"/>
  <c r="W98" i="9"/>
  <c r="V97" i="9"/>
  <c r="B431" i="1"/>
  <c r="C430" i="7" s="1"/>
  <c r="A431" i="7" s="1"/>
  <c r="Y430" i="1"/>
  <c r="I99" i="9" s="1"/>
  <c r="A430" i="1"/>
  <c r="A430" i="4" s="1"/>
  <c r="N23" i="9"/>
  <c r="Y23" i="9" s="1"/>
  <c r="U24" i="9"/>
  <c r="Y98" i="9" l="1"/>
  <c r="B431" i="7"/>
  <c r="D431" i="7" s="1"/>
  <c r="X99" i="9"/>
  <c r="Q99" i="9"/>
  <c r="K99" i="9" s="1"/>
  <c r="M99" i="9"/>
  <c r="W99" i="9"/>
  <c r="N99" i="9"/>
  <c r="V98" i="9"/>
  <c r="A431" i="1"/>
  <c r="A431" i="4" s="1"/>
  <c r="B432" i="1"/>
  <c r="C431" i="7" s="1"/>
  <c r="A432" i="7" s="1"/>
  <c r="Y431" i="1"/>
  <c r="I100" i="9" s="1"/>
  <c r="N24" i="9"/>
  <c r="Y24" i="9" s="1"/>
  <c r="U25" i="9"/>
  <c r="B432" i="7" l="1"/>
  <c r="D432" i="7" s="1"/>
  <c r="Y99" i="9"/>
  <c r="X100" i="9"/>
  <c r="Q100" i="9"/>
  <c r="K100" i="9" s="1"/>
  <c r="N100" i="9"/>
  <c r="W100" i="9"/>
  <c r="M100" i="9"/>
  <c r="V99" i="9"/>
  <c r="A432" i="1"/>
  <c r="A432" i="4" s="1"/>
  <c r="Y432" i="1"/>
  <c r="I101" i="9" s="1"/>
  <c r="B433" i="1"/>
  <c r="C432" i="7" s="1"/>
  <c r="A433" i="7" s="1"/>
  <c r="N25" i="9"/>
  <c r="Y25" i="9" s="1"/>
  <c r="U26" i="9"/>
  <c r="B433" i="7" l="1"/>
  <c r="D433" i="7" s="1"/>
  <c r="X101" i="9"/>
  <c r="M101" i="9"/>
  <c r="W101" i="9"/>
  <c r="Q101" i="9"/>
  <c r="K101" i="9" s="1"/>
  <c r="N101" i="9"/>
  <c r="V100" i="9"/>
  <c r="Y100" i="9"/>
  <c r="Y433" i="1"/>
  <c r="I102" i="9" s="1"/>
  <c r="A433" i="1"/>
  <c r="A433" i="4" s="1"/>
  <c r="B434" i="1"/>
  <c r="C433" i="7" s="1"/>
  <c r="A434" i="7" s="1"/>
  <c r="N26" i="9"/>
  <c r="Y26" i="9" s="1"/>
  <c r="U27" i="9"/>
  <c r="Y101" i="9" l="1"/>
  <c r="B434" i="7"/>
  <c r="D434" i="7" s="1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C434" i="7" s="1"/>
  <c r="A435" i="7" s="1"/>
  <c r="N27" i="9"/>
  <c r="Y27" i="9" s="1"/>
  <c r="U28" i="9"/>
  <c r="B435" i="7" l="1"/>
  <c r="D435" i="7" s="1"/>
  <c r="Y102" i="9"/>
  <c r="X103" i="9"/>
  <c r="M103" i="9"/>
  <c r="W103" i="9"/>
  <c r="N103" i="9"/>
  <c r="Q103" i="9"/>
  <c r="K103" i="9" s="1"/>
  <c r="V102" i="9"/>
  <c r="Y435" i="1"/>
  <c r="I104" i="9" s="1"/>
  <c r="B436" i="1"/>
  <c r="C435" i="7" s="1"/>
  <c r="A436" i="7" s="1"/>
  <c r="A435" i="1"/>
  <c r="A435" i="4" s="1"/>
  <c r="N28" i="9"/>
  <c r="Y28" i="9" s="1"/>
  <c r="U29" i="9"/>
  <c r="Y103" i="9" l="1"/>
  <c r="B436" i="7"/>
  <c r="D436" i="7" s="1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C436" i="7" s="1"/>
  <c r="A437" i="7" s="1"/>
  <c r="N29" i="9"/>
  <c r="Y29" i="9" s="1"/>
  <c r="U30" i="9"/>
  <c r="B437" i="7" l="1"/>
  <c r="D437" i="7" s="1"/>
  <c r="X105" i="9"/>
  <c r="V105" i="9" s="1"/>
  <c r="M105" i="9"/>
  <c r="N105" i="9"/>
  <c r="Q105" i="9"/>
  <c r="K105" i="9" s="1"/>
  <c r="W105" i="9"/>
  <c r="Y104" i="9"/>
  <c r="Y437" i="1"/>
  <c r="I106" i="9" s="1"/>
  <c r="A437" i="1"/>
  <c r="A437" i="4" s="1"/>
  <c r="B438" i="1"/>
  <c r="C437" i="7" s="1"/>
  <c r="A438" i="7" s="1"/>
  <c r="N30" i="9"/>
  <c r="Y30" i="9" s="1"/>
  <c r="U31" i="9"/>
  <c r="B438" i="7" l="1"/>
  <c r="D438" i="7" s="1"/>
  <c r="Y105" i="9"/>
  <c r="X106" i="9"/>
  <c r="V106" i="9" s="1"/>
  <c r="Q106" i="9"/>
  <c r="K106" i="9" s="1"/>
  <c r="M106" i="9"/>
  <c r="N106" i="9"/>
  <c r="W106" i="9"/>
  <c r="A438" i="1"/>
  <c r="A438" i="4" s="1"/>
  <c r="Y438" i="1"/>
  <c r="B439" i="1"/>
  <c r="C438" i="7" s="1"/>
  <c r="A439" i="7" s="1"/>
  <c r="N31" i="9"/>
  <c r="Y31" i="9" s="1"/>
  <c r="U32" i="9"/>
  <c r="Y106" i="9" l="1"/>
  <c r="C439" i="7"/>
  <c r="A440" i="7" s="1"/>
  <c r="B439" i="7"/>
  <c r="D439" i="7" s="1"/>
  <c r="Y439" i="1"/>
  <c r="B440" i="1"/>
  <c r="A439" i="1"/>
  <c r="A439" i="4" s="1"/>
  <c r="N32" i="9"/>
  <c r="Y32" i="9" s="1"/>
  <c r="U33" i="9"/>
  <c r="A440" i="1" l="1"/>
  <c r="B441" i="1"/>
  <c r="C440" i="7" s="1"/>
  <c r="A441" i="7" s="1"/>
  <c r="Y440" i="1"/>
  <c r="E440" i="1"/>
  <c r="M440" i="1"/>
  <c r="Z440" i="1" s="1"/>
  <c r="N33" i="9"/>
  <c r="Y33" i="9" s="1"/>
  <c r="U34" i="9"/>
  <c r="A440" i="4" l="1"/>
  <c r="B440" i="7"/>
  <c r="D440" i="7" s="1"/>
  <c r="F440" i="1"/>
  <c r="P440" i="1" s="1"/>
  <c r="Y441" i="1"/>
  <c r="A441" i="1"/>
  <c r="A441" i="4" s="1"/>
  <c r="E441" i="1"/>
  <c r="F441" i="1" s="1"/>
  <c r="P441" i="1" s="1"/>
  <c r="B442" i="1"/>
  <c r="C441" i="7" s="1"/>
  <c r="A442" i="7" s="1"/>
  <c r="M441" i="1"/>
  <c r="Z441" i="1" s="1"/>
  <c r="N34" i="9"/>
  <c r="Y34" i="9" s="1"/>
  <c r="U35" i="9"/>
  <c r="B441" i="7" l="1"/>
  <c r="D441" i="7" s="1"/>
  <c r="A442" i="1"/>
  <c r="E442" i="1"/>
  <c r="Y442" i="1"/>
  <c r="B443" i="1"/>
  <c r="C442" i="7" s="1"/>
  <c r="A443" i="7" s="1"/>
  <c r="M442" i="1"/>
  <c r="Z442" i="1" s="1"/>
  <c r="N35" i="9"/>
  <c r="Y35" i="9" s="1"/>
  <c r="U36" i="9"/>
  <c r="B442" i="7" l="1"/>
  <c r="D442" i="7" s="1"/>
  <c r="B444" i="1"/>
  <c r="C443" i="7" s="1"/>
  <c r="A444" i="7" s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B444" i="7" l="1"/>
  <c r="D444" i="7" s="1"/>
  <c r="B443" i="7"/>
  <c r="D443" i="7" s="1"/>
  <c r="P442" i="1"/>
  <c r="M444" i="1"/>
  <c r="Z444" i="1" s="1"/>
  <c r="A444" i="1"/>
  <c r="A444" i="4" s="1"/>
  <c r="B445" i="1"/>
  <c r="C444" i="7" s="1"/>
  <c r="A445" i="7" s="1"/>
  <c r="E444" i="1"/>
  <c r="F444" i="1" s="1"/>
  <c r="P444" i="1" s="1"/>
  <c r="Y444" i="1"/>
  <c r="N37" i="9"/>
  <c r="Y37" i="9" s="1"/>
  <c r="U38" i="9"/>
  <c r="B445" i="7" l="1"/>
  <c r="D445" i="7" s="1"/>
  <c r="A445" i="1"/>
  <c r="Y445" i="1"/>
  <c r="M445" i="1"/>
  <c r="Z445" i="1" s="1"/>
  <c r="B446" i="1"/>
  <c r="C445" i="7" s="1"/>
  <c r="A446" i="7" s="1"/>
  <c r="E445" i="1"/>
  <c r="F445" i="1" s="1"/>
  <c r="P445" i="1" s="1"/>
  <c r="N38" i="9"/>
  <c r="Y38" i="9" s="1"/>
  <c r="U39" i="9"/>
  <c r="A445" i="4" l="1"/>
  <c r="Y446" i="1"/>
  <c r="A446" i="1"/>
  <c r="A446" i="4" s="1"/>
  <c r="E446" i="1"/>
  <c r="F446" i="1" s="1"/>
  <c r="P446" i="1" s="1"/>
  <c r="B447" i="1"/>
  <c r="C446" i="7" s="1"/>
  <c r="A447" i="7" s="1"/>
  <c r="M446" i="1"/>
  <c r="Z446" i="1" s="1"/>
  <c r="N39" i="9"/>
  <c r="Y39" i="9" s="1"/>
  <c r="U40" i="9"/>
  <c r="C447" i="7" l="1"/>
  <c r="A448" i="7" s="1"/>
  <c r="B446" i="7"/>
  <c r="D446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7" i="7" l="1"/>
  <c r="D447" i="7" s="1"/>
  <c r="C448" i="7"/>
  <c r="A449" i="7" s="1"/>
  <c r="B448" i="7"/>
  <c r="D448" i="7" s="1"/>
  <c r="A448" i="1"/>
  <c r="A448" i="4" s="1"/>
  <c r="Y448" i="1"/>
  <c r="B449" i="1"/>
  <c r="N41" i="9"/>
  <c r="Y41" i="9" s="1"/>
  <c r="U42" i="9"/>
  <c r="B449" i="7" l="1"/>
  <c r="D449" i="7" s="1"/>
  <c r="A449" i="1"/>
  <c r="A449" i="4" s="1"/>
  <c r="Y449" i="1"/>
  <c r="B450" i="1"/>
  <c r="C449" i="7" s="1"/>
  <c r="A450" i="7" s="1"/>
  <c r="N42" i="9"/>
  <c r="Y42" i="9" s="1"/>
  <c r="U43" i="9"/>
  <c r="C450" i="7" l="1"/>
  <c r="A451" i="7" s="1"/>
  <c r="B450" i="7"/>
  <c r="D450" i="7" s="1"/>
  <c r="B451" i="1"/>
  <c r="Y450" i="1"/>
  <c r="A450" i="1"/>
  <c r="A450" i="4" s="1"/>
  <c r="N43" i="9"/>
  <c r="Y43" i="9" s="1"/>
  <c r="U44" i="9"/>
  <c r="C451" i="7" l="1"/>
  <c r="A452" i="7" s="1"/>
  <c r="B451" i="7"/>
  <c r="D451" i="7" s="1"/>
  <c r="Y451" i="1"/>
  <c r="B452" i="1"/>
  <c r="A451" i="1"/>
  <c r="A451" i="4" s="1"/>
  <c r="N44" i="9"/>
  <c r="Y44" i="9" s="1"/>
  <c r="U45" i="9"/>
  <c r="C452" i="7" l="1"/>
  <c r="A453" i="7" s="1"/>
  <c r="B452" i="7"/>
  <c r="D452" i="7" s="1"/>
  <c r="Y452" i="1"/>
  <c r="B453" i="1"/>
  <c r="A452" i="1"/>
  <c r="A452" i="4" s="1"/>
  <c r="N45" i="9"/>
  <c r="Y45" i="9" s="1"/>
  <c r="U46" i="9"/>
  <c r="N46" i="9" s="1"/>
  <c r="B453" i="7" l="1"/>
  <c r="D453" i="7" s="1"/>
  <c r="A453" i="1"/>
  <c r="A453" i="4" s="1"/>
  <c r="Y453" i="1"/>
  <c r="I110" i="9" s="1"/>
  <c r="B454" i="1"/>
  <c r="C453" i="7" s="1"/>
  <c r="A454" i="7" s="1"/>
  <c r="Y46" i="9"/>
  <c r="U47" i="9"/>
  <c r="B454" i="7" l="1"/>
  <c r="D454" i="7" s="1"/>
  <c r="X110" i="9"/>
  <c r="N110" i="9"/>
  <c r="W110" i="9"/>
  <c r="Q110" i="9"/>
  <c r="K110" i="9" s="1"/>
  <c r="M110" i="9"/>
  <c r="B455" i="1"/>
  <c r="C454" i="7" s="1"/>
  <c r="A455" i="7" s="1"/>
  <c r="Y454" i="1"/>
  <c r="I111" i="9" s="1"/>
  <c r="A454" i="1"/>
  <c r="A454" i="4" s="1"/>
  <c r="N47" i="9"/>
  <c r="Y47" i="9" s="1"/>
  <c r="U48" i="9"/>
  <c r="B455" i="7" l="1"/>
  <c r="D455" i="7" s="1"/>
  <c r="Y110" i="9"/>
  <c r="X111" i="9"/>
  <c r="N111" i="9"/>
  <c r="W111" i="9"/>
  <c r="M111" i="9"/>
  <c r="Q111" i="9"/>
  <c r="K111" i="9" s="1"/>
  <c r="Y455" i="1"/>
  <c r="A455" i="1"/>
  <c r="A455" i="4" s="1"/>
  <c r="B456" i="1"/>
  <c r="C455" i="7" s="1"/>
  <c r="A456" i="7" s="1"/>
  <c r="N48" i="9"/>
  <c r="Y48" i="9" s="1"/>
  <c r="U49" i="9"/>
  <c r="C456" i="7" l="1"/>
  <c r="A457" i="7" s="1"/>
  <c r="B456" i="7"/>
  <c r="D456" i="7" s="1"/>
  <c r="Y111" i="9"/>
  <c r="A456" i="1"/>
  <c r="A456" i="4" s="1"/>
  <c r="Y456" i="1"/>
  <c r="B457" i="1"/>
  <c r="N49" i="9"/>
  <c r="Y49" i="9" s="1"/>
  <c r="U50" i="9"/>
  <c r="B457" i="7" l="1"/>
  <c r="D457" i="7" s="1"/>
  <c r="A457" i="1"/>
  <c r="A457" i="4" s="1"/>
  <c r="B458" i="1"/>
  <c r="C457" i="7" s="1"/>
  <c r="A458" i="7" s="1"/>
  <c r="Y457" i="1"/>
  <c r="N50" i="9"/>
  <c r="Y50" i="9" s="1"/>
  <c r="U51" i="9"/>
  <c r="C458" i="7" l="1"/>
  <c r="A459" i="7" s="1"/>
  <c r="B458" i="7"/>
  <c r="D458" i="7" s="1"/>
  <c r="B459" i="1"/>
  <c r="Y458" i="1"/>
  <c r="A458" i="1"/>
  <c r="A458" i="4" s="1"/>
  <c r="N51" i="9"/>
  <c r="Y51" i="9" s="1"/>
  <c r="U52" i="9"/>
  <c r="C459" i="7" l="1"/>
  <c r="A460" i="7" s="1"/>
  <c r="B459" i="7"/>
  <c r="D459" i="7" s="1"/>
  <c r="B460" i="1"/>
  <c r="A459" i="1"/>
  <c r="A459" i="4" s="1"/>
  <c r="Y459" i="1"/>
  <c r="I107" i="9" s="1"/>
  <c r="N52" i="9"/>
  <c r="Y52" i="9" s="1"/>
  <c r="U53" i="9"/>
  <c r="U54" i="9" l="1"/>
  <c r="N53" i="9"/>
  <c r="Y53" i="9" s="1"/>
  <c r="B460" i="7"/>
  <c r="D460" i="7" s="1"/>
  <c r="X107" i="9"/>
  <c r="V107" i="9" s="1"/>
  <c r="M107" i="9"/>
  <c r="N107" i="9"/>
  <c r="Y107" i="9" s="1"/>
  <c r="Q107" i="9"/>
  <c r="K107" i="9" s="1"/>
  <c r="W107" i="9"/>
  <c r="B461" i="1"/>
  <c r="C460" i="7" s="1"/>
  <c r="A461" i="7" s="1"/>
  <c r="A460" i="1"/>
  <c r="A460" i="4" s="1"/>
  <c r="Y460" i="1"/>
  <c r="I108" i="9" s="1"/>
  <c r="N54" i="9"/>
  <c r="Y54" i="9" s="1"/>
  <c r="U55" i="9"/>
  <c r="B461" i="7" l="1"/>
  <c r="D461" i="7" s="1"/>
  <c r="X108" i="9"/>
  <c r="V108" i="9" s="1"/>
  <c r="Q108" i="9"/>
  <c r="K108" i="9" s="1"/>
  <c r="W108" i="9"/>
  <c r="N108" i="9"/>
  <c r="M108" i="9"/>
  <c r="Y461" i="1"/>
  <c r="I109" i="9" s="1"/>
  <c r="B462" i="1"/>
  <c r="C461" i="7" s="1"/>
  <c r="A462" i="7" s="1"/>
  <c r="A461" i="1"/>
  <c r="A461" i="4" s="1"/>
  <c r="N55" i="9"/>
  <c r="Y55" i="9" s="1"/>
  <c r="U56" i="9"/>
  <c r="Y108" i="9" l="1"/>
  <c r="B462" i="7"/>
  <c r="D462" i="7" s="1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C462" i="7" s="1"/>
  <c r="A463" i="7" s="1"/>
  <c r="N56" i="9"/>
  <c r="Y56" i="9" s="1"/>
  <c r="U57" i="9"/>
  <c r="C463" i="7" l="1"/>
  <c r="A464" i="7" s="1"/>
  <c r="B463" i="7"/>
  <c r="D463" i="7" s="1"/>
  <c r="Y109" i="9"/>
  <c r="B464" i="1"/>
  <c r="A463" i="1"/>
  <c r="A463" i="4" s="1"/>
  <c r="Y463" i="1"/>
  <c r="N57" i="9"/>
  <c r="Y57" i="9" s="1"/>
  <c r="U58" i="9"/>
  <c r="C464" i="7" l="1"/>
  <c r="A465" i="7" s="1"/>
  <c r="B464" i="7"/>
  <c r="D464" i="7" s="1"/>
  <c r="A464" i="1"/>
  <c r="A464" i="4" s="1"/>
  <c r="B465" i="1"/>
  <c r="Y464" i="1"/>
  <c r="I112" i="9" s="1"/>
  <c r="N58" i="9"/>
  <c r="Y58" i="9" s="1"/>
  <c r="U59" i="9"/>
  <c r="B465" i="7" l="1"/>
  <c r="D465" i="7" s="1"/>
  <c r="X112" i="9"/>
  <c r="V112" i="9" s="1"/>
  <c r="N112" i="9"/>
  <c r="Q112" i="9"/>
  <c r="K112" i="9" s="1"/>
  <c r="W112" i="9"/>
  <c r="M112" i="9"/>
  <c r="A465" i="1"/>
  <c r="A465" i="4" s="1"/>
  <c r="B466" i="1"/>
  <c r="C465" i="7" s="1"/>
  <c r="A466" i="7" s="1"/>
  <c r="Y465" i="1"/>
  <c r="N59" i="9"/>
  <c r="Y59" i="9" s="1"/>
  <c r="U60" i="9"/>
  <c r="U61" i="9" l="1"/>
  <c r="N60" i="9"/>
  <c r="Y60" i="9" s="1"/>
  <c r="B466" i="7"/>
  <c r="D466" i="7" s="1"/>
  <c r="Y112" i="9"/>
  <c r="A466" i="1"/>
  <c r="A466" i="4" s="1"/>
  <c r="Y466" i="1"/>
  <c r="B467" i="1"/>
  <c r="C466" i="7" s="1"/>
  <c r="A467" i="7" s="1"/>
  <c r="N61" i="9"/>
  <c r="Y61" i="9" s="1"/>
  <c r="U62" i="9"/>
  <c r="B467" i="7" l="1"/>
  <c r="D467" i="7" s="1"/>
  <c r="A467" i="1"/>
  <c r="A467" i="4" s="1"/>
  <c r="Y467" i="1"/>
  <c r="B468" i="1"/>
  <c r="C467" i="7" s="1"/>
  <c r="A468" i="7" s="1"/>
  <c r="N62" i="9"/>
  <c r="Y62" i="9" s="1"/>
  <c r="U63" i="9"/>
  <c r="C468" i="7" l="1"/>
  <c r="A469" i="7" s="1"/>
  <c r="B468" i="7"/>
  <c r="D468" i="7" s="1"/>
  <c r="Y468" i="1"/>
  <c r="B469" i="1"/>
  <c r="A468" i="1"/>
  <c r="A468" i="4" s="1"/>
  <c r="N63" i="9"/>
  <c r="Y63" i="9" s="1"/>
  <c r="U64" i="9"/>
  <c r="U65" i="9" l="1"/>
  <c r="N64" i="9"/>
  <c r="Y64" i="9" s="1"/>
  <c r="C469" i="7"/>
  <c r="A470" i="7" s="1"/>
  <c r="B469" i="7"/>
  <c r="D469" i="7" s="1"/>
  <c r="B470" i="1"/>
  <c r="A469" i="1"/>
  <c r="A469" i="4" s="1"/>
  <c r="Y469" i="1"/>
  <c r="N65" i="9"/>
  <c r="Y65" i="9" s="1"/>
  <c r="U66" i="9"/>
  <c r="U67" i="9" l="1"/>
  <c r="N66" i="9"/>
  <c r="Y66" i="9" s="1"/>
  <c r="C470" i="7"/>
  <c r="A471" i="7" s="1"/>
  <c r="B470" i="7"/>
  <c r="D470" i="7" s="1"/>
  <c r="Y470" i="1"/>
  <c r="A470" i="1"/>
  <c r="A470" i="4" s="1"/>
  <c r="B471" i="1"/>
  <c r="N69" i="9"/>
  <c r="Y69" i="9" s="1"/>
  <c r="U68" i="9" l="1"/>
  <c r="U69" i="9" s="1"/>
  <c r="U70" i="9" s="1"/>
  <c r="N67" i="9"/>
  <c r="Y67" i="9" s="1"/>
  <c r="C471" i="7"/>
  <c r="A472" i="7" s="1"/>
  <c r="B471" i="7"/>
  <c r="D471" i="7" s="1"/>
  <c r="A471" i="1"/>
  <c r="A471" i="4" s="1"/>
  <c r="Y471" i="1"/>
  <c r="B472" i="1"/>
  <c r="N70" i="9"/>
  <c r="Y70" i="9" s="1"/>
  <c r="U71" i="9"/>
  <c r="C472" i="7" l="1"/>
  <c r="A473" i="7" s="1"/>
  <c r="B472" i="7"/>
  <c r="D472" i="7" s="1"/>
  <c r="A472" i="1"/>
  <c r="A472" i="4" s="1"/>
  <c r="B473" i="1"/>
  <c r="Y472" i="1"/>
  <c r="N71" i="9"/>
  <c r="Y71" i="9" s="1"/>
  <c r="U72" i="9"/>
  <c r="U73" i="9" l="1"/>
  <c r="N72" i="9"/>
  <c r="Y72" i="9" s="1"/>
  <c r="C473" i="7"/>
  <c r="A474" i="7" s="1"/>
  <c r="B473" i="7"/>
  <c r="D473" i="7" s="1"/>
  <c r="A473" i="1"/>
  <c r="A473" i="4" s="1"/>
  <c r="B474" i="1"/>
  <c r="Y473" i="1"/>
  <c r="N78" i="9"/>
  <c r="Y78" i="9" s="1"/>
  <c r="U74" i="9" l="1"/>
  <c r="U75" i="9" s="1"/>
  <c r="U76" i="9" s="1"/>
  <c r="U77" i="9" s="1"/>
  <c r="U78" i="9" s="1"/>
  <c r="U79" i="9" s="1"/>
  <c r="N73" i="9"/>
  <c r="Y73" i="9" s="1"/>
  <c r="U80" i="9"/>
  <c r="N79" i="9"/>
  <c r="Y79" i="9" s="1"/>
  <c r="B474" i="7"/>
  <c r="D474" i="7" s="1"/>
  <c r="A474" i="1"/>
  <c r="A474" i="4" s="1"/>
  <c r="Y474" i="1"/>
  <c r="B475" i="1"/>
  <c r="B476" i="1" s="1"/>
  <c r="U81" i="9" l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N80" i="9"/>
  <c r="Y80" i="9" s="1"/>
  <c r="C474" i="7"/>
  <c r="A475" i="7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C475" i="7" l="1"/>
  <c r="A476" i="7" s="1"/>
  <c r="B475" i="7"/>
  <c r="D475" i="7" s="1"/>
  <c r="B478" i="1"/>
  <c r="A477" i="1"/>
  <c r="A477" i="4" s="1"/>
  <c r="M477" i="1"/>
  <c r="Z477" i="1" s="1"/>
  <c r="Y477" i="1"/>
  <c r="E477" i="1"/>
  <c r="F477" i="1" s="1"/>
  <c r="P477" i="1" s="1"/>
  <c r="C476" i="7" l="1"/>
  <c r="A477" i="7" s="1"/>
  <c r="B476" i="7"/>
  <c r="D476" i="7" s="1"/>
  <c r="B479" i="1"/>
  <c r="E478" i="1"/>
  <c r="A478" i="1"/>
  <c r="M478" i="1"/>
  <c r="Z478" i="1" s="1"/>
  <c r="Y478" i="1"/>
  <c r="A478" i="4" l="1"/>
  <c r="C477" i="7"/>
  <c r="A478" i="7" s="1"/>
  <c r="B477" i="7"/>
  <c r="D477" i="7" s="1"/>
  <c r="F478" i="1"/>
  <c r="P478" i="1" s="1"/>
  <c r="A479" i="1"/>
  <c r="A479" i="4" s="1"/>
  <c r="Y479" i="1"/>
  <c r="M479" i="1"/>
  <c r="Z479" i="1" s="1"/>
  <c r="B480" i="1"/>
  <c r="E479" i="1"/>
  <c r="F479" i="1" s="1"/>
  <c r="P479" i="1" s="1"/>
  <c r="C478" i="7" l="1"/>
  <c r="A479" i="7" s="1"/>
  <c r="B478" i="7"/>
  <c r="D478" i="7" s="1"/>
  <c r="A480" i="1"/>
  <c r="A480" i="4" s="1"/>
  <c r="Y480" i="1"/>
  <c r="M480" i="1"/>
  <c r="Z480" i="1" s="1"/>
  <c r="E480" i="1"/>
  <c r="F480" i="1" s="1"/>
  <c r="P480" i="1" s="1"/>
  <c r="B481" i="1"/>
  <c r="C479" i="7" l="1"/>
  <c r="A480" i="7" s="1"/>
  <c r="B479" i="7"/>
  <c r="D479" i="7" s="1"/>
  <c r="Y481" i="1"/>
  <c r="B482" i="1"/>
  <c r="A481" i="1"/>
  <c r="A481" i="4" s="1"/>
  <c r="C480" i="7" l="1"/>
  <c r="A481" i="7" s="1"/>
  <c r="B480" i="7"/>
  <c r="D480" i="7" s="1"/>
  <c r="Y482" i="1"/>
  <c r="A482" i="1"/>
  <c r="A482" i="4" s="1"/>
  <c r="B483" i="1"/>
  <c r="C481" i="7" l="1"/>
  <c r="A482" i="7" s="1"/>
  <c r="B481" i="7"/>
  <c r="D481" i="7" s="1"/>
  <c r="Y483" i="1"/>
  <c r="B484" i="1"/>
  <c r="A483" i="1"/>
  <c r="A483" i="4" s="1"/>
  <c r="C482" i="7" l="1"/>
  <c r="A483" i="7" s="1"/>
  <c r="B482" i="7"/>
  <c r="D482" i="7" s="1"/>
  <c r="A484" i="1"/>
  <c r="A484" i="4" s="1"/>
  <c r="B485" i="1"/>
  <c r="Y484" i="1"/>
  <c r="C483" i="7" l="1"/>
  <c r="A484" i="7" s="1"/>
  <c r="B483" i="7"/>
  <c r="D483" i="7" s="1"/>
  <c r="A485" i="1"/>
  <c r="A485" i="4" s="1"/>
  <c r="B486" i="1"/>
  <c r="Y485" i="1"/>
  <c r="C484" i="7" l="1"/>
  <c r="A485" i="7" s="1"/>
  <c r="B484" i="7"/>
  <c r="D484" i="7" s="1"/>
  <c r="Y486" i="1"/>
  <c r="B487" i="1"/>
  <c r="A486" i="1"/>
  <c r="A486" i="4" s="1"/>
  <c r="C485" i="7" l="1"/>
  <c r="A486" i="7" s="1"/>
  <c r="B485" i="7"/>
  <c r="D485" i="7" s="1"/>
  <c r="A487" i="1"/>
  <c r="A487" i="4" s="1"/>
  <c r="Y487" i="1"/>
  <c r="B488" i="1"/>
  <c r="C486" i="7" l="1"/>
  <c r="A487" i="7" s="1"/>
  <c r="B486" i="7"/>
  <c r="D486" i="7" s="1"/>
  <c r="B489" i="1"/>
  <c r="Y488" i="1"/>
  <c r="A488" i="1"/>
  <c r="A488" i="4" s="1"/>
  <c r="C487" i="7" l="1"/>
  <c r="A488" i="7" s="1"/>
  <c r="B487" i="7"/>
  <c r="D487" i="7" s="1"/>
  <c r="B490" i="1"/>
  <c r="Y489" i="1"/>
  <c r="A489" i="1"/>
  <c r="A489" i="4" s="1"/>
  <c r="C488" i="7" l="1"/>
  <c r="A489" i="7" s="1"/>
  <c r="B488" i="7"/>
  <c r="D488" i="7" s="1"/>
  <c r="A490" i="1"/>
  <c r="A490" i="4" s="1"/>
  <c r="B491" i="1"/>
  <c r="Y490" i="1"/>
  <c r="C489" i="7" l="1"/>
  <c r="A490" i="7" s="1"/>
  <c r="B489" i="7"/>
  <c r="D489" i="7" s="1"/>
  <c r="B492" i="1"/>
  <c r="A491" i="1"/>
  <c r="A491" i="4" s="1"/>
  <c r="Y491" i="1"/>
  <c r="C490" i="7" l="1"/>
  <c r="A491" i="7" s="1"/>
  <c r="B490" i="7"/>
  <c r="D490" i="7" s="1"/>
  <c r="A492" i="1"/>
  <c r="A492" i="4" s="1"/>
  <c r="Y492" i="1"/>
  <c r="B493" i="1"/>
  <c r="C491" i="7" l="1"/>
  <c r="A492" i="7" s="1"/>
  <c r="B491" i="7"/>
  <c r="D491" i="7" s="1"/>
  <c r="A493" i="1"/>
  <c r="A493" i="4" s="1"/>
  <c r="Y493" i="1"/>
  <c r="B494" i="1"/>
  <c r="C492" i="7" l="1"/>
  <c r="A493" i="7" s="1"/>
  <c r="B492" i="7"/>
  <c r="D492" i="7" s="1"/>
  <c r="B495" i="1"/>
  <c r="A494" i="1"/>
  <c r="A494" i="4" s="1"/>
  <c r="Y494" i="1"/>
  <c r="C493" i="7" l="1"/>
  <c r="A494" i="7" s="1"/>
  <c r="B493" i="7"/>
  <c r="D493" i="7" s="1"/>
  <c r="Y495" i="1"/>
  <c r="B496" i="1"/>
  <c r="A495" i="1"/>
  <c r="A495" i="4" s="1"/>
  <c r="C494" i="7" l="1"/>
  <c r="A495" i="7" s="1"/>
  <c r="B494" i="7"/>
  <c r="D494" i="7" s="1"/>
  <c r="A496" i="1"/>
  <c r="A496" i="4" s="1"/>
  <c r="Y496" i="1"/>
  <c r="B497" i="1"/>
  <c r="C495" i="7" l="1"/>
  <c r="A496" i="7" s="1"/>
  <c r="B495" i="7"/>
  <c r="D495" i="7" s="1"/>
  <c r="Y497" i="1"/>
  <c r="B498" i="1"/>
  <c r="A497" i="1"/>
  <c r="A497" i="4" s="1"/>
  <c r="C496" i="7" l="1"/>
  <c r="A497" i="7" s="1"/>
  <c r="B496" i="7"/>
  <c r="D496" i="7" s="1"/>
  <c r="Y498" i="1"/>
  <c r="B499" i="1"/>
  <c r="A498" i="1"/>
  <c r="A498" i="4" s="1"/>
  <c r="C497" i="7" l="1"/>
  <c r="A498" i="7" s="1"/>
  <c r="B497" i="7"/>
  <c r="D497" i="7" s="1"/>
  <c r="A499" i="1"/>
  <c r="A499" i="4" s="1"/>
  <c r="B500" i="1"/>
  <c r="Y499" i="1"/>
  <c r="C498" i="7" l="1"/>
  <c r="A499" i="7" s="1"/>
  <c r="B498" i="7"/>
  <c r="D498" i="7" s="1"/>
  <c r="Y500" i="1"/>
  <c r="A500" i="1"/>
  <c r="A500" i="4" s="1"/>
  <c r="B501" i="1"/>
  <c r="C499" i="7" l="1"/>
  <c r="A500" i="7" s="1"/>
  <c r="B499" i="7"/>
  <c r="D499" i="7" s="1"/>
  <c r="Y501" i="1"/>
  <c r="B502" i="1"/>
  <c r="A501" i="1"/>
  <c r="A501" i="4" s="1"/>
  <c r="C500" i="7" l="1"/>
  <c r="A501" i="7" s="1"/>
  <c r="B500" i="7"/>
  <c r="D500" i="7" s="1"/>
  <c r="Y502" i="1"/>
  <c r="A502" i="1"/>
  <c r="A502" i="4" s="1"/>
  <c r="B503" i="1"/>
  <c r="C501" i="7" l="1"/>
  <c r="A502" i="7" s="1"/>
  <c r="B501" i="7"/>
  <c r="D501" i="7" s="1"/>
  <c r="A503" i="1"/>
  <c r="A503" i="4" s="1"/>
  <c r="Y503" i="1"/>
  <c r="B504" i="1"/>
  <c r="C502" i="7" l="1"/>
  <c r="A503" i="7" s="1"/>
  <c r="B502" i="7"/>
  <c r="D502" i="7" s="1"/>
  <c r="Y504" i="1"/>
  <c r="A504" i="1"/>
  <c r="A504" i="4" s="1"/>
  <c r="B505" i="1"/>
  <c r="C503" i="7" l="1"/>
  <c r="A504" i="7" s="1"/>
  <c r="B503" i="7"/>
  <c r="D503" i="7" s="1"/>
  <c r="A505" i="1"/>
  <c r="A505" i="4" s="1"/>
  <c r="B506" i="1"/>
  <c r="Y505" i="1"/>
  <c r="C504" i="7" l="1"/>
  <c r="A505" i="7" s="1"/>
  <c r="B504" i="7"/>
  <c r="D504" i="7" s="1"/>
  <c r="A506" i="1"/>
  <c r="A506" i="4" s="1"/>
  <c r="B507" i="1"/>
  <c r="Y506" i="1"/>
  <c r="C505" i="7" l="1"/>
  <c r="A506" i="7" s="1"/>
  <c r="B505" i="7"/>
  <c r="D505" i="7" s="1"/>
  <c r="Y507" i="1"/>
  <c r="B508" i="1"/>
  <c r="A507" i="1"/>
  <c r="A507" i="4" s="1"/>
  <c r="C506" i="7" l="1"/>
  <c r="A507" i="7" s="1"/>
  <c r="B506" i="7"/>
  <c r="D506" i="7" s="1"/>
  <c r="A508" i="1"/>
  <c r="A508" i="4" s="1"/>
  <c r="Y508" i="1"/>
  <c r="B509" i="1"/>
  <c r="C507" i="7" l="1"/>
  <c r="A508" i="7" s="1"/>
  <c r="B507" i="7"/>
  <c r="D507" i="7" s="1"/>
  <c r="Y509" i="1"/>
  <c r="B510" i="1"/>
  <c r="A509" i="1"/>
  <c r="A509" i="4" s="1"/>
  <c r="C508" i="7" l="1"/>
  <c r="A509" i="7" s="1"/>
  <c r="B508" i="7"/>
  <c r="D508" i="7" s="1"/>
  <c r="Y510" i="1"/>
  <c r="A510" i="1"/>
  <c r="A510" i="4" s="1"/>
  <c r="B511" i="1"/>
  <c r="C509" i="7" l="1"/>
  <c r="A510" i="7" s="1"/>
  <c r="B509" i="7"/>
  <c r="D509" i="7" s="1"/>
  <c r="B512" i="1"/>
  <c r="A511" i="1"/>
  <c r="A511" i="4" s="1"/>
  <c r="Y511" i="1"/>
  <c r="C510" i="7" l="1"/>
  <c r="A511" i="7" s="1"/>
  <c r="B510" i="7"/>
  <c r="D510" i="7" s="1"/>
  <c r="Y512" i="1"/>
  <c r="B513" i="1"/>
  <c r="A512" i="1"/>
  <c r="A512" i="4" s="1"/>
  <c r="C511" i="7" l="1"/>
  <c r="A512" i="7" s="1"/>
  <c r="B511" i="7"/>
  <c r="D511" i="7" s="1"/>
  <c r="Y513" i="1"/>
  <c r="A513" i="1"/>
  <c r="A513" i="4" s="1"/>
  <c r="B514" i="1"/>
  <c r="C512" i="7" l="1"/>
  <c r="A513" i="7" s="1"/>
  <c r="B512" i="7"/>
  <c r="D512" i="7" s="1"/>
  <c r="B515" i="1"/>
  <c r="A514" i="1"/>
  <c r="A514" i="4" s="1"/>
  <c r="Y514" i="1"/>
  <c r="C513" i="7" l="1"/>
  <c r="A514" i="7" s="1"/>
  <c r="B513" i="7"/>
  <c r="D513" i="7" s="1"/>
  <c r="A515" i="1"/>
  <c r="A515" i="4" s="1"/>
  <c r="B516" i="1"/>
  <c r="Y515" i="1"/>
  <c r="C514" i="7" l="1"/>
  <c r="A515" i="7" s="1"/>
  <c r="B514" i="7"/>
  <c r="D514" i="7" s="1"/>
  <c r="A516" i="1"/>
  <c r="A516" i="4" s="1"/>
  <c r="B517" i="1"/>
  <c r="Y516" i="1"/>
  <c r="C515" i="7" l="1"/>
  <c r="A516" i="7" s="1"/>
  <c r="B515" i="7"/>
  <c r="D515" i="7" s="1"/>
  <c r="A517" i="1"/>
  <c r="A517" i="4" s="1"/>
  <c r="Y517" i="1"/>
  <c r="B518" i="1"/>
  <c r="C516" i="7" l="1"/>
  <c r="A517" i="7" s="1"/>
  <c r="B516" i="7"/>
  <c r="D516" i="7" s="1"/>
  <c r="Y518" i="1"/>
  <c r="B519" i="1"/>
  <c r="A518" i="1"/>
  <c r="A518" i="4" s="1"/>
  <c r="C517" i="7" l="1"/>
  <c r="A518" i="7" s="1"/>
  <c r="B517" i="7"/>
  <c r="D517" i="7" s="1"/>
  <c r="A519" i="1"/>
  <c r="A519" i="4" s="1"/>
  <c r="Y519" i="1"/>
  <c r="B520" i="1"/>
  <c r="C518" i="7" l="1"/>
  <c r="A519" i="7" s="1"/>
  <c r="B518" i="7"/>
  <c r="D518" i="7" s="1"/>
  <c r="Y520" i="1"/>
  <c r="B521" i="1"/>
  <c r="A520" i="1"/>
  <c r="A520" i="4" s="1"/>
  <c r="C519" i="7" l="1"/>
  <c r="A520" i="7" s="1"/>
  <c r="B519" i="7"/>
  <c r="D519" i="7" s="1"/>
  <c r="A521" i="1"/>
  <c r="A521" i="4" s="1"/>
  <c r="B522" i="1"/>
  <c r="Y521" i="1"/>
  <c r="C520" i="7" l="1"/>
  <c r="A521" i="7" s="1"/>
  <c r="B520" i="7"/>
  <c r="D520" i="7" s="1"/>
  <c r="A522" i="1"/>
  <c r="A522" i="4" s="1"/>
  <c r="B523" i="1"/>
  <c r="Y522" i="1"/>
  <c r="C521" i="7" l="1"/>
  <c r="A522" i="7" s="1"/>
  <c r="B521" i="7"/>
  <c r="D521" i="7" s="1"/>
  <c r="Y523" i="1"/>
  <c r="B524" i="1"/>
  <c r="A523" i="1"/>
  <c r="A523" i="4" s="1"/>
  <c r="C522" i="7" l="1"/>
  <c r="A523" i="7" s="1"/>
  <c r="B522" i="7"/>
  <c r="D522" i="7" s="1"/>
  <c r="B525" i="1"/>
  <c r="Y524" i="1"/>
  <c r="A524" i="1"/>
  <c r="A524" i="4" s="1"/>
  <c r="C523" i="7" l="1"/>
  <c r="A524" i="7" s="1"/>
  <c r="B523" i="7"/>
  <c r="D523" i="7" s="1"/>
  <c r="B526" i="1"/>
  <c r="M525" i="1"/>
  <c r="Z525" i="1" s="1"/>
  <c r="A525" i="1"/>
  <c r="A525" i="4" s="1"/>
  <c r="E525" i="1"/>
  <c r="F525" i="1" s="1"/>
  <c r="P525" i="1" s="1"/>
  <c r="Y525" i="1"/>
  <c r="C524" i="7" l="1"/>
  <c r="A525" i="7" s="1"/>
  <c r="B524" i="7"/>
  <c r="D524" i="7" s="1"/>
  <c r="E526" i="1"/>
  <c r="F526" i="1" s="1"/>
  <c r="P526" i="1" s="1"/>
  <c r="Y526" i="1"/>
  <c r="M526" i="1"/>
  <c r="Z526" i="1" s="1"/>
  <c r="B527" i="1"/>
  <c r="A526" i="1"/>
  <c r="A526" i="4" s="1"/>
  <c r="C525" i="7" l="1"/>
  <c r="A526" i="7" s="1"/>
  <c r="B525" i="7"/>
  <c r="D525" i="7" s="1"/>
  <c r="M527" i="1"/>
  <c r="Z527" i="1" s="1"/>
  <c r="B528" i="1"/>
  <c r="E527" i="1"/>
  <c r="F527" i="1" s="1"/>
  <c r="P527" i="1" s="1"/>
  <c r="A527" i="1"/>
  <c r="A527" i="4" s="1"/>
  <c r="Y527" i="1"/>
  <c r="C526" i="7" l="1"/>
  <c r="A527" i="7" s="1"/>
  <c r="B526" i="7"/>
  <c r="D526" i="7" s="1"/>
  <c r="A528" i="1"/>
  <c r="A528" i="4" s="1"/>
  <c r="M528" i="1"/>
  <c r="Z528" i="1" s="1"/>
  <c r="E528" i="1"/>
  <c r="F528" i="1" s="1"/>
  <c r="P528" i="1" s="1"/>
  <c r="Y528" i="1"/>
  <c r="B529" i="1"/>
  <c r="C527" i="7" l="1"/>
  <c r="A528" i="7" s="1"/>
  <c r="B527" i="7"/>
  <c r="D527" i="7" s="1"/>
  <c r="A529" i="1"/>
  <c r="A529" i="4" s="1"/>
  <c r="Y529" i="1"/>
  <c r="M529" i="1"/>
  <c r="Z529" i="1" s="1"/>
  <c r="B530" i="1"/>
  <c r="E529" i="1"/>
  <c r="F529" i="1" s="1"/>
  <c r="P529" i="1" s="1"/>
  <c r="C528" i="7" l="1"/>
  <c r="A529" i="7" s="1"/>
  <c r="B528" i="7"/>
  <c r="D528" i="7" s="1"/>
  <c r="M530" i="1"/>
  <c r="Z530" i="1" s="1"/>
  <c r="B531" i="1"/>
  <c r="E530" i="1"/>
  <c r="F530" i="1" s="1"/>
  <c r="P530" i="1" s="1"/>
  <c r="A530" i="1"/>
  <c r="A530" i="4" s="1"/>
  <c r="Y530" i="1"/>
  <c r="C529" i="7" l="1"/>
  <c r="A530" i="7" s="1"/>
  <c r="B529" i="7"/>
  <c r="D529" i="7" s="1"/>
  <c r="M531" i="1"/>
  <c r="Z531" i="1" s="1"/>
  <c r="E531" i="1"/>
  <c r="F531" i="1" s="1"/>
  <c r="P531" i="1" s="1"/>
  <c r="A531" i="1"/>
  <c r="A531" i="4" s="1"/>
  <c r="Y531" i="1"/>
  <c r="B532" i="1"/>
  <c r="C530" i="7" l="1"/>
  <c r="A531" i="7" s="1"/>
  <c r="B530" i="7"/>
  <c r="D530" i="7" s="1"/>
  <c r="E532" i="1"/>
  <c r="M532" i="1"/>
  <c r="Z532" i="1" s="1"/>
  <c r="A532" i="1"/>
  <c r="Y532" i="1"/>
  <c r="B533" i="1"/>
  <c r="C531" i="7" l="1"/>
  <c r="A532" i="7" s="1"/>
  <c r="B531" i="7"/>
  <c r="D531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C532" i="7" l="1"/>
  <c r="A533" i="7" s="1"/>
  <c r="B532" i="7"/>
  <c r="D532" i="7" s="1"/>
  <c r="A532" i="4"/>
  <c r="A534" i="1"/>
  <c r="M534" i="1"/>
  <c r="Z534" i="1" s="1"/>
  <c r="E534" i="1"/>
  <c r="Y534" i="1"/>
  <c r="B535" i="1"/>
  <c r="C533" i="7" l="1"/>
  <c r="A534" i="7" s="1"/>
  <c r="B533" i="7"/>
  <c r="D533" i="7" s="1"/>
  <c r="Y535" i="1"/>
  <c r="M535" i="1"/>
  <c r="Z535" i="1" s="1"/>
  <c r="A535" i="1"/>
  <c r="E535" i="1"/>
  <c r="B536" i="1"/>
  <c r="F534" i="1"/>
  <c r="P534" i="1" s="1"/>
  <c r="C534" i="7" l="1"/>
  <c r="A535" i="7" s="1"/>
  <c r="B534" i="7"/>
  <c r="D534" i="7" s="1"/>
  <c r="A534" i="4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5" i="7" l="1"/>
  <c r="A536" i="7" s="1"/>
  <c r="B535" i="7"/>
  <c r="D535" i="7" s="1"/>
  <c r="P535" i="1"/>
  <c r="B538" i="1"/>
  <c r="E537" i="1"/>
  <c r="F537" i="1" s="1"/>
  <c r="P537" i="1" s="1"/>
  <c r="A537" i="1"/>
  <c r="A537" i="4" s="1"/>
  <c r="Y537" i="1"/>
  <c r="M537" i="1"/>
  <c r="Z537" i="1" s="1"/>
  <c r="C536" i="7" l="1"/>
  <c r="A537" i="7" s="1"/>
  <c r="B536" i="7"/>
  <c r="D536" i="7" s="1"/>
  <c r="A538" i="1"/>
  <c r="A538" i="4" s="1"/>
  <c r="B539" i="1"/>
  <c r="Y538" i="1"/>
  <c r="M538" i="1"/>
  <c r="Z538" i="1" s="1"/>
  <c r="E538" i="1"/>
  <c r="F538" i="1" s="1"/>
  <c r="P538" i="1" s="1"/>
  <c r="C537" i="7" l="1"/>
  <c r="A538" i="7" s="1"/>
  <c r="B537" i="7"/>
  <c r="D537" i="7" s="1"/>
  <c r="Y539" i="1"/>
  <c r="M539" i="1"/>
  <c r="Z539" i="1" s="1"/>
  <c r="E539" i="1"/>
  <c r="F539" i="1" s="1"/>
  <c r="P539" i="1" s="1"/>
  <c r="B540" i="1"/>
  <c r="A539" i="1"/>
  <c r="A539" i="4" s="1"/>
  <c r="C538" i="7" l="1"/>
  <c r="A539" i="7" s="1"/>
  <c r="B538" i="7"/>
  <c r="D538" i="7" s="1"/>
  <c r="A540" i="1"/>
  <c r="A540" i="4" s="1"/>
  <c r="M540" i="1"/>
  <c r="Z540" i="1" s="1"/>
  <c r="E540" i="1"/>
  <c r="F540" i="1" s="1"/>
  <c r="P540" i="1" s="1"/>
  <c r="B541" i="1"/>
  <c r="Y540" i="1"/>
  <c r="C539" i="7" l="1"/>
  <c r="A540" i="7" s="1"/>
  <c r="B539" i="7"/>
  <c r="D539" i="7" s="1"/>
  <c r="A541" i="1"/>
  <c r="A541" i="4" s="1"/>
  <c r="Y541" i="1"/>
  <c r="M541" i="1"/>
  <c r="Z541" i="1" s="1"/>
  <c r="B542" i="1"/>
  <c r="E541" i="1"/>
  <c r="F541" i="1" s="1"/>
  <c r="P541" i="1" s="1"/>
  <c r="C540" i="7" l="1"/>
  <c r="A541" i="7" s="1"/>
  <c r="B540" i="7"/>
  <c r="D540" i="7" s="1"/>
  <c r="A542" i="1"/>
  <c r="A542" i="4" s="1"/>
  <c r="Y542" i="1"/>
  <c r="M542" i="1"/>
  <c r="Z542" i="1" s="1"/>
  <c r="B543" i="1"/>
  <c r="E542" i="1"/>
  <c r="F542" i="1" s="1"/>
  <c r="P542" i="1" s="1"/>
  <c r="C541" i="7" l="1"/>
  <c r="A542" i="7" s="1"/>
  <c r="B541" i="7"/>
  <c r="D541" i="7" s="1"/>
  <c r="M543" i="1"/>
  <c r="Z543" i="1" s="1"/>
  <c r="E543" i="1"/>
  <c r="F543" i="1" s="1"/>
  <c r="P543" i="1" s="1"/>
  <c r="Y543" i="1"/>
  <c r="A543" i="1"/>
  <c r="A543" i="4" s="1"/>
  <c r="B544" i="1"/>
  <c r="C542" i="7" l="1"/>
  <c r="A543" i="7" s="1"/>
  <c r="B542" i="7"/>
  <c r="D542" i="7" s="1"/>
  <c r="E544" i="1"/>
  <c r="F544" i="1" s="1"/>
  <c r="P544" i="1" s="1"/>
  <c r="M544" i="1"/>
  <c r="Z544" i="1" s="1"/>
  <c r="Y544" i="1"/>
  <c r="B545" i="1"/>
  <c r="A544" i="1"/>
  <c r="A544" i="4" s="1"/>
  <c r="C543" i="7" l="1"/>
  <c r="A544" i="7" s="1"/>
  <c r="B543" i="7"/>
  <c r="D543" i="7" s="1"/>
  <c r="Y545" i="1"/>
  <c r="E545" i="1"/>
  <c r="A545" i="1"/>
  <c r="B546" i="1"/>
  <c r="M545" i="1"/>
  <c r="Z545" i="1" s="1"/>
  <c r="C544" i="7" l="1"/>
  <c r="A545" i="7" s="1"/>
  <c r="B544" i="7"/>
  <c r="D544" i="7" s="1"/>
  <c r="B547" i="1"/>
  <c r="A546" i="1"/>
  <c r="A546" i="4" s="1"/>
  <c r="M546" i="1"/>
  <c r="Z546" i="1" s="1"/>
  <c r="E546" i="1"/>
  <c r="F546" i="1" s="1"/>
  <c r="P546" i="1" s="1"/>
  <c r="Y546" i="1"/>
  <c r="F545" i="1"/>
  <c r="P545" i="1" s="1"/>
  <c r="C545" i="7" l="1"/>
  <c r="A546" i="7" s="1"/>
  <c r="B545" i="7"/>
  <c r="D545" i="7" s="1"/>
  <c r="A545" i="4"/>
  <c r="A547" i="1"/>
  <c r="Y547" i="1"/>
  <c r="E547" i="1"/>
  <c r="M547" i="1"/>
  <c r="Z547" i="1" s="1"/>
  <c r="B548" i="1"/>
  <c r="A547" i="4" l="1"/>
  <c r="C546" i="7"/>
  <c r="A547" i="7" s="1"/>
  <c r="B546" i="7"/>
  <c r="D546" i="7" s="1"/>
  <c r="Y548" i="1"/>
  <c r="A548" i="1"/>
  <c r="A548" i="4" s="1"/>
  <c r="B549" i="1"/>
  <c r="F547" i="1"/>
  <c r="C547" i="7" l="1"/>
  <c r="A548" i="7" s="1"/>
  <c r="B547" i="7"/>
  <c r="D547" i="7" s="1"/>
  <c r="P547" i="1"/>
  <c r="Y549" i="1"/>
  <c r="B550" i="1"/>
  <c r="A549" i="1"/>
  <c r="A549" i="4" s="1"/>
  <c r="C548" i="7" l="1"/>
  <c r="A549" i="7" s="1"/>
  <c r="B548" i="7"/>
  <c r="D548" i="7" s="1"/>
  <c r="A550" i="1"/>
  <c r="A550" i="4" s="1"/>
  <c r="B551" i="1"/>
  <c r="Y550" i="1"/>
  <c r="C549" i="7" l="1"/>
  <c r="A550" i="7" s="1"/>
  <c r="B549" i="7"/>
  <c r="D549" i="7" s="1"/>
  <c r="B552" i="1"/>
  <c r="A551" i="1"/>
  <c r="A551" i="4" s="1"/>
  <c r="Y551" i="1"/>
  <c r="C550" i="7" l="1"/>
  <c r="A551" i="7" s="1"/>
  <c r="B550" i="7"/>
  <c r="D550" i="7" s="1"/>
  <c r="Y552" i="1"/>
  <c r="A552" i="1"/>
  <c r="A552" i="4" s="1"/>
  <c r="B553" i="1"/>
  <c r="C551" i="7" l="1"/>
  <c r="A552" i="7" s="1"/>
  <c r="B551" i="7"/>
  <c r="D551" i="7" s="1"/>
  <c r="A553" i="1"/>
  <c r="A553" i="4" s="1"/>
  <c r="Y553" i="1"/>
  <c r="B554" i="1"/>
  <c r="C552" i="7" l="1"/>
  <c r="A553" i="7" s="1"/>
  <c r="B552" i="7"/>
  <c r="D552" i="7" s="1"/>
  <c r="A554" i="1"/>
  <c r="A554" i="4" s="1"/>
  <c r="B555" i="1"/>
  <c r="Y554" i="1"/>
  <c r="C553" i="7" l="1"/>
  <c r="A554" i="7" s="1"/>
  <c r="B553" i="7"/>
  <c r="D553" i="7" s="1"/>
  <c r="A555" i="1"/>
  <c r="A555" i="4" s="1"/>
  <c r="Y555" i="1"/>
  <c r="B556" i="1"/>
  <c r="C554" i="7" l="1"/>
  <c r="A555" i="7" s="1"/>
  <c r="B554" i="7"/>
  <c r="D554" i="7" s="1"/>
  <c r="Y556" i="1"/>
  <c r="A556" i="1"/>
  <c r="A556" i="4" s="1"/>
  <c r="B557" i="1"/>
  <c r="C555" i="7" l="1"/>
  <c r="A556" i="7" s="1"/>
  <c r="B555" i="7"/>
  <c r="D555" i="7" s="1"/>
  <c r="Y557" i="1"/>
  <c r="A557" i="1"/>
  <c r="A557" i="4" s="1"/>
  <c r="B558" i="1"/>
  <c r="C556" i="7" l="1"/>
  <c r="A557" i="7" s="1"/>
  <c r="B556" i="7"/>
  <c r="D556" i="7" s="1"/>
  <c r="Y558" i="1"/>
  <c r="A558" i="1"/>
  <c r="A558" i="4" s="1"/>
  <c r="B559" i="1"/>
  <c r="C557" i="7" l="1"/>
  <c r="A558" i="7" s="1"/>
  <c r="B557" i="7"/>
  <c r="D557" i="7" s="1"/>
  <c r="A559" i="1"/>
  <c r="A559" i="4" s="1"/>
  <c r="Y559" i="1"/>
  <c r="B560" i="1"/>
  <c r="C558" i="7" l="1"/>
  <c r="A559" i="7" s="1"/>
  <c r="B558" i="7"/>
  <c r="D558" i="7" s="1"/>
  <c r="Y560" i="1"/>
  <c r="A560" i="1"/>
  <c r="A560" i="4" s="1"/>
  <c r="B561" i="1"/>
  <c r="C559" i="7" l="1"/>
  <c r="A560" i="7" s="1"/>
  <c r="B559" i="7"/>
  <c r="D559" i="7" s="1"/>
  <c r="A561" i="1"/>
  <c r="A561" i="4" s="1"/>
  <c r="B562" i="1"/>
  <c r="Y561" i="1"/>
  <c r="C560" i="7" l="1"/>
  <c r="A561" i="7" s="1"/>
  <c r="B560" i="7"/>
  <c r="D560" i="7" s="1"/>
  <c r="A562" i="1"/>
  <c r="A562" i="4" s="1"/>
  <c r="Y562" i="1"/>
  <c r="B563" i="1"/>
  <c r="C561" i="7" l="1"/>
  <c r="A562" i="7" s="1"/>
  <c r="B561" i="7"/>
  <c r="D561" i="7" s="1"/>
  <c r="Y563" i="1"/>
  <c r="B564" i="1"/>
  <c r="A563" i="1"/>
  <c r="A563" i="4" s="1"/>
  <c r="C562" i="7" l="1"/>
  <c r="A563" i="7" s="1"/>
  <c r="B562" i="7"/>
  <c r="D562" i="7" s="1"/>
  <c r="A564" i="1"/>
  <c r="A564" i="4" s="1"/>
  <c r="Y564" i="1"/>
  <c r="M564" i="1"/>
  <c r="Z564" i="1" s="1"/>
  <c r="E564" i="1"/>
  <c r="F564" i="1" s="1"/>
  <c r="P564" i="1" s="1"/>
  <c r="B565" i="1"/>
  <c r="C563" i="7" l="1"/>
  <c r="A564" i="7" s="1"/>
  <c r="B563" i="7"/>
  <c r="D563" i="7" s="1"/>
  <c r="E565" i="1"/>
  <c r="F565" i="1" s="1"/>
  <c r="P565" i="1" s="1"/>
  <c r="M565" i="1"/>
  <c r="Z565" i="1" s="1"/>
  <c r="A565" i="1"/>
  <c r="A565" i="4" s="1"/>
  <c r="Y565" i="1"/>
  <c r="B566" i="1"/>
  <c r="C564" i="7" l="1"/>
  <c r="A565" i="7" s="1"/>
  <c r="B564" i="7"/>
  <c r="D564" i="7" s="1"/>
  <c r="E566" i="1"/>
  <c r="F566" i="1" s="1"/>
  <c r="P566" i="1" s="1"/>
  <c r="Y566" i="1"/>
  <c r="M566" i="1"/>
  <c r="Z566" i="1" s="1"/>
  <c r="B567" i="1"/>
  <c r="A566" i="1"/>
  <c r="A566" i="4" s="1"/>
  <c r="C565" i="7" l="1"/>
  <c r="A566" i="7" s="1"/>
  <c r="B565" i="7"/>
  <c r="D565" i="7" s="1"/>
  <c r="Y567" i="1"/>
  <c r="E567" i="1"/>
  <c r="F567" i="1" s="1"/>
  <c r="P567" i="1" s="1"/>
  <c r="M567" i="1"/>
  <c r="Z567" i="1" s="1"/>
  <c r="B568" i="1"/>
  <c r="A567" i="1"/>
  <c r="A567" i="4" s="1"/>
  <c r="C566" i="7" l="1"/>
  <c r="A567" i="7" s="1"/>
  <c r="B566" i="7"/>
  <c r="D566" i="7" s="1"/>
  <c r="E568" i="1"/>
  <c r="F568" i="1" s="1"/>
  <c r="P568" i="1" s="1"/>
  <c r="Y568" i="1"/>
  <c r="M568" i="1"/>
  <c r="Z568" i="1" s="1"/>
  <c r="B569" i="1"/>
  <c r="A568" i="1"/>
  <c r="A568" i="4" s="1"/>
  <c r="C567" i="7" l="1"/>
  <c r="A568" i="7" s="1"/>
  <c r="B567" i="7"/>
  <c r="D567" i="7" s="1"/>
  <c r="E569" i="1"/>
  <c r="F569" i="1" s="1"/>
  <c r="P569" i="1" s="1"/>
  <c r="Y569" i="1"/>
  <c r="B570" i="1"/>
  <c r="M569" i="1"/>
  <c r="Z569" i="1" s="1"/>
  <c r="A569" i="1"/>
  <c r="A569" i="4" s="1"/>
  <c r="C568" i="7" l="1"/>
  <c r="A569" i="7" s="1"/>
  <c r="B568" i="7"/>
  <c r="D568" i="7" s="1"/>
  <c r="A570" i="1"/>
  <c r="A570" i="4" s="1"/>
  <c r="B571" i="1"/>
  <c r="Y570" i="1"/>
  <c r="E570" i="1"/>
  <c r="F570" i="1" s="1"/>
  <c r="P570" i="1" s="1"/>
  <c r="M570" i="1"/>
  <c r="Z570" i="1" s="1"/>
  <c r="C569" i="7" l="1"/>
  <c r="A570" i="7" s="1"/>
  <c r="B569" i="7"/>
  <c r="D569" i="7" s="1"/>
  <c r="M571" i="1"/>
  <c r="Z571" i="1" s="1"/>
  <c r="E571" i="1"/>
  <c r="F571" i="1" s="1"/>
  <c r="P571" i="1" s="1"/>
  <c r="A571" i="1"/>
  <c r="A571" i="4" s="1"/>
  <c r="Y571" i="1"/>
  <c r="B572" i="1"/>
  <c r="C570" i="7" l="1"/>
  <c r="A571" i="7" s="1"/>
  <c r="B570" i="7"/>
  <c r="D570" i="7" s="1"/>
  <c r="Y572" i="1"/>
  <c r="B573" i="1"/>
  <c r="A572" i="1"/>
  <c r="A572" i="4" s="1"/>
  <c r="C571" i="7" l="1"/>
  <c r="A572" i="7" s="1"/>
  <c r="B571" i="7"/>
  <c r="D571" i="7" s="1"/>
  <c r="Y573" i="1"/>
  <c r="B574" i="1"/>
  <c r="A573" i="1"/>
  <c r="A573" i="4" s="1"/>
  <c r="C572" i="7" l="1"/>
  <c r="A573" i="7" s="1"/>
  <c r="B572" i="7"/>
  <c r="D572" i="7" s="1"/>
  <c r="Y574" i="1"/>
  <c r="B575" i="1"/>
  <c r="A574" i="1"/>
  <c r="A574" i="4" s="1"/>
  <c r="C573" i="7" l="1"/>
  <c r="A574" i="7" s="1"/>
  <c r="B573" i="7"/>
  <c r="D573" i="7" s="1"/>
  <c r="A575" i="1"/>
  <c r="A575" i="4" s="1"/>
  <c r="B576" i="1"/>
  <c r="Y575" i="1"/>
  <c r="C574" i="7" l="1"/>
  <c r="A575" i="7" s="1"/>
  <c r="B574" i="7"/>
  <c r="D574" i="7" s="1"/>
  <c r="Y576" i="1"/>
  <c r="A576" i="1"/>
  <c r="A576" i="4" s="1"/>
  <c r="B577" i="1"/>
  <c r="C575" i="7" l="1"/>
  <c r="A576" i="7" s="1"/>
  <c r="B575" i="7"/>
  <c r="D575" i="7" s="1"/>
  <c r="A577" i="1"/>
  <c r="A577" i="4" s="1"/>
  <c r="Y577" i="1"/>
  <c r="B578" i="1"/>
  <c r="C576" i="7" l="1"/>
  <c r="A577" i="7" s="1"/>
  <c r="B576" i="7"/>
  <c r="D576" i="7" s="1"/>
  <c r="A578" i="1"/>
  <c r="A578" i="4" s="1"/>
  <c r="B579" i="1"/>
  <c r="Y578" i="1"/>
  <c r="C577" i="7" l="1"/>
  <c r="A578" i="7" s="1"/>
  <c r="B577" i="7"/>
  <c r="D577" i="7" s="1"/>
  <c r="B580" i="1"/>
  <c r="A579" i="1"/>
  <c r="A579" i="4" s="1"/>
  <c r="Y579" i="1"/>
  <c r="C578" i="7" l="1"/>
  <c r="A579" i="7" s="1"/>
  <c r="B578" i="7"/>
  <c r="D578" i="7" s="1"/>
  <c r="Y580" i="1"/>
  <c r="A580" i="1"/>
  <c r="A580" i="4" s="1"/>
  <c r="B581" i="1"/>
  <c r="C579" i="7" l="1"/>
  <c r="A580" i="7" s="1"/>
  <c r="B579" i="7"/>
  <c r="D579" i="7" s="1"/>
  <c r="Y581" i="1"/>
  <c r="A581" i="1"/>
  <c r="A581" i="4" s="1"/>
  <c r="B582" i="1"/>
  <c r="C580" i="7" l="1"/>
  <c r="A581" i="7" s="1"/>
  <c r="B580" i="7"/>
  <c r="D580" i="7" s="1"/>
  <c r="Y582" i="1"/>
  <c r="A582" i="1"/>
  <c r="A582" i="4" s="1"/>
  <c r="B583" i="1"/>
  <c r="C581" i="7" l="1"/>
  <c r="A582" i="7" s="1"/>
  <c r="B581" i="7"/>
  <c r="D581" i="7" s="1"/>
  <c r="A583" i="1"/>
  <c r="A583" i="4" s="1"/>
  <c r="Y583" i="1"/>
  <c r="B584" i="1"/>
  <c r="C582" i="7" l="1"/>
  <c r="A583" i="7" s="1"/>
  <c r="B582" i="7"/>
  <c r="D582" i="7" s="1"/>
  <c r="Y584" i="1"/>
  <c r="B585" i="1"/>
  <c r="A584" i="1"/>
  <c r="A584" i="4" s="1"/>
  <c r="C583" i="7" l="1"/>
  <c r="A584" i="7" s="1"/>
  <c r="B583" i="7"/>
  <c r="D583" i="7" s="1"/>
  <c r="Y585" i="1"/>
  <c r="B586" i="1"/>
  <c r="A585" i="1"/>
  <c r="A585" i="4" s="1"/>
  <c r="C584" i="7" l="1"/>
  <c r="A585" i="7" s="1"/>
  <c r="B584" i="7"/>
  <c r="D584" i="7" s="1"/>
  <c r="Y586" i="1"/>
  <c r="B587" i="1"/>
  <c r="A586" i="1"/>
  <c r="A586" i="4" s="1"/>
  <c r="C585" i="7" l="1"/>
  <c r="A586" i="7" s="1"/>
  <c r="B585" i="7"/>
  <c r="D585" i="7" s="1"/>
  <c r="Y587" i="1"/>
  <c r="B588" i="1"/>
  <c r="A587" i="1"/>
  <c r="A587" i="4" s="1"/>
  <c r="C586" i="7" l="1"/>
  <c r="A587" i="7" s="1"/>
  <c r="B586" i="7"/>
  <c r="D586" i="7" s="1"/>
  <c r="Y588" i="1"/>
  <c r="A588" i="1"/>
  <c r="A588" i="4" s="1"/>
  <c r="B589" i="1"/>
  <c r="C587" i="7" l="1"/>
  <c r="A588" i="7" s="1"/>
  <c r="B587" i="7"/>
  <c r="D587" i="7" s="1"/>
  <c r="B590" i="1"/>
  <c r="Y589" i="1"/>
  <c r="A589" i="1"/>
  <c r="A589" i="4" s="1"/>
  <c r="C588" i="7" l="1"/>
  <c r="A589" i="7" s="1"/>
  <c r="B588" i="7"/>
  <c r="D588" i="7" s="1"/>
  <c r="B591" i="1"/>
  <c r="A590" i="1"/>
  <c r="A590" i="4" s="1"/>
  <c r="Y590" i="1"/>
  <c r="C589" i="7" l="1"/>
  <c r="A590" i="7" s="1"/>
  <c r="B589" i="7"/>
  <c r="D589" i="7" s="1"/>
  <c r="A591" i="1"/>
  <c r="A591" i="4" s="1"/>
  <c r="B592" i="1"/>
  <c r="Y591" i="1"/>
  <c r="C590" i="7" l="1"/>
  <c r="A591" i="7" s="1"/>
  <c r="B590" i="7"/>
  <c r="D590" i="7" s="1"/>
  <c r="Y592" i="1"/>
  <c r="B593" i="1"/>
  <c r="A592" i="1"/>
  <c r="A592" i="4" s="1"/>
  <c r="C591" i="7" l="1"/>
  <c r="A592" i="7" s="1"/>
  <c r="B591" i="7"/>
  <c r="D591" i="7" s="1"/>
  <c r="B594" i="1"/>
  <c r="A593" i="1"/>
  <c r="A593" i="4" s="1"/>
  <c r="Y593" i="1"/>
  <c r="C592" i="7" l="1"/>
  <c r="A593" i="7" s="1"/>
  <c r="B592" i="7"/>
  <c r="D592" i="7" s="1"/>
  <c r="A594" i="1"/>
  <c r="A594" i="4" s="1"/>
  <c r="Y594" i="1"/>
  <c r="B595" i="1"/>
  <c r="C593" i="7" l="1"/>
  <c r="A594" i="7" s="1"/>
  <c r="B593" i="7"/>
  <c r="D593" i="7" s="1"/>
  <c r="A595" i="1"/>
  <c r="A595" i="4" s="1"/>
  <c r="B596" i="1"/>
  <c r="Y595" i="1"/>
  <c r="C594" i="7" l="1"/>
  <c r="A595" i="7" s="1"/>
  <c r="B594" i="7"/>
  <c r="D594" i="7" s="1"/>
  <c r="A596" i="1"/>
  <c r="A596" i="4" s="1"/>
  <c r="B597" i="1"/>
  <c r="Y596" i="1"/>
  <c r="C595" i="7" l="1"/>
  <c r="A596" i="7" s="1"/>
  <c r="B595" i="7"/>
  <c r="D595" i="7" s="1"/>
  <c r="Y597" i="1"/>
  <c r="B598" i="1"/>
  <c r="A597" i="1"/>
  <c r="A597" i="4" s="1"/>
  <c r="C596" i="7" l="1"/>
  <c r="A597" i="7" s="1"/>
  <c r="B596" i="7"/>
  <c r="D596" i="7" s="1"/>
  <c r="Y598" i="1"/>
  <c r="A598" i="1"/>
  <c r="A598" i="4" s="1"/>
  <c r="B599" i="1"/>
  <c r="C597" i="7" l="1"/>
  <c r="A598" i="7" s="1"/>
  <c r="B597" i="7"/>
  <c r="D597" i="7" s="1"/>
  <c r="A599" i="1"/>
  <c r="A599" i="4" s="1"/>
  <c r="Y599" i="1"/>
  <c r="B600" i="1"/>
  <c r="C598" i="7" l="1"/>
  <c r="A599" i="7" s="1"/>
  <c r="B598" i="7"/>
  <c r="D598" i="7" s="1"/>
  <c r="Y600" i="1"/>
  <c r="A600" i="1"/>
  <c r="A600" i="4" s="1"/>
  <c r="B601" i="1"/>
  <c r="C599" i="7" l="1"/>
  <c r="A600" i="7" s="1"/>
  <c r="B599" i="7"/>
  <c r="D599" i="7" s="1"/>
  <c r="A601" i="1"/>
  <c r="A601" i="4" s="1"/>
  <c r="Y601" i="1"/>
  <c r="B602" i="1"/>
  <c r="C600" i="7" l="1"/>
  <c r="A601" i="7" s="1"/>
  <c r="B600" i="7"/>
  <c r="D600" i="7" s="1"/>
  <c r="A602" i="1"/>
  <c r="A602" i="4" s="1"/>
  <c r="Y602" i="1"/>
  <c r="B603" i="1"/>
  <c r="C601" i="7" l="1"/>
  <c r="A602" i="7" s="1"/>
  <c r="B601" i="7"/>
  <c r="D601" i="7" s="1"/>
  <c r="A603" i="1"/>
  <c r="A603" i="4" s="1"/>
  <c r="Y603" i="1"/>
  <c r="B604" i="1"/>
  <c r="C602" i="7" l="1"/>
  <c r="A603" i="7" s="1"/>
  <c r="B602" i="7"/>
  <c r="D602" i="7" s="1"/>
  <c r="Y604" i="1"/>
  <c r="A604" i="1"/>
  <c r="A604" i="4" s="1"/>
  <c r="B605" i="1"/>
  <c r="C603" i="7" l="1"/>
  <c r="A604" i="7" s="1"/>
  <c r="B603" i="7"/>
  <c r="D603" i="7" s="1"/>
  <c r="Y605" i="1"/>
  <c r="A605" i="1"/>
  <c r="A605" i="4" s="1"/>
  <c r="B606" i="1"/>
  <c r="C604" i="7" l="1"/>
  <c r="A605" i="7" s="1"/>
  <c r="B604" i="7"/>
  <c r="D604" i="7" s="1"/>
  <c r="Y606" i="1"/>
  <c r="B607" i="1"/>
  <c r="A606" i="1"/>
  <c r="A606" i="4" s="1"/>
  <c r="C605" i="7" l="1"/>
  <c r="A606" i="7" s="1"/>
  <c r="B605" i="7"/>
  <c r="D605" i="7" s="1"/>
  <c r="Y607" i="1"/>
  <c r="B608" i="1"/>
  <c r="A607" i="1"/>
  <c r="A607" i="4" s="1"/>
  <c r="C606" i="7" l="1"/>
  <c r="A607" i="7" s="1"/>
  <c r="B606" i="7"/>
  <c r="D606" i="7" s="1"/>
  <c r="A608" i="1"/>
  <c r="A608" i="4" s="1"/>
  <c r="B609" i="1"/>
  <c r="Y608" i="1"/>
  <c r="C607" i="7" l="1"/>
  <c r="A608" i="7" s="1"/>
  <c r="B607" i="7"/>
  <c r="D607" i="7" s="1"/>
  <c r="A609" i="1"/>
  <c r="A609" i="4" s="1"/>
  <c r="Y609" i="1"/>
  <c r="B610" i="1"/>
  <c r="C608" i="7" l="1"/>
  <c r="A609" i="7" s="1"/>
  <c r="B608" i="7"/>
  <c r="D608" i="7" s="1"/>
  <c r="B611" i="1"/>
  <c r="Y610" i="1"/>
  <c r="A610" i="1"/>
  <c r="A610" i="4" s="1"/>
  <c r="C609" i="7" l="1"/>
  <c r="A610" i="7" s="1"/>
  <c r="B609" i="7"/>
  <c r="D609" i="7" s="1"/>
  <c r="A611" i="1"/>
  <c r="A611" i="4" s="1"/>
  <c r="B612" i="1"/>
  <c r="Y611" i="1"/>
  <c r="C610" i="7" l="1"/>
  <c r="A611" i="7" s="1"/>
  <c r="B610" i="7"/>
  <c r="D610" i="7" s="1"/>
  <c r="A612" i="1"/>
  <c r="A612" i="4" s="1"/>
  <c r="Y612" i="1"/>
  <c r="B613" i="1"/>
  <c r="C611" i="7" l="1"/>
  <c r="A612" i="7" s="1"/>
  <c r="B611" i="7"/>
  <c r="D611" i="7" s="1"/>
  <c r="A613" i="1"/>
  <c r="A613" i="4" s="1"/>
  <c r="Y613" i="1"/>
  <c r="B614" i="1"/>
  <c r="C612" i="7" l="1"/>
  <c r="A613" i="7" s="1"/>
  <c r="B612" i="7"/>
  <c r="D612" i="7" s="1"/>
  <c r="Y614" i="1"/>
  <c r="A614" i="1"/>
  <c r="A614" i="4" s="1"/>
  <c r="B615" i="1"/>
  <c r="C613" i="7" l="1"/>
  <c r="A614" i="7" s="1"/>
  <c r="B613" i="7"/>
  <c r="D613" i="7" s="1"/>
  <c r="A615" i="1"/>
  <c r="A615" i="4" s="1"/>
  <c r="B616" i="1"/>
  <c r="Y615" i="1"/>
  <c r="C614" i="7" l="1"/>
  <c r="A615" i="7" s="1"/>
  <c r="B614" i="7"/>
  <c r="D614" i="7" s="1"/>
  <c r="A616" i="1"/>
  <c r="A616" i="4" s="1"/>
  <c r="B617" i="1"/>
  <c r="Y616" i="1"/>
  <c r="C615" i="7" l="1"/>
  <c r="A616" i="7" s="1"/>
  <c r="B615" i="7"/>
  <c r="D615" i="7" s="1"/>
  <c r="Y617" i="1"/>
  <c r="A617" i="1"/>
  <c r="A617" i="4" s="1"/>
  <c r="B618" i="1"/>
  <c r="C616" i="7" l="1"/>
  <c r="A617" i="7" s="1"/>
  <c r="B616" i="7"/>
  <c r="D616" i="7" s="1"/>
  <c r="A618" i="1"/>
  <c r="A618" i="4" s="1"/>
  <c r="Y618" i="1"/>
  <c r="B619" i="1"/>
  <c r="C617" i="7" l="1"/>
  <c r="A618" i="7" s="1"/>
  <c r="B617" i="7"/>
  <c r="D617" i="7" s="1"/>
  <c r="A619" i="1"/>
  <c r="A619" i="4" s="1"/>
  <c r="Y619" i="1"/>
  <c r="B620" i="1"/>
  <c r="C618" i="7" l="1"/>
  <c r="A619" i="7" s="1"/>
  <c r="B618" i="7"/>
  <c r="D618" i="7" s="1"/>
  <c r="A620" i="1"/>
  <c r="A620" i="4" s="1"/>
  <c r="Y620" i="1"/>
  <c r="B621" i="1"/>
  <c r="C619" i="7" l="1"/>
  <c r="A620" i="7" s="1"/>
  <c r="B619" i="7"/>
  <c r="D619" i="7" s="1"/>
  <c r="A621" i="1"/>
  <c r="A621" i="4" s="1"/>
  <c r="Y621" i="1"/>
  <c r="B622" i="1"/>
  <c r="C620" i="7" l="1"/>
  <c r="A621" i="7" s="1"/>
  <c r="B620" i="7"/>
  <c r="D620" i="7" s="1"/>
  <c r="A622" i="1"/>
  <c r="A622" i="4" s="1"/>
  <c r="B623" i="1"/>
  <c r="Y622" i="1"/>
  <c r="C621" i="7" l="1"/>
  <c r="A622" i="7" s="1"/>
  <c r="B621" i="7"/>
  <c r="D621" i="7" s="1"/>
  <c r="Y623" i="1"/>
  <c r="A623" i="1"/>
  <c r="A623" i="4" s="1"/>
  <c r="B624" i="1"/>
  <c r="C622" i="7" l="1"/>
  <c r="A623" i="7" s="1"/>
  <c r="B622" i="7"/>
  <c r="D622" i="7" s="1"/>
  <c r="A624" i="1"/>
  <c r="A624" i="4" s="1"/>
  <c r="B625" i="1"/>
  <c r="Y624" i="1"/>
  <c r="C623" i="7" l="1"/>
  <c r="A624" i="7" s="1"/>
  <c r="B623" i="7"/>
  <c r="D623" i="7" s="1"/>
  <c r="A625" i="1"/>
  <c r="A625" i="4" s="1"/>
  <c r="Y625" i="1"/>
  <c r="B626" i="1"/>
  <c r="C624" i="7" l="1"/>
  <c r="A625" i="7" s="1"/>
  <c r="B624" i="7"/>
  <c r="D624" i="7" s="1"/>
  <c r="A626" i="1"/>
  <c r="A626" i="4" s="1"/>
  <c r="B627" i="1"/>
  <c r="Y626" i="1"/>
  <c r="C625" i="7" l="1"/>
  <c r="A626" i="7" s="1"/>
  <c r="B625" i="7"/>
  <c r="D625" i="7" s="1"/>
  <c r="Y627" i="1"/>
  <c r="A627" i="1"/>
  <c r="A627" i="4" s="1"/>
  <c r="B628" i="1"/>
  <c r="C626" i="7" l="1"/>
  <c r="A627" i="7" s="1"/>
  <c r="B626" i="7"/>
  <c r="D626" i="7" s="1"/>
  <c r="A628" i="1"/>
  <c r="A628" i="4" s="1"/>
  <c r="B629" i="1"/>
  <c r="Y628" i="1"/>
  <c r="C627" i="7" l="1"/>
  <c r="A628" i="7" s="1"/>
  <c r="B627" i="7"/>
  <c r="D627" i="7" s="1"/>
  <c r="A629" i="1"/>
  <c r="A629" i="4" s="1"/>
  <c r="B630" i="1"/>
  <c r="Y629" i="1"/>
  <c r="C628" i="7" l="1"/>
  <c r="A629" i="7" s="1"/>
  <c r="B628" i="7"/>
  <c r="D628" i="7" s="1"/>
  <c r="Y630" i="1"/>
  <c r="A630" i="1"/>
  <c r="A630" i="4" s="1"/>
  <c r="B631" i="1"/>
  <c r="C629" i="7" l="1"/>
  <c r="A630" i="7" s="1"/>
  <c r="B629" i="7"/>
  <c r="D629" i="7" s="1"/>
  <c r="Y631" i="1"/>
  <c r="A631" i="1"/>
  <c r="A631" i="4" s="1"/>
  <c r="B632" i="1"/>
  <c r="C630" i="7" l="1"/>
  <c r="A631" i="7" s="1"/>
  <c r="B630" i="7"/>
  <c r="D630" i="7" s="1"/>
  <c r="A632" i="1"/>
  <c r="A632" i="4" s="1"/>
  <c r="B633" i="1"/>
  <c r="Y632" i="1"/>
  <c r="C631" i="7" l="1"/>
  <c r="A632" i="7" s="1"/>
  <c r="B631" i="7"/>
  <c r="D631" i="7" s="1"/>
  <c r="Y633" i="1"/>
  <c r="A633" i="1"/>
  <c r="A633" i="4" s="1"/>
  <c r="B634" i="1"/>
  <c r="C632" i="7" l="1"/>
  <c r="A633" i="7" s="1"/>
  <c r="B632" i="7"/>
  <c r="D632" i="7" s="1"/>
  <c r="B635" i="1"/>
  <c r="A634" i="1"/>
  <c r="A634" i="4" s="1"/>
  <c r="Y634" i="1"/>
  <c r="C633" i="7" l="1"/>
  <c r="A634" i="7" s="1"/>
  <c r="B633" i="7"/>
  <c r="D633" i="7" s="1"/>
  <c r="E635" i="1"/>
  <c r="F635" i="1" s="1"/>
  <c r="P635" i="1" s="1"/>
  <c r="A635" i="1"/>
  <c r="A635" i="4" s="1"/>
  <c r="M635" i="1"/>
  <c r="Z635" i="1" s="1"/>
  <c r="Y635" i="1"/>
  <c r="B636" i="1"/>
  <c r="C634" i="7" l="1"/>
  <c r="A635" i="7" s="1"/>
  <c r="B634" i="7"/>
  <c r="D634" i="7" s="1"/>
  <c r="A636" i="1"/>
  <c r="A636" i="4" s="1"/>
  <c r="B637" i="1"/>
  <c r="Y636" i="1"/>
  <c r="C635" i="7" l="1"/>
  <c r="A636" i="7" s="1"/>
  <c r="B635" i="7"/>
  <c r="D635" i="7" s="1"/>
  <c r="Y637" i="1"/>
  <c r="B638" i="1"/>
  <c r="A637" i="1"/>
  <c r="A637" i="4" s="1"/>
  <c r="C636" i="7" l="1"/>
  <c r="A637" i="7" s="1"/>
  <c r="B636" i="7"/>
  <c r="D636" i="7" s="1"/>
  <c r="Y638" i="1"/>
  <c r="B639" i="1"/>
  <c r="A638" i="1"/>
  <c r="A638" i="4" s="1"/>
  <c r="C637" i="7" l="1"/>
  <c r="A638" i="7" s="1"/>
  <c r="B637" i="7"/>
  <c r="D637" i="7" s="1"/>
  <c r="B640" i="1"/>
  <c r="A639" i="1"/>
  <c r="A639" i="4" s="1"/>
  <c r="Y639" i="1"/>
  <c r="C638" i="7" l="1"/>
  <c r="A639" i="7" s="1"/>
  <c r="B638" i="7"/>
  <c r="D638" i="7" s="1"/>
  <c r="A640" i="1"/>
  <c r="A640" i="4" s="1"/>
  <c r="Y640" i="1"/>
  <c r="E640" i="1"/>
  <c r="F640" i="1" s="1"/>
  <c r="P640" i="1" s="1"/>
  <c r="M640" i="1"/>
  <c r="Z640" i="1" s="1"/>
  <c r="B641" i="1"/>
  <c r="C639" i="7" l="1"/>
  <c r="A640" i="7" s="1"/>
  <c r="B639" i="7"/>
  <c r="D639" i="7" s="1"/>
  <c r="Y641" i="1"/>
  <c r="B642" i="1"/>
  <c r="A641" i="1"/>
  <c r="A641" i="4" s="1"/>
  <c r="C640" i="7" l="1"/>
  <c r="A641" i="7" s="1"/>
  <c r="B640" i="7"/>
  <c r="D640" i="7" s="1"/>
  <c r="B643" i="1"/>
  <c r="A642" i="1"/>
  <c r="A642" i="4" s="1"/>
  <c r="Y642" i="1"/>
  <c r="C641" i="7" l="1"/>
  <c r="A642" i="7" s="1"/>
  <c r="B641" i="7"/>
  <c r="D641" i="7" s="1"/>
  <c r="A643" i="1"/>
  <c r="A643" i="4" s="1"/>
  <c r="E643" i="1"/>
  <c r="F643" i="1" s="1"/>
  <c r="P643" i="1" s="1"/>
  <c r="M643" i="1"/>
  <c r="Z643" i="1" s="1"/>
  <c r="Y643" i="1"/>
  <c r="B644" i="1"/>
  <c r="C642" i="7" l="1"/>
  <c r="A643" i="7" s="1"/>
  <c r="B642" i="7"/>
  <c r="D642" i="7" s="1"/>
  <c r="A644" i="1"/>
  <c r="A644" i="4" s="1"/>
  <c r="Y644" i="1"/>
  <c r="B645" i="1"/>
  <c r="C643" i="7" l="1"/>
  <c r="A644" i="7" s="1"/>
  <c r="B643" i="7"/>
  <c r="D643" i="7" s="1"/>
  <c r="B646" i="1"/>
  <c r="A645" i="1"/>
  <c r="A645" i="4" s="1"/>
  <c r="Y645" i="1"/>
  <c r="C644" i="7" l="1"/>
  <c r="A645" i="7" s="1"/>
  <c r="B644" i="7"/>
  <c r="D644" i="7" s="1"/>
  <c r="M646" i="1"/>
  <c r="Z646" i="1" s="1"/>
  <c r="B647" i="1"/>
  <c r="Y646" i="1"/>
  <c r="E646" i="1"/>
  <c r="F646" i="1" s="1"/>
  <c r="P646" i="1" s="1"/>
  <c r="A646" i="1"/>
  <c r="A646" i="4" s="1"/>
  <c r="C645" i="7" l="1"/>
  <c r="A646" i="7" s="1"/>
  <c r="B645" i="7"/>
  <c r="D645" i="7" s="1"/>
  <c r="M647" i="1"/>
  <c r="Z647" i="1" s="1"/>
  <c r="Y647" i="1"/>
  <c r="E647" i="1"/>
  <c r="F647" i="1" s="1"/>
  <c r="P647" i="1" s="1"/>
  <c r="A647" i="1"/>
  <c r="A647" i="4" s="1"/>
  <c r="B648" i="1"/>
  <c r="C646" i="7" l="1"/>
  <c r="A647" i="7" s="1"/>
  <c r="B646" i="7"/>
  <c r="D646" i="7" s="1"/>
  <c r="A648" i="1"/>
  <c r="A648" i="4" s="1"/>
  <c r="Y648" i="1"/>
  <c r="B649" i="1"/>
  <c r="C647" i="7" l="1"/>
  <c r="A648" i="7" s="1"/>
  <c r="B647" i="7"/>
  <c r="D647" i="7" s="1"/>
  <c r="Y649" i="1"/>
  <c r="B650" i="1"/>
  <c r="A649" i="1"/>
  <c r="A649" i="4" s="1"/>
  <c r="C648" i="7" l="1"/>
  <c r="A649" i="7" s="1"/>
  <c r="B648" i="7"/>
  <c r="D648" i="7" s="1"/>
  <c r="B651" i="1"/>
  <c r="A650" i="1"/>
  <c r="A650" i="4" s="1"/>
  <c r="Y650" i="1"/>
  <c r="C649" i="7" l="1"/>
  <c r="A650" i="7" s="1"/>
  <c r="B649" i="7"/>
  <c r="D649" i="7" s="1"/>
  <c r="Y651" i="1"/>
  <c r="A651" i="1"/>
  <c r="A651" i="4" s="1"/>
  <c r="B652" i="1"/>
  <c r="C650" i="7" l="1"/>
  <c r="A651" i="7" s="1"/>
  <c r="B650" i="7"/>
  <c r="D650" i="7" s="1"/>
  <c r="Y652" i="1"/>
  <c r="B653" i="1"/>
  <c r="A652" i="1"/>
  <c r="A652" i="4" s="1"/>
  <c r="C651" i="7" l="1"/>
  <c r="A652" i="7" s="1"/>
  <c r="B651" i="7"/>
  <c r="D651" i="7" s="1"/>
  <c r="A653" i="1"/>
  <c r="A653" i="4" s="1"/>
  <c r="B654" i="1"/>
  <c r="Y653" i="1"/>
  <c r="C652" i="7" l="1"/>
  <c r="A653" i="7" s="1"/>
  <c r="B652" i="7"/>
  <c r="D652" i="7" s="1"/>
  <c r="B655" i="1"/>
  <c r="A654" i="1"/>
  <c r="A654" i="4" s="1"/>
  <c r="Y654" i="1"/>
  <c r="C653" i="7" l="1"/>
  <c r="A654" i="7" s="1"/>
  <c r="B653" i="7"/>
  <c r="D653" i="7" s="1"/>
  <c r="M655" i="1"/>
  <c r="Z655" i="1" s="1"/>
  <c r="A655" i="1"/>
  <c r="E655" i="1"/>
  <c r="Y655" i="1"/>
  <c r="B656" i="1"/>
  <c r="C654" i="7" l="1"/>
  <c r="A655" i="7" s="1"/>
  <c r="B654" i="7"/>
  <c r="D654" i="7" s="1"/>
  <c r="B657" i="1"/>
  <c r="A656" i="1"/>
  <c r="A656" i="4" s="1"/>
  <c r="Y656" i="1"/>
  <c r="F655" i="1"/>
  <c r="P655" i="1" s="1"/>
  <c r="C655" i="7" l="1"/>
  <c r="A656" i="7" s="1"/>
  <c r="B655" i="7"/>
  <c r="D655" i="7" s="1"/>
  <c r="A655" i="4"/>
  <c r="Y657" i="1"/>
  <c r="B658" i="1"/>
  <c r="A657" i="1"/>
  <c r="A657" i="4" s="1"/>
  <c r="C656" i="7" l="1"/>
  <c r="A657" i="7" s="1"/>
  <c r="B656" i="7"/>
  <c r="D656" i="7" s="1"/>
  <c r="B659" i="1"/>
  <c r="A658" i="1"/>
  <c r="A658" i="4" s="1"/>
  <c r="Y658" i="1"/>
  <c r="C657" i="7" l="1"/>
  <c r="A658" i="7" s="1"/>
  <c r="B657" i="7"/>
  <c r="D657" i="7" s="1"/>
  <c r="E659" i="1"/>
  <c r="Y659" i="1"/>
  <c r="M659" i="1"/>
  <c r="Z659" i="1" s="1"/>
  <c r="A659" i="1"/>
  <c r="B660" i="1"/>
  <c r="C658" i="7" l="1"/>
  <c r="A659" i="7" s="1"/>
  <c r="B658" i="7"/>
  <c r="D658" i="7" s="1"/>
  <c r="B661" i="1"/>
  <c r="Y660" i="1"/>
  <c r="A660" i="1"/>
  <c r="A660" i="4" s="1"/>
  <c r="F659" i="1"/>
  <c r="P659" i="1" s="1"/>
  <c r="C659" i="7" l="1"/>
  <c r="A660" i="7" s="1"/>
  <c r="B659" i="7"/>
  <c r="D659" i="7" s="1"/>
  <c r="A659" i="4"/>
  <c r="B662" i="1"/>
  <c r="A661" i="1"/>
  <c r="A661" i="4" s="1"/>
  <c r="Y661" i="1"/>
  <c r="C660" i="7" l="1"/>
  <c r="A661" i="7" s="1"/>
  <c r="B660" i="7"/>
  <c r="D660" i="7" s="1"/>
  <c r="M662" i="1"/>
  <c r="Z662" i="1" s="1"/>
  <c r="A662" i="1"/>
  <c r="A662" i="4" s="1"/>
  <c r="Y662" i="1"/>
  <c r="E662" i="1"/>
  <c r="F662" i="1" s="1"/>
  <c r="P662" i="1" s="1"/>
  <c r="B663" i="1"/>
  <c r="C661" i="7" l="1"/>
  <c r="A662" i="7" s="1"/>
  <c r="B661" i="7"/>
  <c r="D661" i="7" s="1"/>
  <c r="B664" i="1"/>
  <c r="Y663" i="1"/>
  <c r="A663" i="1"/>
  <c r="A663" i="4" s="1"/>
  <c r="C662" i="7" l="1"/>
  <c r="A663" i="7" s="1"/>
  <c r="B662" i="7"/>
  <c r="D662" i="7" s="1"/>
  <c r="A664" i="1"/>
  <c r="Y664" i="1"/>
  <c r="M664" i="1"/>
  <c r="Z664" i="1" s="1"/>
  <c r="E664" i="1"/>
  <c r="B665" i="1"/>
  <c r="C663" i="7" l="1"/>
  <c r="A664" i="7" s="1"/>
  <c r="B663" i="7"/>
  <c r="D663" i="7" s="1"/>
  <c r="A665" i="1"/>
  <c r="A665" i="4" s="1"/>
  <c r="Y665" i="1"/>
  <c r="B666" i="1"/>
  <c r="F664" i="1"/>
  <c r="A664" i="4" s="1"/>
  <c r="P664" i="1"/>
  <c r="C664" i="7" l="1"/>
  <c r="A665" i="7" s="1"/>
  <c r="B664" i="7"/>
  <c r="D664" i="7" s="1"/>
  <c r="B667" i="1"/>
  <c r="A666" i="1"/>
  <c r="A666" i="4" s="1"/>
  <c r="Y666" i="1"/>
  <c r="C665" i="7" l="1"/>
  <c r="A666" i="7" s="1"/>
  <c r="B665" i="7"/>
  <c r="D665" i="7" s="1"/>
  <c r="A667" i="1"/>
  <c r="A667" i="4" s="1"/>
  <c r="Y667" i="1"/>
  <c r="B668" i="1"/>
  <c r="C666" i="7" l="1"/>
  <c r="A667" i="7" s="1"/>
  <c r="B666" i="7"/>
  <c r="D666" i="7" s="1"/>
  <c r="B669" i="1"/>
  <c r="Y668" i="1"/>
  <c r="A668" i="1"/>
  <c r="A668" i="4" s="1"/>
  <c r="C667" i="7" l="1"/>
  <c r="A668" i="7" s="1"/>
  <c r="B667" i="7"/>
  <c r="D667" i="7" s="1"/>
  <c r="A669" i="1"/>
  <c r="Y669" i="1"/>
  <c r="M669" i="1"/>
  <c r="Z669" i="1" s="1"/>
  <c r="E669" i="1"/>
  <c r="B670" i="1"/>
  <c r="A669" i="4" l="1"/>
  <c r="C668" i="7"/>
  <c r="A669" i="7" s="1"/>
  <c r="B668" i="7"/>
  <c r="D668" i="7" s="1"/>
  <c r="A670" i="1"/>
  <c r="A670" i="4" s="1"/>
  <c r="B671" i="1"/>
  <c r="Y670" i="1"/>
  <c r="F669" i="1"/>
  <c r="P669" i="1" s="1"/>
  <c r="C669" i="7" l="1"/>
  <c r="A670" i="7" s="1"/>
  <c r="B669" i="7"/>
  <c r="D669" i="7" s="1"/>
  <c r="A671" i="1"/>
  <c r="A671" i="4" s="1"/>
  <c r="Y671" i="1"/>
  <c r="B672" i="1"/>
  <c r="C670" i="7" l="1"/>
  <c r="A671" i="7" s="1"/>
  <c r="B670" i="7"/>
  <c r="D670" i="7" s="1"/>
  <c r="Y672" i="1"/>
  <c r="A672" i="1"/>
  <c r="A672" i="4" s="1"/>
  <c r="B673" i="1"/>
  <c r="C671" i="7" l="1"/>
  <c r="A672" i="7" s="1"/>
  <c r="B671" i="7"/>
  <c r="D671" i="7" s="1"/>
  <c r="Y673" i="1"/>
  <c r="B674" i="1"/>
  <c r="A673" i="1"/>
  <c r="A673" i="4" s="1"/>
  <c r="C672" i="7" l="1"/>
  <c r="A673" i="7" s="1"/>
  <c r="B672" i="7"/>
  <c r="D672" i="7" s="1"/>
  <c r="B675" i="1"/>
  <c r="Y674" i="1"/>
  <c r="A674" i="1"/>
  <c r="A674" i="4" s="1"/>
  <c r="C673" i="7" l="1"/>
  <c r="A674" i="7" s="1"/>
  <c r="B673" i="7"/>
  <c r="D673" i="7" s="1"/>
  <c r="Y675" i="1"/>
  <c r="B676" i="1"/>
  <c r="A675" i="1"/>
  <c r="A675" i="4" s="1"/>
  <c r="C674" i="7" l="1"/>
  <c r="A675" i="7" s="1"/>
  <c r="B674" i="7"/>
  <c r="D674" i="7" s="1"/>
  <c r="A676" i="1"/>
  <c r="A676" i="4" s="1"/>
  <c r="B677" i="1"/>
  <c r="Y676" i="1"/>
  <c r="C675" i="7" l="1"/>
  <c r="A676" i="7" s="1"/>
  <c r="B675" i="7"/>
  <c r="D675" i="7" s="1"/>
  <c r="A677" i="1"/>
  <c r="A677" i="4" s="1"/>
  <c r="Y677" i="1"/>
  <c r="B678" i="1"/>
  <c r="C676" i="7" l="1"/>
  <c r="A677" i="7" s="1"/>
  <c r="B676" i="7"/>
  <c r="D676" i="7" s="1"/>
  <c r="B679" i="1"/>
  <c r="A678" i="1"/>
  <c r="A678" i="4" s="1"/>
  <c r="Y678" i="1"/>
  <c r="C677" i="7" l="1"/>
  <c r="A678" i="7" s="1"/>
  <c r="B677" i="7"/>
  <c r="D677" i="7" s="1"/>
  <c r="Y679" i="1"/>
  <c r="A679" i="1"/>
  <c r="A679" i="4" s="1"/>
  <c r="B680" i="1"/>
  <c r="C678" i="7" l="1"/>
  <c r="A679" i="7" s="1"/>
  <c r="B678" i="7"/>
  <c r="D678" i="7" s="1"/>
  <c r="Y680" i="1"/>
  <c r="A680" i="1"/>
  <c r="A680" i="4" s="1"/>
  <c r="B681" i="1"/>
  <c r="C679" i="7" l="1"/>
  <c r="A680" i="7" s="1"/>
  <c r="B679" i="7"/>
  <c r="D679" i="7" s="1"/>
  <c r="Y681" i="1"/>
  <c r="A681" i="1"/>
  <c r="A681" i="4" s="1"/>
  <c r="B682" i="1"/>
  <c r="C680" i="7" l="1"/>
  <c r="A681" i="7" s="1"/>
  <c r="B680" i="7"/>
  <c r="D680" i="7" s="1"/>
  <c r="A682" i="1"/>
  <c r="A682" i="4" s="1"/>
  <c r="B683" i="1"/>
  <c r="Y682" i="1"/>
  <c r="C681" i="7" l="1"/>
  <c r="A682" i="7" s="1"/>
  <c r="B681" i="7"/>
  <c r="D681" i="7" s="1"/>
  <c r="Y683" i="1"/>
  <c r="A683" i="1"/>
  <c r="A683" i="4" s="1"/>
  <c r="B684" i="1"/>
  <c r="C682" i="7" l="1"/>
  <c r="A683" i="7" s="1"/>
  <c r="B682" i="7"/>
  <c r="D682" i="7" s="1"/>
  <c r="A684" i="1"/>
  <c r="A684" i="4" s="1"/>
  <c r="B685" i="1"/>
  <c r="Y684" i="1"/>
  <c r="C683" i="7" l="1"/>
  <c r="A684" i="7" s="1"/>
  <c r="B683" i="7"/>
  <c r="D683" i="7" s="1"/>
  <c r="A685" i="1"/>
  <c r="A685" i="4" s="1"/>
  <c r="B686" i="1"/>
  <c r="Y685" i="1"/>
  <c r="C684" i="7" l="1"/>
  <c r="A685" i="7" s="1"/>
  <c r="B684" i="7"/>
  <c r="D684" i="7" s="1"/>
  <c r="Y686" i="1"/>
  <c r="A686" i="1"/>
  <c r="A686" i="4" s="1"/>
  <c r="B687" i="1"/>
  <c r="C685" i="7" l="1"/>
  <c r="A686" i="7" s="1"/>
  <c r="B685" i="7"/>
  <c r="D685" i="7" s="1"/>
  <c r="A687" i="1"/>
  <c r="A687" i="4" s="1"/>
  <c r="Y687" i="1"/>
  <c r="B688" i="1"/>
  <c r="C686" i="7" l="1"/>
  <c r="A687" i="7" s="1"/>
  <c r="B686" i="7"/>
  <c r="D686" i="7" s="1"/>
  <c r="Y688" i="1"/>
  <c r="B689" i="1"/>
  <c r="A688" i="1"/>
  <c r="A688" i="4" s="1"/>
  <c r="C687" i="7" l="1"/>
  <c r="A688" i="7" s="1"/>
  <c r="B687" i="7"/>
  <c r="D687" i="7" s="1"/>
  <c r="A689" i="1"/>
  <c r="A689" i="4" s="1"/>
  <c r="B690" i="1"/>
  <c r="Y689" i="1"/>
  <c r="C688" i="7" l="1"/>
  <c r="A689" i="7" s="1"/>
  <c r="B688" i="7"/>
  <c r="D688" i="7" s="1"/>
  <c r="A690" i="1"/>
  <c r="A690" i="4" s="1"/>
  <c r="B691" i="1"/>
  <c r="Y690" i="1"/>
  <c r="C689" i="7" l="1"/>
  <c r="A690" i="7" s="1"/>
  <c r="B689" i="7"/>
  <c r="D689" i="7" s="1"/>
  <c r="Y691" i="1"/>
  <c r="A691" i="1"/>
  <c r="A691" i="4" s="1"/>
  <c r="B692" i="1"/>
  <c r="C690" i="7" l="1"/>
  <c r="A691" i="7" s="1"/>
  <c r="B690" i="7"/>
  <c r="D690" i="7" s="1"/>
  <c r="B693" i="1"/>
  <c r="Y692" i="1"/>
  <c r="A692" i="1"/>
  <c r="A692" i="4" s="1"/>
  <c r="C691" i="7" l="1"/>
  <c r="A692" i="7" s="1"/>
  <c r="B691" i="7"/>
  <c r="D691" i="7" s="1"/>
  <c r="A693" i="1"/>
  <c r="A693" i="4" s="1"/>
  <c r="Y693" i="1"/>
  <c r="B694" i="1"/>
  <c r="C692" i="7" l="1"/>
  <c r="A693" i="7" s="1"/>
  <c r="B692" i="7"/>
  <c r="D692" i="7" s="1"/>
  <c r="A694" i="1"/>
  <c r="A694" i="4" s="1"/>
  <c r="Y694" i="1"/>
  <c r="B695" i="1"/>
  <c r="C693" i="7" l="1"/>
  <c r="A694" i="7" s="1"/>
  <c r="B693" i="7"/>
  <c r="D693" i="7" s="1"/>
  <c r="Y695" i="1"/>
  <c r="B696" i="1"/>
  <c r="A695" i="1"/>
  <c r="A695" i="4" s="1"/>
  <c r="C694" i="7" l="1"/>
  <c r="A695" i="7" s="1"/>
  <c r="B694" i="7"/>
  <c r="D694" i="7" s="1"/>
  <c r="B697" i="1"/>
  <c r="A696" i="1"/>
  <c r="A696" i="4" s="1"/>
  <c r="Y696" i="1"/>
  <c r="C695" i="7" l="1"/>
  <c r="A696" i="7" s="1"/>
  <c r="B695" i="7"/>
  <c r="D695" i="7" s="1"/>
  <c r="Y697" i="1"/>
  <c r="B698" i="1"/>
  <c r="A697" i="1"/>
  <c r="A697" i="4" s="1"/>
  <c r="C696" i="7" l="1"/>
  <c r="A697" i="7" s="1"/>
  <c r="B696" i="7"/>
  <c r="D696" i="7" s="1"/>
  <c r="Y698" i="1"/>
  <c r="A698" i="1"/>
  <c r="A698" i="4" s="1"/>
  <c r="B699" i="1"/>
  <c r="C697" i="7" l="1"/>
  <c r="A698" i="7" s="1"/>
  <c r="B697" i="7"/>
  <c r="D697" i="7" s="1"/>
  <c r="B700" i="1"/>
  <c r="A699" i="1"/>
  <c r="A699" i="4" s="1"/>
  <c r="Y699" i="1"/>
  <c r="C698" i="7" l="1"/>
  <c r="A699" i="7" s="1"/>
  <c r="B698" i="7"/>
  <c r="D698" i="7" s="1"/>
  <c r="A700" i="1"/>
  <c r="A700" i="4" s="1"/>
  <c r="Y700" i="1"/>
  <c r="B701" i="1"/>
  <c r="C699" i="7" l="1"/>
  <c r="A700" i="7" s="1"/>
  <c r="B699" i="7"/>
  <c r="D699" i="7" s="1"/>
  <c r="B702" i="1"/>
  <c r="A701" i="1"/>
  <c r="A701" i="4" s="1"/>
  <c r="Y701" i="1"/>
  <c r="C700" i="7" l="1"/>
  <c r="A701" i="7" s="1"/>
  <c r="B700" i="7"/>
  <c r="D700" i="7" s="1"/>
  <c r="Y702" i="1"/>
  <c r="B703" i="1"/>
  <c r="A702" i="1"/>
  <c r="A702" i="4" s="1"/>
  <c r="C701" i="7" l="1"/>
  <c r="A702" i="7" s="1"/>
  <c r="B701" i="7"/>
  <c r="D701" i="7" s="1"/>
  <c r="A703" i="1"/>
  <c r="A703" i="4" s="1"/>
  <c r="B704" i="1"/>
  <c r="Y703" i="1"/>
  <c r="C702" i="7" l="1"/>
  <c r="A703" i="7" s="1"/>
  <c r="B702" i="7"/>
  <c r="D702" i="7" s="1"/>
  <c r="Y704" i="1"/>
  <c r="A704" i="1"/>
  <c r="A704" i="4" s="1"/>
  <c r="B705" i="1"/>
  <c r="C703" i="7" l="1"/>
  <c r="A704" i="7" s="1"/>
  <c r="B703" i="7"/>
  <c r="D703" i="7" s="1"/>
  <c r="B706" i="1"/>
  <c r="Y705" i="1"/>
  <c r="A705" i="1"/>
  <c r="A705" i="4" s="1"/>
  <c r="C704" i="7" l="1"/>
  <c r="A705" i="7" s="1"/>
  <c r="B704" i="7"/>
  <c r="D704" i="7" s="1"/>
  <c r="Y706" i="1"/>
  <c r="B707" i="1"/>
  <c r="M706" i="1"/>
  <c r="Z706" i="1" s="1"/>
  <c r="E706" i="1"/>
  <c r="F706" i="1" s="1"/>
  <c r="P706" i="1" s="1"/>
  <c r="A706" i="1"/>
  <c r="A706" i="4" s="1"/>
  <c r="C705" i="7" l="1"/>
  <c r="A706" i="7" s="1"/>
  <c r="B705" i="7"/>
  <c r="D705" i="7" s="1"/>
  <c r="M707" i="1"/>
  <c r="Z707" i="1" s="1"/>
  <c r="E707" i="1"/>
  <c r="F707" i="1" s="1"/>
  <c r="P707" i="1" s="1"/>
  <c r="A707" i="1"/>
  <c r="A707" i="4" s="1"/>
  <c r="B708" i="1"/>
  <c r="Y707" i="1"/>
  <c r="C706" i="7" l="1"/>
  <c r="A707" i="7" s="1"/>
  <c r="B706" i="7"/>
  <c r="D706" i="7" s="1"/>
  <c r="B709" i="1"/>
  <c r="M708" i="1"/>
  <c r="Z708" i="1" s="1"/>
  <c r="E708" i="1"/>
  <c r="F708" i="1" s="1"/>
  <c r="P708" i="1" s="1"/>
  <c r="A708" i="1"/>
  <c r="A708" i="4" s="1"/>
  <c r="Y708" i="1"/>
  <c r="C707" i="7" l="1"/>
  <c r="A708" i="7" s="1"/>
  <c r="B707" i="7"/>
  <c r="D707" i="7" s="1"/>
  <c r="M709" i="1"/>
  <c r="Z709" i="1" s="1"/>
  <c r="B710" i="1"/>
  <c r="E709" i="1"/>
  <c r="F709" i="1" s="1"/>
  <c r="P709" i="1" s="1"/>
  <c r="Y709" i="1"/>
  <c r="A709" i="1"/>
  <c r="A709" i="4" s="1"/>
  <c r="C708" i="7" l="1"/>
  <c r="A709" i="7" s="1"/>
  <c r="B708" i="7"/>
  <c r="D708" i="7" s="1"/>
  <c r="B711" i="1"/>
  <c r="E710" i="1"/>
  <c r="F710" i="1" s="1"/>
  <c r="P710" i="1" s="1"/>
  <c r="A710" i="1"/>
  <c r="A710" i="4" s="1"/>
  <c r="Y710" i="1"/>
  <c r="M710" i="1"/>
  <c r="Z710" i="1" s="1"/>
  <c r="C709" i="7" l="1"/>
  <c r="A710" i="7" s="1"/>
  <c r="B709" i="7"/>
  <c r="D709" i="7" s="1"/>
  <c r="M711" i="1"/>
  <c r="Z711" i="1" s="1"/>
  <c r="E711" i="1"/>
  <c r="F711" i="1" s="1"/>
  <c r="P711" i="1" s="1"/>
  <c r="Y711" i="1"/>
  <c r="A711" i="1"/>
  <c r="A711" i="4" s="1"/>
  <c r="B712" i="1"/>
  <c r="C710" i="7" l="1"/>
  <c r="A711" i="7" s="1"/>
  <c r="B710" i="7"/>
  <c r="D710" i="7" s="1"/>
  <c r="B713" i="1"/>
  <c r="A712" i="1"/>
  <c r="A712" i="4" s="1"/>
  <c r="Y712" i="1"/>
  <c r="C711" i="7" l="1"/>
  <c r="A712" i="7" s="1"/>
  <c r="B711" i="7"/>
  <c r="D711" i="7" s="1"/>
  <c r="A713" i="1"/>
  <c r="A713" i="4" s="1"/>
  <c r="Y713" i="1"/>
  <c r="B714" i="1"/>
  <c r="C712" i="7" l="1"/>
  <c r="A713" i="7" s="1"/>
  <c r="B712" i="7"/>
  <c r="D712" i="7" s="1"/>
  <c r="Y714" i="1"/>
  <c r="B715" i="1"/>
  <c r="A714" i="1"/>
  <c r="A714" i="4" s="1"/>
  <c r="C713" i="7" l="1"/>
  <c r="A714" i="7" s="1"/>
  <c r="B713" i="7"/>
  <c r="D713" i="7" s="1"/>
  <c r="B716" i="1"/>
  <c r="A715" i="1"/>
  <c r="A715" i="4" s="1"/>
  <c r="Y715" i="1"/>
  <c r="C714" i="7" l="1"/>
  <c r="A715" i="7" s="1"/>
  <c r="B714" i="7"/>
  <c r="D714" i="7" s="1"/>
  <c r="A716" i="1"/>
  <c r="A716" i="4" s="1"/>
  <c r="B717" i="1"/>
  <c r="Y716" i="1"/>
  <c r="C715" i="7" l="1"/>
  <c r="A716" i="7" s="1"/>
  <c r="B715" i="7"/>
  <c r="D715" i="7" s="1"/>
  <c r="A717" i="1"/>
  <c r="A717" i="4" s="1"/>
  <c r="Y717" i="1"/>
  <c r="B718" i="1"/>
  <c r="C716" i="7" l="1"/>
  <c r="A717" i="7" s="1"/>
  <c r="B716" i="7"/>
  <c r="D716" i="7" s="1"/>
  <c r="A718" i="1"/>
  <c r="A718" i="4" s="1"/>
  <c r="Y718" i="1"/>
  <c r="B719" i="1"/>
  <c r="C717" i="7" l="1"/>
  <c r="A718" i="7" s="1"/>
  <c r="B717" i="7"/>
  <c r="D717" i="7" s="1"/>
  <c r="Y719" i="1"/>
  <c r="B720" i="1"/>
  <c r="A719" i="1"/>
  <c r="A719" i="4" s="1"/>
  <c r="C718" i="7" l="1"/>
  <c r="A719" i="7" s="1"/>
  <c r="B718" i="7"/>
  <c r="D718" i="7" s="1"/>
  <c r="Y720" i="1"/>
  <c r="B721" i="1"/>
  <c r="A720" i="1"/>
  <c r="A720" i="4" s="1"/>
  <c r="C719" i="7" l="1"/>
  <c r="A720" i="7" s="1"/>
  <c r="B719" i="7"/>
  <c r="D719" i="7" s="1"/>
  <c r="Y721" i="1"/>
  <c r="A721" i="1"/>
  <c r="A721" i="4" s="1"/>
  <c r="B722" i="1"/>
  <c r="C720" i="7" l="1"/>
  <c r="A721" i="7" s="1"/>
  <c r="B720" i="7"/>
  <c r="D720" i="7" s="1"/>
  <c r="A722" i="1"/>
  <c r="A722" i="4" s="1"/>
  <c r="B723" i="1"/>
  <c r="Y722" i="1"/>
  <c r="C721" i="7" l="1"/>
  <c r="A722" i="7" s="1"/>
  <c r="B721" i="7"/>
  <c r="D721" i="7" s="1"/>
  <c r="Y723" i="1"/>
  <c r="A723" i="1"/>
  <c r="A723" i="4" s="1"/>
  <c r="B724" i="1"/>
  <c r="C722" i="7" l="1"/>
  <c r="A723" i="7" s="1"/>
  <c r="B722" i="7"/>
  <c r="D722" i="7" s="1"/>
  <c r="Y724" i="1"/>
  <c r="B725" i="1"/>
  <c r="A724" i="1"/>
  <c r="A724" i="4" s="1"/>
  <c r="C723" i="7" l="1"/>
  <c r="A724" i="7" s="1"/>
  <c r="B723" i="7"/>
  <c r="D723" i="7" s="1"/>
  <c r="A725" i="1"/>
  <c r="A725" i="4" s="1"/>
  <c r="Y725" i="1"/>
  <c r="B726" i="1"/>
  <c r="C724" i="7" l="1"/>
  <c r="A725" i="7" s="1"/>
  <c r="B724" i="7"/>
  <c r="D724" i="7" s="1"/>
  <c r="Y726" i="1"/>
  <c r="B727" i="1"/>
  <c r="A726" i="1"/>
  <c r="A726" i="4" s="1"/>
  <c r="C725" i="7" l="1"/>
  <c r="A726" i="7" s="1"/>
  <c r="B725" i="7"/>
  <c r="D725" i="7" s="1"/>
  <c r="A727" i="1"/>
  <c r="A727" i="4" s="1"/>
  <c r="Y727" i="1"/>
  <c r="B728" i="1"/>
  <c r="C726" i="7" l="1"/>
  <c r="A727" i="7" s="1"/>
  <c r="B726" i="7"/>
  <c r="D726" i="7" s="1"/>
  <c r="A728" i="1"/>
  <c r="A728" i="4" s="1"/>
  <c r="Y728" i="1"/>
  <c r="B729" i="1"/>
  <c r="C727" i="7" l="1"/>
  <c r="A728" i="7" s="1"/>
  <c r="B727" i="7"/>
  <c r="D727" i="7" s="1"/>
  <c r="A729" i="1"/>
  <c r="A729" i="4" s="1"/>
  <c r="Y729" i="1"/>
  <c r="B730" i="1"/>
  <c r="C728" i="7" l="1"/>
  <c r="A729" i="7" s="1"/>
  <c r="B728" i="7"/>
  <c r="D728" i="7" s="1"/>
  <c r="Y730" i="1"/>
  <c r="A730" i="1"/>
  <c r="A730" i="4" s="1"/>
  <c r="B731" i="1"/>
  <c r="C729" i="7" l="1"/>
  <c r="A730" i="7" s="1"/>
  <c r="B729" i="7"/>
  <c r="D729" i="7" s="1"/>
  <c r="Y731" i="1"/>
  <c r="A731" i="1"/>
  <c r="A731" i="4" s="1"/>
  <c r="B732" i="1"/>
  <c r="C730" i="7" l="1"/>
  <c r="A731" i="7" s="1"/>
  <c r="B730" i="7"/>
  <c r="D730" i="7" s="1"/>
  <c r="A732" i="1"/>
  <c r="A732" i="4" s="1"/>
  <c r="Y732" i="1"/>
  <c r="B733" i="1"/>
  <c r="C731" i="7" l="1"/>
  <c r="A732" i="7" s="1"/>
  <c r="B731" i="7"/>
  <c r="D731" i="7" s="1"/>
  <c r="Y733" i="1"/>
  <c r="A733" i="1"/>
  <c r="A733" i="4" s="1"/>
  <c r="B734" i="1"/>
  <c r="C732" i="7" l="1"/>
  <c r="A733" i="7" s="1"/>
  <c r="B732" i="7"/>
  <c r="D732" i="7" s="1"/>
  <c r="B735" i="1"/>
  <c r="Y734" i="1"/>
  <c r="A734" i="1"/>
  <c r="A734" i="4" s="1"/>
  <c r="C733" i="7" l="1"/>
  <c r="A734" i="7" s="1"/>
  <c r="B733" i="7"/>
  <c r="D733" i="7" s="1"/>
  <c r="M735" i="1"/>
  <c r="Z735" i="1" s="1"/>
  <c r="E735" i="1"/>
  <c r="A735" i="1"/>
  <c r="Y735" i="1"/>
  <c r="B736" i="1"/>
  <c r="C734" i="7" l="1"/>
  <c r="A735" i="7" s="1"/>
  <c r="B734" i="7"/>
  <c r="D734" i="7" s="1"/>
  <c r="F735" i="1"/>
  <c r="A735" i="4" s="1"/>
  <c r="P735" i="1"/>
  <c r="Y736" i="1"/>
  <c r="B737" i="1"/>
  <c r="A736" i="1"/>
  <c r="A736" i="4" s="1"/>
  <c r="C735" i="7" l="1"/>
  <c r="A736" i="7" s="1"/>
  <c r="B735" i="7"/>
  <c r="D735" i="7" s="1"/>
  <c r="Y737" i="1"/>
  <c r="A737" i="1"/>
  <c r="A737" i="4" s="1"/>
  <c r="B738" i="1"/>
  <c r="C736" i="7" l="1"/>
  <c r="A737" i="7" s="1"/>
  <c r="B736" i="7"/>
  <c r="D736" i="7" s="1"/>
  <c r="B739" i="1"/>
  <c r="Y738" i="1"/>
  <c r="A738" i="1"/>
  <c r="A738" i="4" s="1"/>
  <c r="C737" i="7" l="1"/>
  <c r="A738" i="7" s="1"/>
  <c r="B737" i="7"/>
  <c r="D737" i="7" s="1"/>
  <c r="A739" i="1"/>
  <c r="A739" i="4" s="1"/>
  <c r="Y739" i="1"/>
  <c r="B740" i="1"/>
  <c r="C738" i="7" l="1"/>
  <c r="A739" i="7" s="1"/>
  <c r="B738" i="7"/>
  <c r="D738" i="7" s="1"/>
  <c r="Y740" i="1"/>
  <c r="B741" i="1"/>
  <c r="A740" i="1"/>
  <c r="A740" i="4" s="1"/>
  <c r="C739" i="7" l="1"/>
  <c r="A740" i="7" s="1"/>
  <c r="B739" i="7"/>
  <c r="D739" i="7" s="1"/>
  <c r="A741" i="1"/>
  <c r="A741" i="4" s="1"/>
  <c r="B742" i="1"/>
  <c r="Y741" i="1"/>
  <c r="C740" i="7" l="1"/>
  <c r="A741" i="7" s="1"/>
  <c r="B740" i="7"/>
  <c r="D740" i="7" s="1"/>
  <c r="Y742" i="1"/>
  <c r="B743" i="1"/>
  <c r="A742" i="1"/>
  <c r="A742" i="4" s="1"/>
  <c r="C741" i="7" l="1"/>
  <c r="A742" i="7" s="1"/>
  <c r="B741" i="7"/>
  <c r="D741" i="7" s="1"/>
  <c r="Y743" i="1"/>
  <c r="A743" i="1"/>
  <c r="A743" i="4" s="1"/>
  <c r="B744" i="1"/>
  <c r="C742" i="7" l="1"/>
  <c r="A743" i="7" s="1"/>
  <c r="B742" i="7"/>
  <c r="D742" i="7" s="1"/>
  <c r="A744" i="1"/>
  <c r="A744" i="4" s="1"/>
  <c r="Y744" i="1"/>
  <c r="B745" i="1"/>
  <c r="C743" i="7" l="1"/>
  <c r="A744" i="7" s="1"/>
  <c r="B743" i="7"/>
  <c r="D743" i="7" s="1"/>
  <c r="B746" i="1"/>
  <c r="A745" i="1"/>
  <c r="A745" i="4" s="1"/>
  <c r="Y745" i="1"/>
  <c r="C744" i="7" l="1"/>
  <c r="A745" i="7" s="1"/>
  <c r="B744" i="7"/>
  <c r="D744" i="7" s="1"/>
  <c r="A746" i="1"/>
  <c r="A746" i="4" s="1"/>
  <c r="B747" i="1"/>
  <c r="Y746" i="1"/>
  <c r="C745" i="7" l="1"/>
  <c r="A746" i="7" s="1"/>
  <c r="B745" i="7"/>
  <c r="D745" i="7" s="1"/>
  <c r="Y747" i="1"/>
  <c r="A747" i="1"/>
  <c r="A747" i="4" s="1"/>
  <c r="B748" i="1"/>
  <c r="C746" i="7" l="1"/>
  <c r="A747" i="7" s="1"/>
  <c r="B746" i="7"/>
  <c r="D746" i="7" s="1"/>
  <c r="A748" i="1"/>
  <c r="A748" i="4" s="1"/>
  <c r="Y748" i="1"/>
  <c r="B749" i="1"/>
  <c r="C747" i="7" l="1"/>
  <c r="A748" i="7" s="1"/>
  <c r="B747" i="7"/>
  <c r="D747" i="7" s="1"/>
  <c r="B750" i="1"/>
  <c r="Y749" i="1"/>
  <c r="A749" i="1"/>
  <c r="A749" i="4" s="1"/>
  <c r="C748" i="7" l="1"/>
  <c r="A749" i="7" s="1"/>
  <c r="B748" i="7"/>
  <c r="D748" i="7" s="1"/>
  <c r="Y750" i="1"/>
  <c r="B751" i="1"/>
  <c r="A750" i="1"/>
  <c r="A750" i="4" s="1"/>
  <c r="C749" i="7" l="1"/>
  <c r="A750" i="7" s="1"/>
  <c r="B749" i="7"/>
  <c r="D749" i="7" s="1"/>
  <c r="Y751" i="1"/>
  <c r="A751" i="1"/>
  <c r="A751" i="4" s="1"/>
  <c r="B752" i="1"/>
  <c r="C750" i="7" l="1"/>
  <c r="A751" i="7" s="1"/>
  <c r="B750" i="7"/>
  <c r="D750" i="7" s="1"/>
  <c r="B753" i="1"/>
  <c r="A752" i="1"/>
  <c r="A752" i="4" s="1"/>
  <c r="Y752" i="1"/>
  <c r="C751" i="7" l="1"/>
  <c r="A752" i="7" s="1"/>
  <c r="B751" i="7"/>
  <c r="D751" i="7" s="1"/>
  <c r="A753" i="1"/>
  <c r="A753" i="4" s="1"/>
  <c r="Y753" i="1"/>
  <c r="B754" i="1"/>
  <c r="C752" i="7" l="1"/>
  <c r="A753" i="7" s="1"/>
  <c r="B752" i="7"/>
  <c r="D752" i="7" s="1"/>
  <c r="B755" i="1"/>
  <c r="A754" i="1"/>
  <c r="A754" i="4" s="1"/>
  <c r="Y754" i="1"/>
  <c r="C753" i="7" l="1"/>
  <c r="A754" i="7" s="1"/>
  <c r="B753" i="7"/>
  <c r="D753" i="7" s="1"/>
  <c r="Y755" i="1"/>
  <c r="A755" i="1"/>
  <c r="A755" i="4" s="1"/>
  <c r="B756" i="1"/>
  <c r="C754" i="7" l="1"/>
  <c r="A755" i="7" s="1"/>
  <c r="B754" i="7"/>
  <c r="D754" i="7" s="1"/>
  <c r="Y756" i="1"/>
  <c r="B757" i="1"/>
  <c r="A756" i="1"/>
  <c r="A756" i="4" s="1"/>
  <c r="C755" i="7" l="1"/>
  <c r="A756" i="7" s="1"/>
  <c r="B755" i="7"/>
  <c r="D755" i="7" s="1"/>
  <c r="Y757" i="1"/>
  <c r="B758" i="1"/>
  <c r="A757" i="1"/>
  <c r="A757" i="4" s="1"/>
  <c r="C756" i="7" l="1"/>
  <c r="A757" i="7" s="1"/>
  <c r="B756" i="7"/>
  <c r="D756" i="7" s="1"/>
  <c r="A758" i="1"/>
  <c r="A758" i="4" s="1"/>
  <c r="Y758" i="1"/>
  <c r="B759" i="1"/>
  <c r="C757" i="7" l="1"/>
  <c r="A758" i="7" s="1"/>
  <c r="B757" i="7"/>
  <c r="D757" i="7" s="1"/>
  <c r="B760" i="1"/>
  <c r="A759" i="1"/>
  <c r="A759" i="4" s="1"/>
  <c r="Y759" i="1"/>
  <c r="C758" i="7" l="1"/>
  <c r="A759" i="7" s="1"/>
  <c r="B758" i="7"/>
  <c r="D758" i="7" s="1"/>
  <c r="B761" i="1"/>
  <c r="A760" i="1"/>
  <c r="A760" i="4" s="1"/>
  <c r="Y760" i="1"/>
  <c r="M760" i="1"/>
  <c r="Z760" i="1" s="1"/>
  <c r="E760" i="1"/>
  <c r="F760" i="1" s="1"/>
  <c r="P760" i="1" s="1"/>
  <c r="C759" i="7" l="1"/>
  <c r="A760" i="7" s="1"/>
  <c r="B759" i="7"/>
  <c r="D759" i="7" s="1"/>
  <c r="E761" i="1"/>
  <c r="F761" i="1" s="1"/>
  <c r="P761" i="1" s="1"/>
  <c r="M761" i="1"/>
  <c r="Z761" i="1" s="1"/>
  <c r="Y761" i="1"/>
  <c r="A761" i="1"/>
  <c r="A761" i="4" s="1"/>
  <c r="B762" i="1"/>
  <c r="C760" i="7" l="1"/>
  <c r="A761" i="7" s="1"/>
  <c r="B760" i="7"/>
  <c r="D760" i="7" s="1"/>
  <c r="A762" i="1"/>
  <c r="A762" i="4" s="1"/>
  <c r="Y762" i="1"/>
  <c r="B763" i="1"/>
  <c r="C761" i="7" l="1"/>
  <c r="A762" i="7" s="1"/>
  <c r="B761" i="7"/>
  <c r="D761" i="7" s="1"/>
  <c r="Y763" i="1"/>
  <c r="A763" i="1"/>
  <c r="A763" i="4" s="1"/>
  <c r="B764" i="1"/>
  <c r="C762" i="7" l="1"/>
  <c r="A763" i="7" s="1"/>
  <c r="B762" i="7"/>
  <c r="D762" i="7" s="1"/>
  <c r="A764" i="1"/>
  <c r="A764" i="4" s="1"/>
  <c r="B765" i="1"/>
  <c r="Y764" i="1"/>
  <c r="C763" i="7" l="1"/>
  <c r="A764" i="7" s="1"/>
  <c r="B763" i="7"/>
  <c r="D763" i="7" s="1"/>
  <c r="Y765" i="1"/>
  <c r="A765" i="1"/>
  <c r="A765" i="4" s="1"/>
  <c r="B766" i="1"/>
  <c r="C764" i="7" l="1"/>
  <c r="A765" i="7" s="1"/>
  <c r="B764" i="7"/>
  <c r="D764" i="7" s="1"/>
  <c r="A766" i="1"/>
  <c r="A766" i="4" s="1"/>
  <c r="Y766" i="1"/>
  <c r="B767" i="1"/>
  <c r="C765" i="7" l="1"/>
  <c r="A766" i="7" s="1"/>
  <c r="B765" i="7"/>
  <c r="D765" i="7" s="1"/>
  <c r="Y767" i="1"/>
  <c r="B768" i="1"/>
  <c r="A767" i="1"/>
  <c r="A767" i="4" s="1"/>
  <c r="C766" i="7" l="1"/>
  <c r="A767" i="7" s="1"/>
  <c r="B766" i="7"/>
  <c r="D766" i="7" s="1"/>
  <c r="Y768" i="1"/>
  <c r="A768" i="1"/>
  <c r="A768" i="4" s="1"/>
  <c r="B769" i="1"/>
  <c r="C767" i="7" l="1"/>
  <c r="A768" i="7" s="1"/>
  <c r="B767" i="7"/>
  <c r="D767" i="7" s="1"/>
  <c r="B770" i="1"/>
  <c r="A769" i="1"/>
  <c r="A769" i="4" s="1"/>
  <c r="Y769" i="1"/>
  <c r="C768" i="7" l="1"/>
  <c r="A769" i="7" s="1"/>
  <c r="B768" i="7"/>
  <c r="D768" i="7" s="1"/>
  <c r="A770" i="1"/>
  <c r="A770" i="4" s="1"/>
  <c r="Y770" i="1"/>
  <c r="B771" i="1"/>
  <c r="C769" i="7" l="1"/>
  <c r="A770" i="7" s="1"/>
  <c r="B769" i="7"/>
  <c r="D769" i="7" s="1"/>
  <c r="A771" i="1"/>
  <c r="A771" i="4" s="1"/>
  <c r="Y771" i="1"/>
  <c r="B772" i="1"/>
  <c r="C770" i="7" l="1"/>
  <c r="A771" i="7" s="1"/>
  <c r="B770" i="7"/>
  <c r="D770" i="7" s="1"/>
  <c r="A772" i="1"/>
  <c r="A772" i="4" s="1"/>
  <c r="B773" i="1"/>
  <c r="Y772" i="1"/>
  <c r="C771" i="7" l="1"/>
  <c r="A772" i="7" s="1"/>
  <c r="B771" i="7"/>
  <c r="D771" i="7" s="1"/>
  <c r="A773" i="1"/>
  <c r="A773" i="4" s="1"/>
  <c r="Y773" i="1"/>
  <c r="B774" i="1"/>
  <c r="C772" i="7" l="1"/>
  <c r="A773" i="7" s="1"/>
  <c r="B772" i="7"/>
  <c r="D772" i="7" s="1"/>
  <c r="Y774" i="1"/>
  <c r="B775" i="1"/>
  <c r="A774" i="1"/>
  <c r="A774" i="4" s="1"/>
  <c r="C773" i="7" l="1"/>
  <c r="A774" i="7" s="1"/>
  <c r="B773" i="7"/>
  <c r="D773" i="7" s="1"/>
  <c r="B776" i="1"/>
  <c r="A775" i="1"/>
  <c r="A775" i="4" s="1"/>
  <c r="Y775" i="1"/>
  <c r="C774" i="7" l="1"/>
  <c r="A775" i="7" s="1"/>
  <c r="B774" i="7"/>
  <c r="D774" i="7" s="1"/>
  <c r="B777" i="1"/>
  <c r="A776" i="1"/>
  <c r="A776" i="4" s="1"/>
  <c r="Y776" i="1"/>
  <c r="C775" i="7" l="1"/>
  <c r="A776" i="7" s="1"/>
  <c r="B775" i="7"/>
  <c r="D775" i="7" s="1"/>
  <c r="A777" i="1"/>
  <c r="A777" i="4" s="1"/>
  <c r="Y777" i="1"/>
  <c r="E777" i="1"/>
  <c r="F777" i="1" s="1"/>
  <c r="P777" i="1" s="1"/>
  <c r="B778" i="1"/>
  <c r="M777" i="1"/>
  <c r="Z777" i="1" s="1"/>
  <c r="C776" i="7" l="1"/>
  <c r="A777" i="7" s="1"/>
  <c r="B776" i="7"/>
  <c r="D776" i="7" s="1"/>
  <c r="A778" i="1"/>
  <c r="A778" i="4" s="1"/>
  <c r="Y778" i="1"/>
  <c r="M778" i="1"/>
  <c r="Z778" i="1" s="1"/>
  <c r="E778" i="1"/>
  <c r="F778" i="1" s="1"/>
  <c r="P778" i="1" s="1"/>
  <c r="B779" i="1"/>
  <c r="C777" i="7" l="1"/>
  <c r="A778" i="7" s="1"/>
  <c r="B777" i="7"/>
  <c r="D777" i="7" s="1"/>
  <c r="E779" i="1"/>
  <c r="F779" i="1" s="1"/>
  <c r="P779" i="1" s="1"/>
  <c r="M779" i="1"/>
  <c r="Z779" i="1" s="1"/>
  <c r="A779" i="1"/>
  <c r="A779" i="4" s="1"/>
  <c r="Y779" i="1"/>
  <c r="B780" i="1"/>
  <c r="C778" i="7" l="1"/>
  <c r="A779" i="7" s="1"/>
  <c r="B778" i="7"/>
  <c r="D778" i="7" s="1"/>
  <c r="A780" i="1"/>
  <c r="A780" i="4" s="1"/>
  <c r="Y780" i="1"/>
  <c r="B781" i="1"/>
  <c r="C779" i="7" l="1"/>
  <c r="A780" i="7" s="1"/>
  <c r="B779" i="7"/>
  <c r="D779" i="7" s="1"/>
  <c r="Y781" i="1"/>
  <c r="A781" i="1"/>
  <c r="A781" i="4" s="1"/>
  <c r="B782" i="1"/>
  <c r="C780" i="7" l="1"/>
  <c r="A781" i="7" s="1"/>
  <c r="B780" i="7"/>
  <c r="D780" i="7" s="1"/>
  <c r="A782" i="1"/>
  <c r="A782" i="4" s="1"/>
  <c r="Y782" i="1"/>
  <c r="B783" i="1"/>
  <c r="C781" i="7" l="1"/>
  <c r="A782" i="7" s="1"/>
  <c r="B781" i="7"/>
  <c r="D781" i="7" s="1"/>
  <c r="A783" i="1"/>
  <c r="A783" i="4" s="1"/>
  <c r="Y783" i="1"/>
  <c r="B784" i="1"/>
  <c r="C782" i="7" l="1"/>
  <c r="A783" i="7" s="1"/>
  <c r="B782" i="7"/>
  <c r="D782" i="7" s="1"/>
  <c r="A784" i="1"/>
  <c r="A784" i="4" s="1"/>
  <c r="B785" i="1"/>
  <c r="Y784" i="1"/>
  <c r="C783" i="7" l="1"/>
  <c r="A784" i="7" s="1"/>
  <c r="B783" i="7"/>
  <c r="D783" i="7" s="1"/>
  <c r="B786" i="1"/>
  <c r="Y785" i="1"/>
  <c r="A785" i="1"/>
  <c r="A785" i="4" s="1"/>
  <c r="C784" i="7" l="1"/>
  <c r="A785" i="7" s="1"/>
  <c r="B784" i="7"/>
  <c r="D784" i="7" s="1"/>
  <c r="E786" i="1"/>
  <c r="F786" i="1" s="1"/>
  <c r="P786" i="1" s="1"/>
  <c r="A786" i="1"/>
  <c r="A786" i="4" s="1"/>
  <c r="Y786" i="1"/>
  <c r="B787" i="1"/>
  <c r="M786" i="1"/>
  <c r="Z786" i="1" s="1"/>
  <c r="C785" i="7" l="1"/>
  <c r="A786" i="7" s="1"/>
  <c r="B785" i="7"/>
  <c r="D785" i="7" s="1"/>
  <c r="A787" i="1"/>
  <c r="A787" i="4" s="1"/>
  <c r="Y787" i="1"/>
  <c r="M787" i="1"/>
  <c r="Z787" i="1" s="1"/>
  <c r="E787" i="1"/>
  <c r="F787" i="1" s="1"/>
  <c r="P787" i="1" s="1"/>
  <c r="B788" i="1"/>
  <c r="C786" i="7" l="1"/>
  <c r="A787" i="7" s="1"/>
  <c r="B786" i="7"/>
  <c r="D786" i="7" s="1"/>
  <c r="A788" i="1"/>
  <c r="A788" i="4" s="1"/>
  <c r="Y788" i="1"/>
  <c r="M788" i="1"/>
  <c r="Z788" i="1" s="1"/>
  <c r="B789" i="1"/>
  <c r="E788" i="1"/>
  <c r="F788" i="1" s="1"/>
  <c r="P788" i="1" s="1"/>
  <c r="C787" i="7" l="1"/>
  <c r="A788" i="7" s="1"/>
  <c r="B787" i="7"/>
  <c r="D787" i="7" s="1"/>
  <c r="M789" i="1"/>
  <c r="Z789" i="1" s="1"/>
  <c r="B790" i="1"/>
  <c r="E789" i="1"/>
  <c r="F789" i="1" s="1"/>
  <c r="P789" i="1" s="1"/>
  <c r="A789" i="1"/>
  <c r="A789" i="4" s="1"/>
  <c r="Y789" i="1"/>
  <c r="C788" i="7" l="1"/>
  <c r="A789" i="7" s="1"/>
  <c r="B788" i="7"/>
  <c r="D788" i="7" s="1"/>
  <c r="B791" i="1"/>
  <c r="E790" i="1"/>
  <c r="F790" i="1" s="1"/>
  <c r="P790" i="1" s="1"/>
  <c r="A790" i="1"/>
  <c r="A790" i="4" s="1"/>
  <c r="Y790" i="1"/>
  <c r="M790" i="1"/>
  <c r="Z790" i="1" s="1"/>
  <c r="C789" i="7" l="1"/>
  <c r="A790" i="7" s="1"/>
  <c r="B789" i="7"/>
  <c r="D789" i="7" s="1"/>
  <c r="M791" i="1"/>
  <c r="Z791" i="1" s="1"/>
  <c r="E791" i="1"/>
  <c r="F791" i="1" s="1"/>
  <c r="P791" i="1" s="1"/>
  <c r="A791" i="1"/>
  <c r="A791" i="4" s="1"/>
  <c r="Y791" i="1"/>
  <c r="B792" i="1"/>
  <c r="C790" i="7" l="1"/>
  <c r="A791" i="7" s="1"/>
  <c r="B790" i="7"/>
  <c r="D790" i="7" s="1"/>
  <c r="B793" i="1"/>
  <c r="A792" i="1"/>
  <c r="A792" i="4" s="1"/>
  <c r="Y792" i="1"/>
  <c r="C791" i="7" l="1"/>
  <c r="A792" i="7" s="1"/>
  <c r="B791" i="7"/>
  <c r="D791" i="7" s="1"/>
  <c r="Y793" i="1"/>
  <c r="A793" i="1"/>
  <c r="A793" i="4" s="1"/>
  <c r="B794" i="1"/>
  <c r="C792" i="7" l="1"/>
  <c r="A793" i="7" s="1"/>
  <c r="B792" i="7"/>
  <c r="D792" i="7" s="1"/>
  <c r="A794" i="1"/>
  <c r="A794" i="4" s="1"/>
  <c r="Y794" i="1"/>
  <c r="B795" i="1"/>
  <c r="C793" i="7" l="1"/>
  <c r="A794" i="7" s="1"/>
  <c r="B793" i="7"/>
  <c r="D793" i="7" s="1"/>
  <c r="Y795" i="1"/>
  <c r="A795" i="1"/>
  <c r="A795" i="4" s="1"/>
  <c r="B796" i="1"/>
  <c r="C794" i="7" l="1"/>
  <c r="A795" i="7" s="1"/>
  <c r="B794" i="7"/>
  <c r="D794" i="7" s="1"/>
  <c r="B797" i="1"/>
  <c r="A796" i="1"/>
  <c r="A796" i="4" s="1"/>
  <c r="Y796" i="1"/>
  <c r="C795" i="7" l="1"/>
  <c r="A796" i="7" s="1"/>
  <c r="B795" i="7"/>
  <c r="D795" i="7" s="1"/>
  <c r="Y797" i="1"/>
  <c r="A797" i="1"/>
  <c r="A797" i="4" s="1"/>
  <c r="B798" i="1"/>
  <c r="C796" i="7" l="1"/>
  <c r="A797" i="7" s="1"/>
  <c r="B796" i="7"/>
  <c r="D796" i="7" s="1"/>
  <c r="Y798" i="1"/>
  <c r="B799" i="1"/>
  <c r="A798" i="1"/>
  <c r="A798" i="4" s="1"/>
  <c r="C797" i="7" l="1"/>
  <c r="A798" i="7" s="1"/>
  <c r="B797" i="7"/>
  <c r="D797" i="7" s="1"/>
  <c r="B800" i="1"/>
  <c r="A799" i="1"/>
  <c r="A799" i="4" s="1"/>
  <c r="Y799" i="1"/>
  <c r="C798" i="7" l="1"/>
  <c r="A799" i="7" s="1"/>
  <c r="B798" i="7"/>
  <c r="D798" i="7" s="1"/>
  <c r="Y800" i="1"/>
  <c r="A800" i="1"/>
  <c r="A800" i="4" s="1"/>
  <c r="B801" i="1"/>
  <c r="C799" i="7" l="1"/>
  <c r="A800" i="7" s="1"/>
  <c r="B799" i="7"/>
  <c r="D799" i="7" s="1"/>
  <c r="A801" i="1"/>
  <c r="A801" i="4" s="1"/>
  <c r="B802" i="1"/>
  <c r="Y801" i="1"/>
  <c r="C800" i="7" l="1"/>
  <c r="A801" i="7" s="1"/>
  <c r="B800" i="7"/>
  <c r="D800" i="7" s="1"/>
  <c r="Y802" i="1"/>
  <c r="B803" i="1"/>
  <c r="A802" i="1"/>
  <c r="A802" i="4" s="1"/>
  <c r="C801" i="7" l="1"/>
  <c r="A802" i="7" s="1"/>
  <c r="B801" i="7"/>
  <c r="D801" i="7" s="1"/>
  <c r="Y803" i="1"/>
  <c r="A803" i="1"/>
  <c r="A803" i="4" s="1"/>
  <c r="B804" i="1"/>
  <c r="C802" i="7" l="1"/>
  <c r="A803" i="7" s="1"/>
  <c r="B802" i="7"/>
  <c r="D802" i="7" s="1"/>
  <c r="Y804" i="1"/>
  <c r="A804" i="1"/>
  <c r="A804" i="4" s="1"/>
  <c r="B805" i="1"/>
  <c r="C803" i="7" l="1"/>
  <c r="A804" i="7" s="1"/>
  <c r="B803" i="7"/>
  <c r="D803" i="7" s="1"/>
  <c r="A805" i="1"/>
  <c r="A805" i="4" s="1"/>
  <c r="Y805" i="1"/>
  <c r="B806" i="1"/>
  <c r="C804" i="7" l="1"/>
  <c r="A805" i="7" s="1"/>
  <c r="B804" i="7"/>
  <c r="D804" i="7" s="1"/>
  <c r="A806" i="1"/>
  <c r="A806" i="4" s="1"/>
  <c r="Y806" i="1"/>
  <c r="B807" i="1"/>
  <c r="C805" i="7" l="1"/>
  <c r="A806" i="7" s="1"/>
  <c r="B805" i="7"/>
  <c r="D805" i="7" s="1"/>
  <c r="Y807" i="1"/>
  <c r="A807" i="1"/>
  <c r="A807" i="4" s="1"/>
  <c r="B808" i="1"/>
  <c r="C806" i="7" l="1"/>
  <c r="A807" i="7" s="1"/>
  <c r="B806" i="7"/>
  <c r="D806" i="7" s="1"/>
  <c r="A808" i="1"/>
  <c r="A808" i="4" s="1"/>
  <c r="Y808" i="1"/>
  <c r="B809" i="1"/>
  <c r="C807" i="7" l="1"/>
  <c r="A808" i="7" s="1"/>
  <c r="B807" i="7"/>
  <c r="D807" i="7" s="1"/>
  <c r="Y809" i="1"/>
  <c r="A809" i="1"/>
  <c r="A809" i="4" s="1"/>
  <c r="B810" i="1"/>
  <c r="C808" i="7" l="1"/>
  <c r="A809" i="7" s="1"/>
  <c r="B808" i="7"/>
  <c r="D808" i="7" s="1"/>
  <c r="A810" i="1"/>
  <c r="A810" i="4" s="1"/>
  <c r="Y810" i="1"/>
  <c r="B811" i="1"/>
  <c r="C809" i="7" l="1"/>
  <c r="A810" i="7" s="1"/>
  <c r="B809" i="7"/>
  <c r="D809" i="7" s="1"/>
  <c r="A811" i="1"/>
  <c r="A811" i="4" s="1"/>
  <c r="Y811" i="1"/>
  <c r="B812" i="1"/>
  <c r="C810" i="7" l="1"/>
  <c r="A811" i="7" s="1"/>
  <c r="B810" i="7"/>
  <c r="D810" i="7" s="1"/>
  <c r="A812" i="1"/>
  <c r="A812" i="4" s="1"/>
  <c r="Y812" i="1"/>
  <c r="B813" i="1"/>
  <c r="C811" i="7" l="1"/>
  <c r="A812" i="7" s="1"/>
  <c r="B811" i="7"/>
  <c r="D811" i="7" s="1"/>
  <c r="Y813" i="1"/>
  <c r="A813" i="1"/>
  <c r="A813" i="4" s="1"/>
  <c r="B814" i="1"/>
  <c r="C812" i="7" l="1"/>
  <c r="A813" i="7" s="1"/>
  <c r="B812" i="7"/>
  <c r="D812" i="7" s="1"/>
  <c r="A814" i="1"/>
  <c r="A814" i="4" s="1"/>
  <c r="Y814" i="1"/>
  <c r="B815" i="1"/>
  <c r="C813" i="7" l="1"/>
  <c r="A814" i="7" s="1"/>
  <c r="B813" i="7"/>
  <c r="D813" i="7" s="1"/>
  <c r="Y815" i="1"/>
  <c r="A815" i="1"/>
  <c r="A815" i="4" s="1"/>
  <c r="B816" i="1"/>
  <c r="C814" i="7" l="1"/>
  <c r="A815" i="7" s="1"/>
  <c r="B814" i="7"/>
  <c r="D814" i="7" s="1"/>
  <c r="A816" i="1"/>
  <c r="A816" i="4" s="1"/>
  <c r="B817" i="1"/>
  <c r="Y816" i="1"/>
  <c r="C815" i="7" l="1"/>
  <c r="A816" i="7" s="1"/>
  <c r="B815" i="7"/>
  <c r="D815" i="7" s="1"/>
  <c r="Y817" i="1"/>
  <c r="A817" i="1"/>
  <c r="A817" i="4" s="1"/>
  <c r="B818" i="1"/>
  <c r="C816" i="7" l="1"/>
  <c r="A817" i="7" s="1"/>
  <c r="B816" i="7"/>
  <c r="D816" i="7" s="1"/>
  <c r="A818" i="1"/>
  <c r="A818" i="4" s="1"/>
  <c r="Y818" i="1"/>
  <c r="B819" i="1"/>
  <c r="C817" i="7" l="1"/>
  <c r="A818" i="7" s="1"/>
  <c r="B817" i="7"/>
  <c r="D817" i="7" s="1"/>
  <c r="A819" i="1"/>
  <c r="A819" i="4" s="1"/>
  <c r="Y819" i="1"/>
  <c r="B820" i="1"/>
  <c r="C818" i="7" l="1"/>
  <c r="A819" i="7" s="1"/>
  <c r="B818" i="7"/>
  <c r="D818" i="7" s="1"/>
  <c r="Y820" i="1"/>
  <c r="A820" i="1"/>
  <c r="A820" i="4" s="1"/>
  <c r="B821" i="1"/>
  <c r="C819" i="7" l="1"/>
  <c r="A820" i="7" s="1"/>
  <c r="B819" i="7"/>
  <c r="D819" i="7" s="1"/>
  <c r="Y821" i="1"/>
  <c r="A821" i="1"/>
  <c r="A821" i="4" s="1"/>
  <c r="B822" i="1"/>
  <c r="C820" i="7" l="1"/>
  <c r="A821" i="7" s="1"/>
  <c r="B820" i="7"/>
  <c r="D820" i="7" s="1"/>
  <c r="Y822" i="1"/>
  <c r="A822" i="1"/>
  <c r="A822" i="4" s="1"/>
  <c r="B823" i="1"/>
  <c r="C821" i="7" l="1"/>
  <c r="A822" i="7" s="1"/>
  <c r="B821" i="7"/>
  <c r="D821" i="7" s="1"/>
  <c r="Y823" i="1"/>
  <c r="A823" i="1"/>
  <c r="A823" i="4" s="1"/>
  <c r="B824" i="1"/>
  <c r="C822" i="7" l="1"/>
  <c r="A823" i="7" s="1"/>
  <c r="B822" i="7"/>
  <c r="D822" i="7" s="1"/>
  <c r="Y824" i="1"/>
  <c r="A824" i="1"/>
  <c r="A824" i="4" s="1"/>
  <c r="B825" i="1"/>
  <c r="C823" i="7" l="1"/>
  <c r="A824" i="7" s="1"/>
  <c r="B823" i="7"/>
  <c r="D823" i="7" s="1"/>
  <c r="A825" i="1"/>
  <c r="A825" i="4" s="1"/>
  <c r="B826" i="1"/>
  <c r="Y825" i="1"/>
  <c r="C824" i="7" l="1"/>
  <c r="A825" i="7" s="1"/>
  <c r="B824" i="7"/>
  <c r="D824" i="7" s="1"/>
  <c r="A826" i="1"/>
  <c r="A826" i="4" s="1"/>
  <c r="Y826" i="1"/>
  <c r="B827" i="1"/>
  <c r="C825" i="7" l="1"/>
  <c r="A826" i="7" s="1"/>
  <c r="B825" i="7"/>
  <c r="D825" i="7" s="1"/>
  <c r="A827" i="1"/>
  <c r="A827" i="4" s="1"/>
  <c r="Y827" i="1"/>
  <c r="B828" i="1"/>
  <c r="C826" i="7" l="1"/>
  <c r="A827" i="7" s="1"/>
  <c r="B826" i="7"/>
  <c r="D826" i="7" s="1"/>
  <c r="Y828" i="1"/>
  <c r="B829" i="1"/>
  <c r="A828" i="1"/>
  <c r="A828" i="4" s="1"/>
  <c r="C827" i="7" l="1"/>
  <c r="A828" i="7" s="1"/>
  <c r="B827" i="7"/>
  <c r="D827" i="7" s="1"/>
  <c r="Y829" i="1"/>
  <c r="B830" i="1"/>
  <c r="A829" i="1"/>
  <c r="A829" i="4" s="1"/>
  <c r="C828" i="7" l="1"/>
  <c r="A829" i="7" s="1"/>
  <c r="B828" i="7"/>
  <c r="D828" i="7" s="1"/>
  <c r="A830" i="1"/>
  <c r="A830" i="4" s="1"/>
  <c r="Y830" i="1"/>
  <c r="B831" i="1"/>
  <c r="C829" i="7" l="1"/>
  <c r="A830" i="7" s="1"/>
  <c r="B829" i="7"/>
  <c r="D829" i="7" s="1"/>
  <c r="Y831" i="1"/>
  <c r="B832" i="1"/>
  <c r="A831" i="1"/>
  <c r="A831" i="4" s="1"/>
  <c r="C830" i="7" l="1"/>
  <c r="A831" i="7" s="1"/>
  <c r="B830" i="7"/>
  <c r="D830" i="7" s="1"/>
  <c r="A832" i="1"/>
  <c r="A832" i="4" s="1"/>
  <c r="Y832" i="1"/>
  <c r="B833" i="1"/>
  <c r="C831" i="7" l="1"/>
  <c r="A832" i="7" s="1"/>
  <c r="B831" i="7"/>
  <c r="D831" i="7" s="1"/>
  <c r="B834" i="1"/>
  <c r="A833" i="1"/>
  <c r="A833" i="4" s="1"/>
  <c r="Y833" i="1"/>
  <c r="C832" i="7" l="1"/>
  <c r="A833" i="7" s="1"/>
  <c r="B832" i="7"/>
  <c r="D832" i="7" s="1"/>
  <c r="Y834" i="1"/>
  <c r="B835" i="1"/>
  <c r="A834" i="1"/>
  <c r="A834" i="4" s="1"/>
  <c r="C833" i="7" l="1"/>
  <c r="A834" i="7" s="1"/>
  <c r="B833" i="7"/>
  <c r="D833" i="7" s="1"/>
  <c r="A835" i="1"/>
  <c r="A835" i="4" s="1"/>
  <c r="Y835" i="1"/>
  <c r="B836" i="1"/>
  <c r="C834" i="7" l="1"/>
  <c r="A835" i="7" s="1"/>
  <c r="B834" i="7"/>
  <c r="D834" i="7" s="1"/>
  <c r="A836" i="1"/>
  <c r="A836" i="4" s="1"/>
  <c r="B837" i="1"/>
  <c r="Y836" i="1"/>
  <c r="C835" i="7" l="1"/>
  <c r="A836" i="7" s="1"/>
  <c r="B835" i="7"/>
  <c r="D835" i="7" s="1"/>
  <c r="B838" i="1"/>
  <c r="A837" i="1"/>
  <c r="A837" i="4" s="1"/>
  <c r="Y837" i="1"/>
  <c r="C836" i="7" l="1"/>
  <c r="A837" i="7" s="1"/>
  <c r="B836" i="7"/>
  <c r="D836" i="7" s="1"/>
  <c r="Y838" i="1"/>
  <c r="B839" i="1"/>
  <c r="A838" i="1"/>
  <c r="A838" i="4" s="1"/>
  <c r="C837" i="7" l="1"/>
  <c r="A838" i="7" s="1"/>
  <c r="B837" i="7"/>
  <c r="D837" i="7" s="1"/>
  <c r="Y839" i="1"/>
  <c r="A839" i="1"/>
  <c r="A839" i="4" s="1"/>
  <c r="B840" i="1"/>
  <c r="C838" i="7" l="1"/>
  <c r="A839" i="7" s="1"/>
  <c r="B838" i="7"/>
  <c r="D838" i="7" s="1"/>
  <c r="A840" i="1"/>
  <c r="A840" i="4" s="1"/>
  <c r="B841" i="1"/>
  <c r="Y840" i="1"/>
  <c r="C839" i="7" l="1"/>
  <c r="A840" i="7" s="1"/>
  <c r="B839" i="7"/>
  <c r="D839" i="7" s="1"/>
  <c r="A841" i="1"/>
  <c r="A841" i="4" s="1"/>
  <c r="B842" i="1"/>
  <c r="Y841" i="1"/>
  <c r="C840" i="7" l="1"/>
  <c r="A841" i="7" s="1"/>
  <c r="B840" i="7"/>
  <c r="D840" i="7" s="1"/>
  <c r="Y842" i="1"/>
  <c r="B843" i="1"/>
  <c r="A842" i="1"/>
  <c r="A842" i="4" s="1"/>
  <c r="C841" i="7" l="1"/>
  <c r="A842" i="7" s="1"/>
  <c r="B841" i="7"/>
  <c r="D841" i="7" s="1"/>
  <c r="B844" i="1"/>
  <c r="Y843" i="1"/>
  <c r="A843" i="1"/>
  <c r="A843" i="4" s="1"/>
  <c r="C842" i="7" l="1"/>
  <c r="A843" i="7" s="1"/>
  <c r="B842" i="7"/>
  <c r="D842" i="7" s="1"/>
  <c r="Y844" i="1"/>
  <c r="A844" i="1"/>
  <c r="A844" i="4" s="1"/>
  <c r="B845" i="1"/>
  <c r="C843" i="7" l="1"/>
  <c r="A844" i="7" s="1"/>
  <c r="B843" i="7"/>
  <c r="D843" i="7" s="1"/>
  <c r="Y845" i="1"/>
  <c r="A845" i="1"/>
  <c r="A845" i="4" s="1"/>
  <c r="B846" i="1"/>
  <c r="C844" i="7" l="1"/>
  <c r="A845" i="7" s="1"/>
  <c r="B844" i="7"/>
  <c r="D844" i="7" s="1"/>
  <c r="Y846" i="1"/>
  <c r="B847" i="1"/>
  <c r="A846" i="1"/>
  <c r="A846" i="4" s="1"/>
  <c r="C845" i="7" l="1"/>
  <c r="A846" i="7" s="1"/>
  <c r="B845" i="7"/>
  <c r="D845" i="7" s="1"/>
  <c r="Y847" i="1"/>
  <c r="B848" i="1"/>
  <c r="A847" i="1"/>
  <c r="A847" i="4" s="1"/>
  <c r="C846" i="7" l="1"/>
  <c r="A847" i="7" s="1"/>
  <c r="B846" i="7"/>
  <c r="D846" i="7" s="1"/>
  <c r="A848" i="1"/>
  <c r="A848" i="4" s="1"/>
  <c r="B849" i="1"/>
  <c r="Y848" i="1"/>
  <c r="C847" i="7" l="1"/>
  <c r="A848" i="7" s="1"/>
  <c r="B847" i="7"/>
  <c r="D847" i="7" s="1"/>
  <c r="Y849" i="1"/>
  <c r="A849" i="1"/>
  <c r="A849" i="4" s="1"/>
  <c r="B850" i="1"/>
  <c r="C848" i="7" l="1"/>
  <c r="A849" i="7" s="1"/>
  <c r="B848" i="7"/>
  <c r="D848" i="7" s="1"/>
  <c r="Y850" i="1"/>
  <c r="B851" i="1"/>
  <c r="A850" i="1"/>
  <c r="A850" i="4" s="1"/>
  <c r="C849" i="7" l="1"/>
  <c r="A850" i="7" s="1"/>
  <c r="B849" i="7"/>
  <c r="D849" i="7" s="1"/>
  <c r="A851" i="1"/>
  <c r="A851" i="4" s="1"/>
  <c r="Y851" i="1"/>
  <c r="B852" i="1"/>
  <c r="C850" i="7" l="1"/>
  <c r="A851" i="7" s="1"/>
  <c r="B850" i="7"/>
  <c r="D850" i="7" s="1"/>
  <c r="B853" i="1"/>
  <c r="A852" i="1"/>
  <c r="A852" i="4" s="1"/>
  <c r="Y852" i="1"/>
  <c r="C851" i="7" l="1"/>
  <c r="A852" i="7" s="1"/>
  <c r="B851" i="7"/>
  <c r="D851" i="7" s="1"/>
  <c r="A853" i="1"/>
  <c r="A853" i="4" s="1"/>
  <c r="Y853" i="1"/>
  <c r="B854" i="1"/>
  <c r="C852" i="7" l="1"/>
  <c r="A853" i="7" s="1"/>
  <c r="B852" i="7"/>
  <c r="D852" i="7" s="1"/>
  <c r="A854" i="1"/>
  <c r="A854" i="4" s="1"/>
  <c r="B855" i="1"/>
  <c r="Y854" i="1"/>
  <c r="C853" i="7" l="1"/>
  <c r="A854" i="7" s="1"/>
  <c r="B853" i="7"/>
  <c r="D853" i="7" s="1"/>
  <c r="Y855" i="1"/>
  <c r="A855" i="1"/>
  <c r="A855" i="4" s="1"/>
  <c r="B856" i="1"/>
  <c r="C854" i="7" l="1"/>
  <c r="A855" i="7" s="1"/>
  <c r="B854" i="7"/>
  <c r="D854" i="7" s="1"/>
  <c r="B857" i="1"/>
  <c r="Y856" i="1"/>
  <c r="A856" i="1"/>
  <c r="A856" i="4" s="1"/>
  <c r="C855" i="7" l="1"/>
  <c r="A856" i="7" s="1"/>
  <c r="B855" i="7"/>
  <c r="D855" i="7" s="1"/>
  <c r="Y857" i="1"/>
  <c r="B858" i="1"/>
  <c r="A857" i="1"/>
  <c r="A857" i="4" s="1"/>
  <c r="C856" i="7" l="1"/>
  <c r="A857" i="7" s="1"/>
  <c r="B856" i="7"/>
  <c r="D856" i="7" s="1"/>
  <c r="A858" i="1"/>
  <c r="A858" i="4" s="1"/>
  <c r="B859" i="1"/>
  <c r="Y858" i="1"/>
  <c r="C857" i="7" l="1"/>
  <c r="A858" i="7" s="1"/>
  <c r="B857" i="7"/>
  <c r="D857" i="7" s="1"/>
  <c r="Y859" i="1"/>
  <c r="A859" i="1"/>
  <c r="A859" i="4" s="1"/>
  <c r="B860" i="1"/>
  <c r="C858" i="7" l="1"/>
  <c r="A859" i="7" s="1"/>
  <c r="B858" i="7"/>
  <c r="D858" i="7" s="1"/>
  <c r="Y860" i="1"/>
  <c r="B861" i="1"/>
  <c r="A860" i="1"/>
  <c r="A860" i="4" s="1"/>
  <c r="C859" i="7" l="1"/>
  <c r="A860" i="7" s="1"/>
  <c r="B859" i="7"/>
  <c r="D859" i="7" s="1"/>
  <c r="B862" i="1"/>
  <c r="A861" i="1"/>
  <c r="A861" i="4" s="1"/>
  <c r="Y861" i="1"/>
  <c r="C860" i="7" l="1"/>
  <c r="A861" i="7" s="1"/>
  <c r="B860" i="7"/>
  <c r="D860" i="7" s="1"/>
  <c r="A862" i="1"/>
  <c r="A862" i="4" s="1"/>
  <c r="B863" i="1"/>
  <c r="Y862" i="1"/>
  <c r="C861" i="7" l="1"/>
  <c r="A862" i="7" s="1"/>
  <c r="B861" i="7"/>
  <c r="D861" i="7" s="1"/>
  <c r="B864" i="1"/>
  <c r="Y863" i="1"/>
  <c r="A863" i="1"/>
  <c r="A863" i="4" s="1"/>
  <c r="C862" i="7" l="1"/>
  <c r="A863" i="7" s="1"/>
  <c r="B862" i="7"/>
  <c r="D862" i="7" s="1"/>
  <c r="B865" i="1"/>
  <c r="Y864" i="1"/>
  <c r="A864" i="1"/>
  <c r="A864" i="4" s="1"/>
  <c r="C863" i="7" l="1"/>
  <c r="A864" i="7" s="1"/>
  <c r="B863" i="7"/>
  <c r="D863" i="7" s="1"/>
  <c r="B866" i="1"/>
  <c r="Y865" i="1"/>
  <c r="A865" i="1"/>
  <c r="A865" i="4" s="1"/>
  <c r="C864" i="7" l="1"/>
  <c r="A865" i="7" s="1"/>
  <c r="B864" i="7"/>
  <c r="D864" i="7" s="1"/>
  <c r="M866" i="1"/>
  <c r="Z866" i="1" s="1"/>
  <c r="A866" i="1"/>
  <c r="A866" i="4" s="1"/>
  <c r="E866" i="1"/>
  <c r="F866" i="1" s="1"/>
  <c r="P866" i="1" s="1"/>
  <c r="Y866" i="1"/>
  <c r="B867" i="1"/>
  <c r="C865" i="7" l="1"/>
  <c r="A866" i="7" s="1"/>
  <c r="B865" i="7"/>
  <c r="D865" i="7" s="1"/>
  <c r="B868" i="1"/>
  <c r="A867" i="1"/>
  <c r="Y867" i="1"/>
  <c r="M867" i="1"/>
  <c r="Z867" i="1" s="1"/>
  <c r="E867" i="1"/>
  <c r="C866" i="7" l="1"/>
  <c r="A867" i="7" s="1"/>
  <c r="B866" i="7"/>
  <c r="D866" i="7" s="1"/>
  <c r="F867" i="1"/>
  <c r="A867" i="4" s="1"/>
  <c r="P867" i="1"/>
  <c r="E868" i="1"/>
  <c r="F868" i="1" s="1"/>
  <c r="P868" i="1" s="1"/>
  <c r="A868" i="1"/>
  <c r="A868" i="4" s="1"/>
  <c r="Y868" i="1"/>
  <c r="M868" i="1"/>
  <c r="Z868" i="1" s="1"/>
  <c r="B869" i="1"/>
  <c r="C867" i="7" l="1"/>
  <c r="A868" i="7" s="1"/>
  <c r="B867" i="7"/>
  <c r="D867" i="7" s="1"/>
  <c r="A869" i="1"/>
  <c r="A869" i="4" s="1"/>
  <c r="Y869" i="1"/>
  <c r="M869" i="1"/>
  <c r="Z869" i="1" s="1"/>
  <c r="B870" i="1"/>
  <c r="E869" i="1"/>
  <c r="F869" i="1" s="1"/>
  <c r="P869" i="1" s="1"/>
  <c r="C868" i="7" l="1"/>
  <c r="A869" i="7" s="1"/>
  <c r="B868" i="7"/>
  <c r="D868" i="7" s="1"/>
  <c r="M870" i="1"/>
  <c r="Z870" i="1" s="1"/>
  <c r="E870" i="1"/>
  <c r="F870" i="1" s="1"/>
  <c r="P870" i="1" s="1"/>
  <c r="A870" i="1"/>
  <c r="A870" i="4" s="1"/>
  <c r="B871" i="1"/>
  <c r="Y870" i="1"/>
  <c r="C869" i="7" l="1"/>
  <c r="A870" i="7" s="1"/>
  <c r="B869" i="7"/>
  <c r="D869" i="7" s="1"/>
  <c r="M871" i="1"/>
  <c r="Z871" i="1" s="1"/>
  <c r="E871" i="1"/>
  <c r="F871" i="1" s="1"/>
  <c r="P871" i="1" s="1"/>
  <c r="A871" i="1"/>
  <c r="A871" i="4" s="1"/>
  <c r="Y871" i="1"/>
  <c r="B872" i="1"/>
  <c r="C870" i="7" l="1"/>
  <c r="A871" i="7" s="1"/>
  <c r="B870" i="7"/>
  <c r="D870" i="7" s="1"/>
  <c r="A872" i="1"/>
  <c r="A872" i="4" s="1"/>
  <c r="B873" i="1"/>
  <c r="Y872" i="1"/>
  <c r="C871" i="7" l="1"/>
  <c r="A872" i="7" s="1"/>
  <c r="B871" i="7"/>
  <c r="D871" i="7" s="1"/>
  <c r="B874" i="1"/>
  <c r="Y873" i="1"/>
  <c r="A873" i="1"/>
  <c r="A873" i="4" s="1"/>
  <c r="C872" i="7" l="1"/>
  <c r="A873" i="7" s="1"/>
  <c r="B872" i="7"/>
  <c r="D872" i="7" s="1"/>
  <c r="A874" i="1"/>
  <c r="A874" i="4" s="1"/>
  <c r="Y874" i="1"/>
  <c r="B875" i="1"/>
  <c r="C873" i="7" l="1"/>
  <c r="A874" i="7" s="1"/>
  <c r="B873" i="7"/>
  <c r="D873" i="7" s="1"/>
  <c r="Y875" i="1"/>
  <c r="A875" i="1"/>
  <c r="A875" i="4" s="1"/>
  <c r="B876" i="1"/>
  <c r="C874" i="7" l="1"/>
  <c r="A875" i="7" s="1"/>
  <c r="B874" i="7"/>
  <c r="D874" i="7" s="1"/>
  <c r="Y876" i="1"/>
  <c r="A876" i="1"/>
  <c r="A876" i="4" s="1"/>
  <c r="B877" i="1"/>
  <c r="C875" i="7" l="1"/>
  <c r="A876" i="7" s="1"/>
  <c r="B875" i="7"/>
  <c r="D875" i="7" s="1"/>
  <c r="B878" i="1"/>
  <c r="Y877" i="1"/>
  <c r="A877" i="1"/>
  <c r="A877" i="4" s="1"/>
  <c r="C876" i="7" l="1"/>
  <c r="A877" i="7" s="1"/>
  <c r="B876" i="7"/>
  <c r="D876" i="7" s="1"/>
  <c r="Y878" i="1"/>
  <c r="A878" i="1"/>
  <c r="A878" i="4" s="1"/>
  <c r="B879" i="1"/>
  <c r="C877" i="7" l="1"/>
  <c r="A878" i="7" s="1"/>
  <c r="B877" i="7"/>
  <c r="D877" i="7" s="1"/>
  <c r="Y879" i="1"/>
  <c r="A879" i="1"/>
  <c r="A879" i="4" s="1"/>
  <c r="B880" i="1"/>
  <c r="C878" i="7" l="1"/>
  <c r="A879" i="7" s="1"/>
  <c r="B878" i="7"/>
  <c r="D878" i="7" s="1"/>
  <c r="A880" i="1"/>
  <c r="A880" i="4" s="1"/>
  <c r="B881" i="1"/>
  <c r="Y880" i="1"/>
  <c r="C879" i="7" l="1"/>
  <c r="A880" i="7" s="1"/>
  <c r="B879" i="7"/>
  <c r="D879" i="7" s="1"/>
  <c r="Y881" i="1"/>
  <c r="B882" i="1"/>
  <c r="A881" i="1"/>
  <c r="A881" i="4" s="1"/>
  <c r="C880" i="7" l="1"/>
  <c r="A881" i="7" s="1"/>
  <c r="B880" i="7"/>
  <c r="D880" i="7" s="1"/>
  <c r="A882" i="1"/>
  <c r="A882" i="4" s="1"/>
  <c r="Y882" i="1"/>
  <c r="B883" i="1"/>
  <c r="C881" i="7" l="1"/>
  <c r="A882" i="7" s="1"/>
  <c r="B881" i="7"/>
  <c r="D881" i="7" s="1"/>
  <c r="Y883" i="1"/>
  <c r="B884" i="1"/>
  <c r="A883" i="1"/>
  <c r="A883" i="4" s="1"/>
  <c r="C882" i="7" l="1"/>
  <c r="A883" i="7" s="1"/>
  <c r="B882" i="7"/>
  <c r="D882" i="7" s="1"/>
  <c r="Y884" i="1"/>
  <c r="B885" i="1"/>
  <c r="A884" i="1"/>
  <c r="A884" i="4" s="1"/>
  <c r="C883" i="7" l="1"/>
  <c r="A884" i="7" s="1"/>
  <c r="B883" i="7"/>
  <c r="D883" i="7" s="1"/>
  <c r="A885" i="1"/>
  <c r="A885" i="4" s="1"/>
  <c r="B886" i="1"/>
  <c r="Y885" i="1"/>
  <c r="C884" i="7" l="1"/>
  <c r="A885" i="7" s="1"/>
  <c r="B884" i="7"/>
  <c r="D884" i="7" s="1"/>
  <c r="Y886" i="1"/>
  <c r="A886" i="1"/>
  <c r="A886" i="4" s="1"/>
  <c r="B887" i="1"/>
  <c r="C885" i="7" l="1"/>
  <c r="A886" i="7" s="1"/>
  <c r="B885" i="7"/>
  <c r="D885" i="7" s="1"/>
  <c r="A887" i="1"/>
  <c r="A887" i="4" s="1"/>
  <c r="B888" i="1"/>
  <c r="Y887" i="1"/>
  <c r="C886" i="7" l="1"/>
  <c r="A887" i="7" s="1"/>
  <c r="B886" i="7"/>
  <c r="D886" i="7" s="1"/>
  <c r="A888" i="1"/>
  <c r="A888" i="4" s="1"/>
  <c r="Y888" i="1"/>
  <c r="B889" i="1"/>
  <c r="C887" i="7" l="1"/>
  <c r="A888" i="7" s="1"/>
  <c r="B887" i="7"/>
  <c r="D887" i="7" s="1"/>
  <c r="A889" i="1"/>
  <c r="A889" i="4" s="1"/>
  <c r="B890" i="1"/>
  <c r="Y889" i="1"/>
  <c r="C888" i="7" l="1"/>
  <c r="A889" i="7" s="1"/>
  <c r="B888" i="7"/>
  <c r="D888" i="7" s="1"/>
  <c r="A890" i="1"/>
  <c r="A890" i="4" s="1"/>
  <c r="B891" i="1"/>
  <c r="Y890" i="1"/>
  <c r="C889" i="7" l="1"/>
  <c r="A890" i="7" s="1"/>
  <c r="B889" i="7"/>
  <c r="D889" i="7" s="1"/>
  <c r="A891" i="1"/>
  <c r="A891" i="4" s="1"/>
  <c r="Y891" i="1"/>
  <c r="B892" i="1"/>
  <c r="C890" i="7" l="1"/>
  <c r="A891" i="7" s="1"/>
  <c r="B890" i="7"/>
  <c r="D890" i="7" s="1"/>
  <c r="Y892" i="1"/>
  <c r="B893" i="1"/>
  <c r="A892" i="1"/>
  <c r="A892" i="4" s="1"/>
  <c r="C891" i="7" l="1"/>
  <c r="A892" i="7" s="1"/>
  <c r="B891" i="7"/>
  <c r="D891" i="7" s="1"/>
  <c r="Y893" i="1"/>
  <c r="B894" i="1"/>
  <c r="A893" i="1"/>
  <c r="A893" i="4" s="1"/>
  <c r="C892" i="7" l="1"/>
  <c r="A893" i="7" s="1"/>
  <c r="B892" i="7"/>
  <c r="D892" i="7" s="1"/>
  <c r="Y894" i="1"/>
  <c r="A894" i="1"/>
  <c r="A894" i="4" s="1"/>
  <c r="B895" i="1"/>
  <c r="C893" i="7" l="1"/>
  <c r="A894" i="7" s="1"/>
  <c r="B893" i="7"/>
  <c r="D893" i="7" s="1"/>
  <c r="Y895" i="1"/>
  <c r="A895" i="1"/>
  <c r="A895" i="4" s="1"/>
  <c r="B896" i="1"/>
  <c r="C894" i="7" l="1"/>
  <c r="A895" i="7" s="1"/>
  <c r="B894" i="7"/>
  <c r="D894" i="7" s="1"/>
  <c r="B897" i="1"/>
  <c r="A896" i="1"/>
  <c r="A896" i="4" s="1"/>
  <c r="Y896" i="1"/>
  <c r="C895" i="7" l="1"/>
  <c r="A896" i="7" s="1"/>
  <c r="B895" i="7"/>
  <c r="D895" i="7" s="1"/>
  <c r="A897" i="1"/>
  <c r="A897" i="4" s="1"/>
  <c r="B898" i="1"/>
  <c r="Y897" i="1"/>
  <c r="C896" i="7" l="1"/>
  <c r="A897" i="7" s="1"/>
  <c r="B896" i="7"/>
  <c r="D896" i="7" s="1"/>
  <c r="Y898" i="1"/>
  <c r="B899" i="1"/>
  <c r="A898" i="1"/>
  <c r="A898" i="4" s="1"/>
  <c r="C897" i="7" l="1"/>
  <c r="A898" i="7" s="1"/>
  <c r="B897" i="7"/>
  <c r="D897" i="7" s="1"/>
  <c r="Y899" i="1"/>
  <c r="B900" i="1"/>
  <c r="A899" i="1"/>
  <c r="A899" i="4" s="1"/>
  <c r="C898" i="7" l="1"/>
  <c r="A899" i="7" s="1"/>
  <c r="B898" i="7"/>
  <c r="D898" i="7" s="1"/>
  <c r="A900" i="1"/>
  <c r="A900" i="4" s="1"/>
  <c r="B901" i="1"/>
  <c r="Y900" i="1"/>
  <c r="C899" i="7" l="1"/>
  <c r="A900" i="7" s="1"/>
  <c r="B899" i="7"/>
  <c r="D899" i="7" s="1"/>
  <c r="A901" i="1"/>
  <c r="A901" i="4" s="1"/>
  <c r="B902" i="1"/>
  <c r="Y901" i="1"/>
  <c r="C900" i="7" l="1"/>
  <c r="A901" i="7" s="1"/>
  <c r="B900" i="7"/>
  <c r="D900" i="7" s="1"/>
  <c r="Y902" i="1"/>
  <c r="A902" i="1"/>
  <c r="A902" i="4" s="1"/>
  <c r="B903" i="1"/>
  <c r="C901" i="7" l="1"/>
  <c r="A902" i="7" s="1"/>
  <c r="B901" i="7"/>
  <c r="D901" i="7" s="1"/>
  <c r="B904" i="1"/>
  <c r="A903" i="1"/>
  <c r="A903" i="4" s="1"/>
  <c r="Y903" i="1"/>
  <c r="C902" i="7" l="1"/>
  <c r="A903" i="7" s="1"/>
  <c r="B902" i="7"/>
  <c r="D902" i="7" s="1"/>
  <c r="A904" i="1"/>
  <c r="A904" i="4" s="1"/>
  <c r="B905" i="1"/>
  <c r="Y904" i="1"/>
  <c r="C903" i="7" l="1"/>
  <c r="A904" i="7" s="1"/>
  <c r="B903" i="7"/>
  <c r="D903" i="7" s="1"/>
  <c r="Y905" i="1"/>
  <c r="A905" i="1"/>
  <c r="A905" i="4" s="1"/>
  <c r="B906" i="1"/>
  <c r="C904" i="7" l="1"/>
  <c r="A905" i="7" s="1"/>
  <c r="B904" i="7"/>
  <c r="D904" i="7" s="1"/>
  <c r="A906" i="1"/>
  <c r="A906" i="4" s="1"/>
  <c r="B907" i="1"/>
  <c r="Y906" i="1"/>
  <c r="C905" i="7" l="1"/>
  <c r="A906" i="7" s="1"/>
  <c r="B905" i="7"/>
  <c r="D905" i="7" s="1"/>
  <c r="B908" i="1"/>
  <c r="A907" i="1"/>
  <c r="A907" i="4" s="1"/>
  <c r="Y907" i="1"/>
  <c r="C906" i="7" l="1"/>
  <c r="A907" i="7" s="1"/>
  <c r="B906" i="7"/>
  <c r="D906" i="7" s="1"/>
  <c r="B909" i="1"/>
  <c r="Y908" i="1"/>
  <c r="A908" i="1"/>
  <c r="A908" i="4" s="1"/>
  <c r="C907" i="7" l="1"/>
  <c r="A908" i="7" s="1"/>
  <c r="B907" i="7"/>
  <c r="D907" i="7" s="1"/>
  <c r="A909" i="1"/>
  <c r="A909" i="4" s="1"/>
  <c r="B910" i="1"/>
  <c r="Y909" i="1"/>
  <c r="C908" i="7" l="1"/>
  <c r="A909" i="7" s="1"/>
  <c r="B908" i="7"/>
  <c r="D908" i="7" s="1"/>
  <c r="Y910" i="1"/>
  <c r="B911" i="1"/>
  <c r="A910" i="1"/>
  <c r="A910" i="4" s="1"/>
  <c r="C909" i="7" l="1"/>
  <c r="A910" i="7" s="1"/>
  <c r="B909" i="7"/>
  <c r="D909" i="7" s="1"/>
  <c r="B912" i="1"/>
  <c r="Y911" i="1"/>
  <c r="A911" i="1"/>
  <c r="A911" i="4" s="1"/>
  <c r="C910" i="7" l="1"/>
  <c r="A911" i="7" s="1"/>
  <c r="B910" i="7"/>
  <c r="D910" i="7" s="1"/>
  <c r="A912" i="1"/>
  <c r="A912" i="4" s="1"/>
  <c r="B913" i="1"/>
  <c r="Y912" i="1"/>
  <c r="C911" i="7" l="1"/>
  <c r="A912" i="7" s="1"/>
  <c r="B911" i="7"/>
  <c r="D911" i="7" s="1"/>
  <c r="Y913" i="1"/>
  <c r="B914" i="1"/>
  <c r="A913" i="1"/>
  <c r="A913" i="4" s="1"/>
  <c r="C912" i="7" l="1"/>
  <c r="A913" i="7" s="1"/>
  <c r="B912" i="7"/>
  <c r="D912" i="7" s="1"/>
  <c r="Y914" i="1"/>
  <c r="B915" i="1"/>
  <c r="A914" i="1"/>
  <c r="A914" i="4" s="1"/>
  <c r="C913" i="7" l="1"/>
  <c r="A914" i="7" s="1"/>
  <c r="B913" i="7"/>
  <c r="D913" i="7" s="1"/>
  <c r="Y915" i="1"/>
  <c r="B916" i="1"/>
  <c r="A915" i="1"/>
  <c r="A915" i="4" s="1"/>
  <c r="C914" i="7" l="1"/>
  <c r="A915" i="7" s="1"/>
  <c r="B914" i="7"/>
  <c r="D914" i="7" s="1"/>
  <c r="A916" i="1"/>
  <c r="A916" i="4" s="1"/>
  <c r="Y916" i="1"/>
  <c r="B917" i="1"/>
  <c r="C915" i="7" l="1"/>
  <c r="A916" i="7" s="1"/>
  <c r="B915" i="7"/>
  <c r="D915" i="7" s="1"/>
  <c r="A917" i="1"/>
  <c r="A917" i="4" s="1"/>
  <c r="Y917" i="1"/>
  <c r="B918" i="1"/>
  <c r="C916" i="7" l="1"/>
  <c r="A917" i="7" s="1"/>
  <c r="B916" i="7"/>
  <c r="D916" i="7" s="1"/>
  <c r="A918" i="1"/>
  <c r="A918" i="4" s="1"/>
  <c r="B919" i="1"/>
  <c r="Y918" i="1"/>
  <c r="C917" i="7" l="1"/>
  <c r="A918" i="7" s="1"/>
  <c r="B917" i="7"/>
  <c r="D917" i="7" s="1"/>
  <c r="Y919" i="1"/>
  <c r="B920" i="1"/>
  <c r="A919" i="1"/>
  <c r="A919" i="4" s="1"/>
  <c r="C918" i="7" l="1"/>
  <c r="A919" i="7" s="1"/>
  <c r="B918" i="7"/>
  <c r="D918" i="7" s="1"/>
  <c r="Y920" i="1"/>
  <c r="B921" i="1"/>
  <c r="A920" i="1"/>
  <c r="A920" i="4" s="1"/>
  <c r="C919" i="7" l="1"/>
  <c r="A920" i="7" s="1"/>
  <c r="B919" i="7"/>
  <c r="D919" i="7" s="1"/>
  <c r="Y921" i="1"/>
  <c r="B922" i="1"/>
  <c r="A921" i="1"/>
  <c r="A921" i="4" s="1"/>
  <c r="C920" i="7" l="1"/>
  <c r="A921" i="7" s="1"/>
  <c r="B920" i="7"/>
  <c r="D920" i="7" s="1"/>
  <c r="A922" i="1"/>
  <c r="A922" i="4" s="1"/>
  <c r="Y922" i="1"/>
  <c r="B923" i="1"/>
  <c r="C921" i="7" l="1"/>
  <c r="A922" i="7" s="1"/>
  <c r="B921" i="7"/>
  <c r="D921" i="7" s="1"/>
  <c r="B924" i="1"/>
  <c r="Y923" i="1"/>
  <c r="A923" i="1"/>
  <c r="A923" i="4" s="1"/>
  <c r="C922" i="7" l="1"/>
  <c r="A923" i="7" s="1"/>
  <c r="B922" i="7"/>
  <c r="D922" i="7" s="1"/>
  <c r="A924" i="1"/>
  <c r="A924" i="4" s="1"/>
  <c r="Y924" i="1"/>
  <c r="B925" i="1"/>
  <c r="C923" i="7" l="1"/>
  <c r="A924" i="7" s="1"/>
  <c r="B923" i="7"/>
  <c r="D923" i="7" s="1"/>
  <c r="Y925" i="1"/>
  <c r="B926" i="1"/>
  <c r="A925" i="1"/>
  <c r="A925" i="4" s="1"/>
  <c r="C924" i="7" l="1"/>
  <c r="A925" i="7" s="1"/>
  <c r="B924" i="7"/>
  <c r="D924" i="7" s="1"/>
  <c r="A926" i="1"/>
  <c r="A926" i="4" s="1"/>
  <c r="B927" i="1"/>
  <c r="Y926" i="1"/>
  <c r="C925" i="7" l="1"/>
  <c r="A926" i="7" s="1"/>
  <c r="B925" i="7"/>
  <c r="D925" i="7" s="1"/>
  <c r="Y927" i="1"/>
  <c r="B928" i="1"/>
  <c r="A927" i="1"/>
  <c r="A927" i="4" s="1"/>
  <c r="C926" i="7" l="1"/>
  <c r="A927" i="7" s="1"/>
  <c r="B926" i="7"/>
  <c r="D926" i="7" s="1"/>
  <c r="Y928" i="1"/>
  <c r="A928" i="1"/>
  <c r="A928" i="4" s="1"/>
  <c r="B929" i="1"/>
  <c r="C927" i="7" l="1"/>
  <c r="A928" i="7" s="1"/>
  <c r="B927" i="7"/>
  <c r="D927" i="7" s="1"/>
  <c r="A929" i="1"/>
  <c r="A929" i="4" s="1"/>
  <c r="Y929" i="1"/>
  <c r="B930" i="1"/>
  <c r="C928" i="7" l="1"/>
  <c r="A929" i="7" s="1"/>
  <c r="B928" i="7"/>
  <c r="D928" i="7" s="1"/>
  <c r="Y930" i="1"/>
  <c r="B931" i="1"/>
  <c r="A930" i="1"/>
  <c r="A930" i="4" s="1"/>
  <c r="C929" i="7" l="1"/>
  <c r="A930" i="7" s="1"/>
  <c r="B929" i="7"/>
  <c r="D929" i="7" s="1"/>
  <c r="Y931" i="1"/>
  <c r="A931" i="1"/>
  <c r="A931" i="4" s="1"/>
  <c r="B932" i="1"/>
  <c r="C930" i="7" l="1"/>
  <c r="A931" i="7" s="1"/>
  <c r="B930" i="7"/>
  <c r="D930" i="7" s="1"/>
  <c r="A932" i="1"/>
  <c r="A932" i="4" s="1"/>
  <c r="B933" i="1"/>
  <c r="Y932" i="1"/>
  <c r="C931" i="7" l="1"/>
  <c r="A932" i="7" s="1"/>
  <c r="B931" i="7"/>
  <c r="D931" i="7" s="1"/>
  <c r="Y933" i="1"/>
  <c r="B934" i="1"/>
  <c r="A933" i="1"/>
  <c r="A933" i="4" s="1"/>
  <c r="C932" i="7" l="1"/>
  <c r="A933" i="7" s="1"/>
  <c r="B932" i="7"/>
  <c r="D932" i="7" s="1"/>
  <c r="A934" i="1"/>
  <c r="A934" i="4" s="1"/>
  <c r="B935" i="1"/>
  <c r="Y934" i="1"/>
  <c r="C933" i="7" l="1"/>
  <c r="A934" i="7" s="1"/>
  <c r="B933" i="7"/>
  <c r="D933" i="7" s="1"/>
  <c r="Y935" i="1"/>
  <c r="B936" i="1"/>
  <c r="A935" i="1"/>
  <c r="A935" i="4" s="1"/>
  <c r="C934" i="7" l="1"/>
  <c r="A935" i="7" s="1"/>
  <c r="B934" i="7"/>
  <c r="D934" i="7" s="1"/>
  <c r="Y936" i="1"/>
  <c r="A936" i="1"/>
  <c r="A936" i="4" s="1"/>
  <c r="B937" i="1"/>
  <c r="C935" i="7" l="1"/>
  <c r="A936" i="7" s="1"/>
  <c r="B935" i="7"/>
  <c r="D935" i="7" s="1"/>
  <c r="B938" i="1"/>
  <c r="A937" i="1"/>
  <c r="A937" i="4" s="1"/>
  <c r="Y937" i="1"/>
  <c r="C936" i="7" l="1"/>
  <c r="A937" i="7" s="1"/>
  <c r="B936" i="7"/>
  <c r="D936" i="7" s="1"/>
  <c r="Y938" i="1"/>
  <c r="B939" i="1"/>
  <c r="A938" i="1"/>
  <c r="A938" i="4" s="1"/>
  <c r="C937" i="7" l="1"/>
  <c r="A938" i="7" s="1"/>
  <c r="B937" i="7"/>
  <c r="D937" i="7" s="1"/>
  <c r="Y939" i="1"/>
  <c r="A939" i="1"/>
  <c r="A939" i="4" s="1"/>
  <c r="B940" i="1"/>
  <c r="C938" i="7" l="1"/>
  <c r="A939" i="7" s="1"/>
  <c r="B938" i="7"/>
  <c r="D938" i="7" s="1"/>
  <c r="A940" i="1"/>
  <c r="A940" i="4" s="1"/>
  <c r="B941" i="1"/>
  <c r="Y940" i="1"/>
  <c r="C939" i="7" l="1"/>
  <c r="A940" i="7" s="1"/>
  <c r="B939" i="7"/>
  <c r="D939" i="7" s="1"/>
  <c r="A941" i="1"/>
  <c r="A941" i="4" s="1"/>
  <c r="B942" i="1"/>
  <c r="Y941" i="1"/>
  <c r="C940" i="7" l="1"/>
  <c r="A941" i="7" s="1"/>
  <c r="B940" i="7"/>
  <c r="D940" i="7" s="1"/>
  <c r="A942" i="1"/>
  <c r="A942" i="4" s="1"/>
  <c r="B943" i="1"/>
  <c r="Y942" i="1"/>
  <c r="C941" i="7" l="1"/>
  <c r="A942" i="7" s="1"/>
  <c r="B941" i="7"/>
  <c r="D941" i="7" s="1"/>
  <c r="Y943" i="1"/>
  <c r="A943" i="1"/>
  <c r="A943" i="4" s="1"/>
  <c r="B944" i="1"/>
  <c r="C942" i="7" l="1"/>
  <c r="A943" i="7" s="1"/>
  <c r="B942" i="7"/>
  <c r="D942" i="7" s="1"/>
  <c r="Y944" i="1"/>
  <c r="A944" i="1"/>
  <c r="A944" i="4" s="1"/>
  <c r="B945" i="1"/>
  <c r="C943" i="7" l="1"/>
  <c r="A944" i="7" s="1"/>
  <c r="B943" i="7"/>
  <c r="D943" i="7" s="1"/>
  <c r="Y945" i="1"/>
  <c r="B946" i="1"/>
  <c r="A945" i="1"/>
  <c r="A945" i="4" s="1"/>
  <c r="C944" i="7" l="1"/>
  <c r="A945" i="7" s="1"/>
  <c r="B944" i="7"/>
  <c r="D944" i="7" s="1"/>
  <c r="A946" i="1"/>
  <c r="A946" i="4" s="1"/>
  <c r="Y946" i="1"/>
  <c r="B947" i="1"/>
  <c r="C945" i="7" l="1"/>
  <c r="A946" i="7" s="1"/>
  <c r="B945" i="7"/>
  <c r="D945" i="7" s="1"/>
  <c r="Y947" i="1"/>
  <c r="A947" i="1"/>
  <c r="A947" i="4" s="1"/>
  <c r="B948" i="1"/>
  <c r="C946" i="7" l="1"/>
  <c r="A947" i="7" s="1"/>
  <c r="B946" i="7"/>
  <c r="D946" i="7" s="1"/>
  <c r="A948" i="1"/>
  <c r="A948" i="4" s="1"/>
  <c r="Y948" i="1"/>
  <c r="B949" i="1"/>
  <c r="C947" i="7" l="1"/>
  <c r="A948" i="7" s="1"/>
  <c r="B947" i="7"/>
  <c r="D947" i="7" s="1"/>
  <c r="B950" i="1"/>
  <c r="A949" i="1"/>
  <c r="A949" i="4" s="1"/>
  <c r="Y949" i="1"/>
  <c r="C948" i="7" l="1"/>
  <c r="A949" i="7" s="1"/>
  <c r="B948" i="7"/>
  <c r="D948" i="7" s="1"/>
  <c r="A950" i="1"/>
  <c r="A950" i="4" s="1"/>
  <c r="B951" i="1"/>
  <c r="Y950" i="1"/>
  <c r="C949" i="7" l="1"/>
  <c r="A950" i="7" s="1"/>
  <c r="B949" i="7"/>
  <c r="D949" i="7" s="1"/>
  <c r="Y951" i="1"/>
  <c r="B952" i="1"/>
  <c r="A951" i="1"/>
  <c r="A951" i="4" s="1"/>
  <c r="C950" i="7" l="1"/>
  <c r="A951" i="7" s="1"/>
  <c r="B950" i="7"/>
  <c r="D950" i="7" s="1"/>
  <c r="A952" i="1"/>
  <c r="A952" i="4" s="1"/>
  <c r="B953" i="1"/>
  <c r="Y952" i="1"/>
  <c r="C951" i="7" l="1"/>
  <c r="A952" i="7" s="1"/>
  <c r="B951" i="7"/>
  <c r="D951" i="7" s="1"/>
  <c r="Y953" i="1"/>
  <c r="A953" i="1"/>
  <c r="A953" i="4" s="1"/>
  <c r="B954" i="1"/>
  <c r="C952" i="7" l="1"/>
  <c r="A953" i="7" s="1"/>
  <c r="B952" i="7"/>
  <c r="D952" i="7" s="1"/>
  <c r="A954" i="1"/>
  <c r="A954" i="4" s="1"/>
  <c r="B955" i="1"/>
  <c r="Y954" i="1"/>
  <c r="C953" i="7" l="1"/>
  <c r="A954" i="7" s="1"/>
  <c r="B953" i="7"/>
  <c r="D953" i="7" s="1"/>
  <c r="A955" i="1"/>
  <c r="A955" i="4" s="1"/>
  <c r="Y955" i="1"/>
  <c r="B956" i="1"/>
  <c r="C954" i="7" l="1"/>
  <c r="A955" i="7" s="1"/>
  <c r="B954" i="7"/>
  <c r="D954" i="7" s="1"/>
  <c r="A956" i="1"/>
  <c r="A956" i="4" s="1"/>
  <c r="B957" i="1"/>
  <c r="Y956" i="1"/>
  <c r="C955" i="7" l="1"/>
  <c r="A956" i="7" s="1"/>
  <c r="B955" i="7"/>
  <c r="D955" i="7" s="1"/>
  <c r="Y957" i="1"/>
  <c r="A957" i="1"/>
  <c r="A957" i="4" s="1"/>
  <c r="B958" i="1"/>
  <c r="C956" i="7" l="1"/>
  <c r="A957" i="7" s="1"/>
  <c r="B956" i="7"/>
  <c r="D956" i="7" s="1"/>
  <c r="Y958" i="1"/>
  <c r="B959" i="1"/>
  <c r="A958" i="1"/>
  <c r="A958" i="4" s="1"/>
  <c r="C957" i="7" l="1"/>
  <c r="A958" i="7" s="1"/>
  <c r="B957" i="7"/>
  <c r="D957" i="7" s="1"/>
  <c r="Y959" i="1"/>
  <c r="A959" i="1"/>
  <c r="A959" i="4" s="1"/>
  <c r="B960" i="1"/>
  <c r="C958" i="7" l="1"/>
  <c r="A959" i="7" s="1"/>
  <c r="B958" i="7"/>
  <c r="D958" i="7" s="1"/>
  <c r="Y960" i="1"/>
  <c r="A960" i="1"/>
  <c r="A960" i="4" s="1"/>
  <c r="B961" i="1"/>
  <c r="C959" i="7" l="1"/>
  <c r="A960" i="7" s="1"/>
  <c r="B959" i="7"/>
  <c r="D959" i="7" s="1"/>
  <c r="A961" i="1"/>
  <c r="A961" i="4" s="1"/>
  <c r="Y961" i="1"/>
  <c r="B962" i="1"/>
  <c r="C960" i="7" l="1"/>
  <c r="A961" i="7" s="1"/>
  <c r="B960" i="7"/>
  <c r="D960" i="7" s="1"/>
  <c r="Y962" i="1"/>
  <c r="B963" i="1"/>
  <c r="A962" i="1"/>
  <c r="A962" i="4" s="1"/>
  <c r="C961" i="7" l="1"/>
  <c r="A962" i="7" s="1"/>
  <c r="B961" i="7"/>
  <c r="D961" i="7" s="1"/>
  <c r="A963" i="1"/>
  <c r="A963" i="4" s="1"/>
  <c r="Y963" i="1"/>
  <c r="B964" i="1"/>
  <c r="C962" i="7" l="1"/>
  <c r="A963" i="7" s="1"/>
  <c r="B962" i="7"/>
  <c r="D962" i="7" s="1"/>
  <c r="Y964" i="1"/>
  <c r="B965" i="1"/>
  <c r="A964" i="1"/>
  <c r="A964" i="4" s="1"/>
  <c r="C963" i="7" l="1"/>
  <c r="A964" i="7" s="1"/>
  <c r="B963" i="7"/>
  <c r="D963" i="7" s="1"/>
  <c r="A965" i="1"/>
  <c r="A965" i="4" s="1"/>
  <c r="Y965" i="1"/>
  <c r="B966" i="1"/>
  <c r="C964" i="7" l="1"/>
  <c r="A965" i="7" s="1"/>
  <c r="B964" i="7"/>
  <c r="D964" i="7" s="1"/>
  <c r="Y966" i="1"/>
  <c r="B967" i="1"/>
  <c r="A966" i="1"/>
  <c r="A966" i="4" s="1"/>
  <c r="C965" i="7" l="1"/>
  <c r="A966" i="7" s="1"/>
  <c r="B965" i="7"/>
  <c r="D965" i="7" s="1"/>
  <c r="Y967" i="1"/>
  <c r="B968" i="1"/>
  <c r="A967" i="1"/>
  <c r="A967" i="4" s="1"/>
  <c r="C966" i="7" l="1"/>
  <c r="A967" i="7" s="1"/>
  <c r="B966" i="7"/>
  <c r="D966" i="7" s="1"/>
  <c r="Y968" i="1"/>
  <c r="B969" i="1"/>
  <c r="A968" i="1"/>
  <c r="A968" i="4" s="1"/>
  <c r="C967" i="7" l="1"/>
  <c r="A968" i="7" s="1"/>
  <c r="B967" i="7"/>
  <c r="D967" i="7" s="1"/>
  <c r="E969" i="1"/>
  <c r="F969" i="1" s="1"/>
  <c r="P969" i="1" s="1"/>
  <c r="M969" i="1"/>
  <c r="Z969" i="1" s="1"/>
  <c r="B970" i="1"/>
  <c r="Y969" i="1"/>
  <c r="A969" i="1"/>
  <c r="A969" i="4" s="1"/>
  <c r="C968" i="7" l="1"/>
  <c r="A969" i="7" s="1"/>
  <c r="B968" i="7"/>
  <c r="D968" i="7" s="1"/>
  <c r="Y970" i="1"/>
  <c r="A970" i="1"/>
  <c r="A970" i="4" s="1"/>
  <c r="B971" i="1"/>
  <c r="C969" i="7" l="1"/>
  <c r="A970" i="7" s="1"/>
  <c r="B969" i="7"/>
  <c r="D969" i="7" s="1"/>
  <c r="A971" i="1"/>
  <c r="A971" i="4" s="1"/>
  <c r="B972" i="1"/>
  <c r="Y971" i="1"/>
  <c r="C970" i="7" l="1"/>
  <c r="A971" i="7" s="1"/>
  <c r="B970" i="7"/>
  <c r="D970" i="7" s="1"/>
  <c r="A972" i="1"/>
  <c r="A972" i="4" s="1"/>
  <c r="B973" i="1"/>
  <c r="Y972" i="1"/>
  <c r="C971" i="7" l="1"/>
  <c r="A972" i="7" s="1"/>
  <c r="B971" i="7"/>
  <c r="D971" i="7" s="1"/>
  <c r="B974" i="1"/>
  <c r="Y973" i="1"/>
  <c r="A973" i="1"/>
  <c r="A973" i="4" s="1"/>
  <c r="C972" i="7" l="1"/>
  <c r="A973" i="7" s="1"/>
  <c r="B972" i="7"/>
  <c r="D972" i="7" s="1"/>
  <c r="B975" i="1"/>
  <c r="Y974" i="1"/>
  <c r="A974" i="1"/>
  <c r="A974" i="4" s="1"/>
  <c r="C973" i="7" l="1"/>
  <c r="A974" i="7" s="1"/>
  <c r="B973" i="7"/>
  <c r="D973" i="7" s="1"/>
  <c r="Y975" i="1"/>
  <c r="B976" i="1"/>
  <c r="A975" i="1"/>
  <c r="A975" i="4" s="1"/>
  <c r="C974" i="7" l="1"/>
  <c r="A975" i="7" s="1"/>
  <c r="B974" i="7"/>
  <c r="D974" i="7" s="1"/>
  <c r="A976" i="1"/>
  <c r="A976" i="4" s="1"/>
  <c r="B977" i="1"/>
  <c r="Y976" i="1"/>
  <c r="C975" i="7" l="1"/>
  <c r="A976" i="7" s="1"/>
  <c r="B975" i="7"/>
  <c r="D975" i="7" s="1"/>
  <c r="A977" i="1"/>
  <c r="A977" i="4" s="1"/>
  <c r="Y977" i="1"/>
  <c r="B978" i="1"/>
  <c r="C976" i="7" l="1"/>
  <c r="A977" i="7" s="1"/>
  <c r="B976" i="7"/>
  <c r="D976" i="7" s="1"/>
  <c r="Y978" i="1"/>
  <c r="B979" i="1"/>
  <c r="A978" i="1"/>
  <c r="A978" i="4" s="1"/>
  <c r="C977" i="7" l="1"/>
  <c r="A978" i="7" s="1"/>
  <c r="B977" i="7"/>
  <c r="D977" i="7" s="1"/>
  <c r="Y979" i="1"/>
  <c r="B980" i="1"/>
  <c r="A979" i="1"/>
  <c r="A979" i="4" s="1"/>
  <c r="C978" i="7" l="1"/>
  <c r="A979" i="7" s="1"/>
  <c r="B978" i="7"/>
  <c r="D978" i="7" s="1"/>
  <c r="Y980" i="1"/>
  <c r="B981" i="1"/>
  <c r="A980" i="1"/>
  <c r="A980" i="4" s="1"/>
  <c r="C979" i="7" l="1"/>
  <c r="A980" i="7" s="1"/>
  <c r="B979" i="7"/>
  <c r="D979" i="7" s="1"/>
  <c r="A981" i="1"/>
  <c r="A981" i="4" s="1"/>
  <c r="Y981" i="1"/>
  <c r="B982" i="1"/>
  <c r="C980" i="7" l="1"/>
  <c r="A981" i="7" s="1"/>
  <c r="B980" i="7"/>
  <c r="D980" i="7" s="1"/>
  <c r="B983" i="1"/>
  <c r="A982" i="1"/>
  <c r="A982" i="4" s="1"/>
  <c r="Y982" i="1"/>
  <c r="C981" i="7" l="1"/>
  <c r="A982" i="7" s="1"/>
  <c r="B981" i="7"/>
  <c r="D981" i="7" s="1"/>
  <c r="Y983" i="1"/>
  <c r="A983" i="1"/>
  <c r="A983" i="4" s="1"/>
  <c r="B984" i="1"/>
  <c r="C982" i="7" l="1"/>
  <c r="A983" i="7" s="1"/>
  <c r="B982" i="7"/>
  <c r="D982" i="7" s="1"/>
  <c r="B985" i="1"/>
  <c r="A984" i="1"/>
  <c r="A984" i="4" s="1"/>
  <c r="Y984" i="1"/>
  <c r="C983" i="7" l="1"/>
  <c r="A984" i="7" s="1"/>
  <c r="B983" i="7"/>
  <c r="D983" i="7" s="1"/>
  <c r="A985" i="1"/>
  <c r="A985" i="4" s="1"/>
  <c r="Y985" i="1"/>
  <c r="B986" i="1"/>
  <c r="C984" i="7" l="1"/>
  <c r="A985" i="7" s="1"/>
  <c r="B984" i="7"/>
  <c r="D984" i="7" s="1"/>
  <c r="B987" i="1"/>
  <c r="A986" i="1"/>
  <c r="A986" i="4" s="1"/>
  <c r="Y986" i="1"/>
  <c r="C985" i="7" l="1"/>
  <c r="A986" i="7" s="1"/>
  <c r="B985" i="7"/>
  <c r="D985" i="7" s="1"/>
  <c r="B988" i="1"/>
  <c r="Y987" i="1"/>
  <c r="A987" i="1"/>
  <c r="A987" i="4" s="1"/>
  <c r="C986" i="7" l="1"/>
  <c r="A987" i="7" s="1"/>
  <c r="B986" i="7"/>
  <c r="D986" i="7" s="1"/>
  <c r="Y988" i="1"/>
  <c r="E988" i="1"/>
  <c r="F988" i="1" s="1"/>
  <c r="P988" i="1" s="1"/>
  <c r="A988" i="1"/>
  <c r="A988" i="4" s="1"/>
  <c r="M988" i="1"/>
  <c r="Z988" i="1" s="1"/>
  <c r="B989" i="1"/>
  <c r="C987" i="7" l="1"/>
  <c r="A988" i="7" s="1"/>
  <c r="B987" i="7"/>
  <c r="D987" i="7" s="1"/>
  <c r="Y989" i="1"/>
  <c r="A989" i="1"/>
  <c r="A989" i="4" s="1"/>
  <c r="B990" i="1"/>
  <c r="C988" i="7" l="1"/>
  <c r="A989" i="7" s="1"/>
  <c r="B988" i="7"/>
  <c r="D988" i="7" s="1"/>
  <c r="A990" i="1"/>
  <c r="A990" i="4" s="1"/>
  <c r="B991" i="1"/>
  <c r="Y990" i="1"/>
  <c r="C989" i="7" l="1"/>
  <c r="A990" i="7" s="1"/>
  <c r="B989" i="7"/>
  <c r="D989" i="7" s="1"/>
  <c r="Y991" i="1"/>
  <c r="B992" i="1"/>
  <c r="A991" i="1"/>
  <c r="A991" i="4" s="1"/>
  <c r="C990" i="7" l="1"/>
  <c r="A991" i="7" s="1"/>
  <c r="B990" i="7"/>
  <c r="D990" i="7" s="1"/>
  <c r="Y992" i="1"/>
  <c r="A992" i="1"/>
  <c r="A992" i="4" s="1"/>
  <c r="B993" i="1"/>
  <c r="C991" i="7" l="1"/>
  <c r="A992" i="7" s="1"/>
  <c r="B991" i="7"/>
  <c r="D991" i="7" s="1"/>
  <c r="Y993" i="1"/>
  <c r="A993" i="1"/>
  <c r="A993" i="4" s="1"/>
  <c r="B994" i="1"/>
  <c r="C992" i="7" l="1"/>
  <c r="A993" i="7" s="1"/>
  <c r="B992" i="7"/>
  <c r="D992" i="7" s="1"/>
  <c r="Y994" i="1"/>
  <c r="A994" i="1"/>
  <c r="A994" i="4" s="1"/>
  <c r="B995" i="1"/>
  <c r="C993" i="7" l="1"/>
  <c r="A994" i="7" s="1"/>
  <c r="B993" i="7"/>
  <c r="D993" i="7" s="1"/>
  <c r="A995" i="1"/>
  <c r="A995" i="4" s="1"/>
  <c r="B996" i="1"/>
  <c r="Y995" i="1"/>
  <c r="C994" i="7" l="1"/>
  <c r="A995" i="7" s="1"/>
  <c r="B994" i="7"/>
  <c r="D994" i="7" s="1"/>
  <c r="A996" i="1"/>
  <c r="A996" i="4" s="1"/>
  <c r="B997" i="1"/>
  <c r="Y996" i="1"/>
  <c r="C995" i="7" l="1"/>
  <c r="A996" i="7" s="1"/>
  <c r="B995" i="7"/>
  <c r="D995" i="7" s="1"/>
  <c r="B998" i="1"/>
  <c r="A997" i="1"/>
  <c r="A997" i="4" s="1"/>
  <c r="Y997" i="1"/>
  <c r="C996" i="7" l="1"/>
  <c r="A997" i="7" s="1"/>
  <c r="B996" i="7"/>
  <c r="D996" i="7" s="1"/>
  <c r="A998" i="1"/>
  <c r="A998" i="4" s="1"/>
  <c r="B999" i="1"/>
  <c r="Y998" i="1"/>
  <c r="C997" i="7" l="1"/>
  <c r="A998" i="7" s="1"/>
  <c r="B997" i="7"/>
  <c r="D997" i="7" s="1"/>
  <c r="Y999" i="1"/>
  <c r="A999" i="1"/>
  <c r="A999" i="4" s="1"/>
  <c r="B1000" i="1"/>
  <c r="C998" i="7" l="1"/>
  <c r="A999" i="7" s="1"/>
  <c r="B998" i="7"/>
  <c r="D998" i="7" s="1"/>
  <c r="Y1000" i="1"/>
  <c r="B1001" i="1"/>
  <c r="A1000" i="1"/>
  <c r="A1000" i="4" s="1"/>
  <c r="C999" i="7" l="1"/>
  <c r="A1000" i="7" s="1"/>
  <c r="B999" i="7"/>
  <c r="D999" i="7" s="1"/>
  <c r="A1001" i="1"/>
  <c r="A1001" i="4" s="1"/>
  <c r="B1002" i="1"/>
  <c r="Y1001" i="1"/>
  <c r="C1000" i="7" l="1"/>
  <c r="A1001" i="7" s="1"/>
  <c r="B1000" i="7"/>
  <c r="D1000" i="7" s="1"/>
  <c r="A1002" i="1"/>
  <c r="A1002" i="4" s="1"/>
  <c r="B1003" i="1"/>
  <c r="Y1002" i="1"/>
  <c r="C1001" i="7" l="1"/>
  <c r="A1002" i="7" s="1"/>
  <c r="B1001" i="7"/>
  <c r="D1001" i="7" s="1"/>
  <c r="Y1003" i="1"/>
  <c r="B1004" i="1"/>
  <c r="A1003" i="1"/>
  <c r="A1003" i="4" s="1"/>
  <c r="C1002" i="7" l="1"/>
  <c r="A1003" i="7" s="1"/>
  <c r="B1002" i="7"/>
  <c r="D1002" i="7" s="1"/>
  <c r="B1005" i="1"/>
  <c r="A1004" i="1"/>
  <c r="A1004" i="4" s="1"/>
  <c r="Y1004" i="1"/>
  <c r="C1003" i="7" l="1"/>
  <c r="A1004" i="7" s="1"/>
  <c r="B1003" i="7"/>
  <c r="D1003" i="7" s="1"/>
  <c r="Y1005" i="1"/>
  <c r="A1005" i="1"/>
  <c r="A1005" i="4" s="1"/>
  <c r="B1006" i="1"/>
  <c r="C1004" i="7" l="1"/>
  <c r="A1005" i="7" s="1"/>
  <c r="B1004" i="7"/>
  <c r="D1004" i="7" s="1"/>
  <c r="A1006" i="1"/>
  <c r="A1006" i="4" s="1"/>
  <c r="Y1006" i="1"/>
  <c r="B1007" i="1"/>
  <c r="C1005" i="7" l="1"/>
  <c r="A1006" i="7" s="1"/>
  <c r="B1005" i="7"/>
  <c r="D1005" i="7" s="1"/>
  <c r="A1007" i="1"/>
  <c r="A1007" i="4" s="1"/>
  <c r="Y1007" i="1"/>
  <c r="B1008" i="1"/>
  <c r="C1006" i="7" l="1"/>
  <c r="A1007" i="7" s="1"/>
  <c r="B1006" i="7"/>
  <c r="D1006" i="7" s="1"/>
  <c r="Y1008" i="1"/>
  <c r="B1009" i="1"/>
  <c r="A1008" i="1"/>
  <c r="A1008" i="4" s="1"/>
  <c r="C1007" i="7" l="1"/>
  <c r="A1008" i="7" s="1"/>
  <c r="B1007" i="7"/>
  <c r="D1007" i="7" s="1"/>
  <c r="A1009" i="1"/>
  <c r="A1009" i="4" s="1"/>
  <c r="B1010" i="1"/>
  <c r="Y1009" i="1"/>
  <c r="C1008" i="7" l="1"/>
  <c r="A1009" i="7" s="1"/>
  <c r="B1008" i="7"/>
  <c r="D1008" i="7" s="1"/>
  <c r="A1010" i="1"/>
  <c r="A1010" i="4" s="1"/>
  <c r="B1011" i="1"/>
  <c r="Y1010" i="1"/>
  <c r="C1009" i="7" l="1"/>
  <c r="A1010" i="7" s="1"/>
  <c r="B1009" i="7"/>
  <c r="D1009" i="7" s="1"/>
  <c r="Y1011" i="1"/>
  <c r="B1012" i="1"/>
  <c r="A1011" i="1"/>
  <c r="A1011" i="4" s="1"/>
  <c r="C1010" i="7" l="1"/>
  <c r="A1011" i="7" s="1"/>
  <c r="B1010" i="7"/>
  <c r="D1010" i="7" s="1"/>
  <c r="Y1012" i="1"/>
  <c r="A1012" i="1"/>
  <c r="A1012" i="4" s="1"/>
  <c r="B1013" i="1"/>
  <c r="C1011" i="7" l="1"/>
  <c r="A1012" i="7" s="1"/>
  <c r="B1011" i="7"/>
  <c r="D1011" i="7" s="1"/>
  <c r="A1013" i="1"/>
  <c r="A1013" i="4" s="1"/>
  <c r="Y1013" i="1"/>
  <c r="B1014" i="1"/>
  <c r="C1012" i="7" l="1"/>
  <c r="A1013" i="7" s="1"/>
  <c r="B1012" i="7"/>
  <c r="D1012" i="7" s="1"/>
  <c r="A1014" i="1"/>
  <c r="A1014" i="4" s="1"/>
  <c r="Y1014" i="1"/>
  <c r="B1015" i="1"/>
  <c r="C1013" i="7" l="1"/>
  <c r="A1014" i="7" s="1"/>
  <c r="B1013" i="7"/>
  <c r="D1013" i="7" s="1"/>
  <c r="Y1015" i="1"/>
  <c r="B1016" i="1"/>
  <c r="A1015" i="1"/>
  <c r="A1015" i="4" s="1"/>
  <c r="C1014" i="7" l="1"/>
  <c r="A1015" i="7" s="1"/>
  <c r="B1014" i="7"/>
  <c r="D1014" i="7" s="1"/>
  <c r="Y1016" i="1"/>
  <c r="A1016" i="1"/>
  <c r="A1016" i="4" s="1"/>
  <c r="B1017" i="1"/>
  <c r="C1015" i="7" l="1"/>
  <c r="A1016" i="7" s="1"/>
  <c r="B1015" i="7"/>
  <c r="D1015" i="7" s="1"/>
  <c r="Y1017" i="1"/>
  <c r="B1018" i="1"/>
  <c r="A1017" i="1"/>
  <c r="A1017" i="4" s="1"/>
  <c r="C1016" i="7" l="1"/>
  <c r="A1017" i="7" s="1"/>
  <c r="B1016" i="7"/>
  <c r="D1016" i="7" s="1"/>
  <c r="A1018" i="1"/>
  <c r="A1018" i="4" s="1"/>
  <c r="Y1018" i="1"/>
  <c r="B1019" i="1"/>
  <c r="C1017" i="7" l="1"/>
  <c r="A1018" i="7" s="1"/>
  <c r="B1017" i="7"/>
  <c r="D1017" i="7" s="1"/>
  <c r="Y1019" i="1"/>
  <c r="A1019" i="1"/>
  <c r="A1019" i="4" s="1"/>
  <c r="B1020" i="1"/>
  <c r="C1018" i="7" l="1"/>
  <c r="A1019" i="7" s="1"/>
  <c r="B1018" i="7"/>
  <c r="D1018" i="7" s="1"/>
  <c r="A1020" i="1"/>
  <c r="A1020" i="4" s="1"/>
  <c r="Y1020" i="1"/>
  <c r="B1021" i="1"/>
  <c r="C1019" i="7" l="1"/>
  <c r="A1020" i="7" s="1"/>
  <c r="B1019" i="7"/>
  <c r="D1019" i="7" s="1"/>
  <c r="B1022" i="1"/>
  <c r="A1021" i="1"/>
  <c r="A1021" i="4" s="1"/>
  <c r="Y1021" i="1"/>
  <c r="C1020" i="7" l="1"/>
  <c r="A1021" i="7" s="1"/>
  <c r="B1020" i="7"/>
  <c r="D1020" i="7" s="1"/>
  <c r="A1022" i="1"/>
  <c r="A1022" i="4" s="1"/>
  <c r="B1023" i="1"/>
  <c r="Y1022" i="1"/>
  <c r="C1021" i="7" l="1"/>
  <c r="A1022" i="7" s="1"/>
  <c r="B1021" i="7"/>
  <c r="D1021" i="7" s="1"/>
  <c r="A1023" i="1"/>
  <c r="A1023" i="4" s="1"/>
  <c r="B1024" i="1"/>
  <c r="Y1023" i="1"/>
  <c r="C1022" i="7" l="1"/>
  <c r="A1023" i="7" s="1"/>
  <c r="B1022" i="7"/>
  <c r="D1022" i="7" s="1"/>
  <c r="Y1024" i="1"/>
  <c r="A1024" i="1"/>
  <c r="A1024" i="4" s="1"/>
  <c r="B1025" i="1"/>
  <c r="C1023" i="7" l="1"/>
  <c r="A1024" i="7" s="1"/>
  <c r="B1023" i="7"/>
  <c r="D1023" i="7" s="1"/>
  <c r="Y1025" i="1"/>
  <c r="A1025" i="1"/>
  <c r="A1025" i="4" s="1"/>
  <c r="B1026" i="1"/>
  <c r="C1024" i="7" l="1"/>
  <c r="A1025" i="7" s="1"/>
  <c r="B1024" i="7"/>
  <c r="D1024" i="7" s="1"/>
  <c r="A1026" i="1"/>
  <c r="A1026" i="4" s="1"/>
  <c r="Y1026" i="1"/>
  <c r="B1027" i="1"/>
  <c r="C1025" i="7" l="1"/>
  <c r="A1026" i="7" s="1"/>
  <c r="B1025" i="7"/>
  <c r="D1025" i="7" s="1"/>
  <c r="A1027" i="1"/>
  <c r="A1027" i="4" s="1"/>
  <c r="Y1027" i="1"/>
  <c r="B1028" i="1"/>
  <c r="C1026" i="7" l="1"/>
  <c r="A1027" i="7" s="1"/>
  <c r="B1026" i="7"/>
  <c r="D1026" i="7" s="1"/>
  <c r="A1028" i="1"/>
  <c r="A1028" i="4" s="1"/>
  <c r="Y1028" i="1"/>
  <c r="B1029" i="1"/>
  <c r="C1027" i="7" l="1"/>
  <c r="A1028" i="7" s="1"/>
  <c r="B1027" i="7"/>
  <c r="D1027" i="7" s="1"/>
  <c r="Y1029" i="1"/>
  <c r="A1029" i="1"/>
  <c r="A1029" i="4" s="1"/>
  <c r="B1030" i="1"/>
  <c r="C1028" i="7" l="1"/>
  <c r="A1029" i="7" s="1"/>
  <c r="B1028" i="7"/>
  <c r="D1028" i="7" s="1"/>
  <c r="A1030" i="1"/>
  <c r="A1030" i="4" s="1"/>
  <c r="Y1030" i="1"/>
  <c r="B1031" i="1"/>
  <c r="C1029" i="7" l="1"/>
  <c r="A1030" i="7" s="1"/>
  <c r="B1029" i="7"/>
  <c r="D1029" i="7" s="1"/>
  <c r="A1031" i="1"/>
  <c r="A1031" i="4" s="1"/>
  <c r="B1032" i="1"/>
  <c r="Y1031" i="1"/>
  <c r="C1030" i="7" l="1"/>
  <c r="A1031" i="7" s="1"/>
  <c r="B1030" i="7"/>
  <c r="D1030" i="7" s="1"/>
  <c r="A1032" i="1"/>
  <c r="A1032" i="4" s="1"/>
  <c r="Y1032" i="1"/>
  <c r="B1033" i="1"/>
  <c r="C1031" i="7" l="1"/>
  <c r="A1032" i="7" s="1"/>
  <c r="B1031" i="7"/>
  <c r="D1031" i="7" s="1"/>
  <c r="A1033" i="1"/>
  <c r="A1033" i="4" s="1"/>
  <c r="Y1033" i="1"/>
  <c r="B1034" i="1"/>
  <c r="C1032" i="7" l="1"/>
  <c r="A1033" i="7" s="1"/>
  <c r="B1032" i="7"/>
  <c r="D1032" i="7" s="1"/>
  <c r="Y1034" i="1"/>
  <c r="A1034" i="1"/>
  <c r="A1034" i="4" s="1"/>
  <c r="B1035" i="1"/>
  <c r="C1033" i="7" l="1"/>
  <c r="A1034" i="7" s="1"/>
  <c r="B1033" i="7"/>
  <c r="D1033" i="7" s="1"/>
  <c r="Y1035" i="1"/>
  <c r="A1035" i="1"/>
  <c r="A1035" i="4" s="1"/>
  <c r="B1036" i="1"/>
  <c r="C1034" i="7" l="1"/>
  <c r="A1035" i="7" s="1"/>
  <c r="B1034" i="7"/>
  <c r="D1034" i="7" s="1"/>
  <c r="Y1036" i="1"/>
  <c r="B1037" i="1"/>
  <c r="A1036" i="1"/>
  <c r="A1036" i="4" s="1"/>
  <c r="C1035" i="7" l="1"/>
  <c r="A1036" i="7" s="1"/>
  <c r="B1035" i="7"/>
  <c r="D1035" i="7" s="1"/>
  <c r="A1037" i="1"/>
  <c r="A1037" i="4" s="1"/>
  <c r="Y1037" i="1"/>
  <c r="B1038" i="1"/>
  <c r="C1036" i="7" l="1"/>
  <c r="A1037" i="7" s="1"/>
  <c r="B1036" i="7"/>
  <c r="D1036" i="7" s="1"/>
  <c r="Y1038" i="1"/>
  <c r="A1038" i="1"/>
  <c r="A1038" i="4" s="1"/>
  <c r="B1039" i="1"/>
  <c r="C1037" i="7" l="1"/>
  <c r="A1038" i="7" s="1"/>
  <c r="B1037" i="7"/>
  <c r="D1037" i="7" s="1"/>
  <c r="Y1039" i="1"/>
  <c r="B1040" i="1"/>
  <c r="A1039" i="1"/>
  <c r="A1039" i="4" s="1"/>
  <c r="C1038" i="7" l="1"/>
  <c r="A1039" i="7" s="1"/>
  <c r="B1038" i="7"/>
  <c r="D1038" i="7" s="1"/>
  <c r="Y1040" i="1"/>
  <c r="B1041" i="1"/>
  <c r="A1040" i="1"/>
  <c r="A1040" i="4" s="1"/>
  <c r="C1039" i="7" l="1"/>
  <c r="A1040" i="7" s="1"/>
  <c r="B1039" i="7"/>
  <c r="D1039" i="7" s="1"/>
  <c r="A1041" i="1"/>
  <c r="A1041" i="4" s="1"/>
  <c r="Y1041" i="1"/>
  <c r="B1042" i="1"/>
  <c r="C1040" i="7" l="1"/>
  <c r="A1041" i="7" s="1"/>
  <c r="B1040" i="7"/>
  <c r="D1040" i="7" s="1"/>
  <c r="B1043" i="1"/>
  <c r="A1042" i="1"/>
  <c r="A1042" i="4" s="1"/>
  <c r="Y1042" i="1"/>
  <c r="C1041" i="7" l="1"/>
  <c r="A1042" i="7" s="1"/>
  <c r="B1041" i="7"/>
  <c r="D1041" i="7" s="1"/>
  <c r="Y1043" i="1"/>
  <c r="B1044" i="1"/>
  <c r="A1043" i="1"/>
  <c r="A1043" i="4" s="1"/>
  <c r="C1042" i="7" l="1"/>
  <c r="A1043" i="7" s="1"/>
  <c r="B1042" i="7"/>
  <c r="D1042" i="7" s="1"/>
  <c r="B1045" i="1"/>
  <c r="A1044" i="1"/>
  <c r="A1044" i="4" s="1"/>
  <c r="Y1044" i="1"/>
  <c r="C1043" i="7" l="1"/>
  <c r="A1044" i="7" s="1"/>
  <c r="B1043" i="7"/>
  <c r="D1043" i="7" s="1"/>
  <c r="B1046" i="1"/>
  <c r="Y1045" i="1"/>
  <c r="A1045" i="1"/>
  <c r="A1045" i="4" s="1"/>
  <c r="C1044" i="7" l="1"/>
  <c r="A1045" i="7" s="1"/>
  <c r="B1044" i="7"/>
  <c r="D1044" i="7" s="1"/>
  <c r="A1046" i="1"/>
  <c r="A1046" i="4" s="1"/>
  <c r="Y1046" i="1"/>
  <c r="B1047" i="1"/>
  <c r="C1045" i="7" l="1"/>
  <c r="A1046" i="7" s="1"/>
  <c r="B1045" i="7"/>
  <c r="D1045" i="7" s="1"/>
  <c r="A1047" i="1"/>
  <c r="A1047" i="4" s="1"/>
  <c r="B1048" i="1"/>
  <c r="Y1047" i="1"/>
  <c r="C1046" i="7" l="1"/>
  <c r="A1047" i="7" s="1"/>
  <c r="B1046" i="7"/>
  <c r="D1046" i="7" s="1"/>
  <c r="Y1048" i="1"/>
  <c r="A1048" i="1"/>
  <c r="A1048" i="4" s="1"/>
  <c r="B1049" i="1"/>
  <c r="C1047" i="7" l="1"/>
  <c r="A1048" i="7" s="1"/>
  <c r="B1047" i="7"/>
  <c r="D1047" i="7" s="1"/>
  <c r="Y1049" i="1"/>
  <c r="A1049" i="1"/>
  <c r="A1049" i="4" s="1"/>
  <c r="B1050" i="1"/>
  <c r="C1048" i="7" l="1"/>
  <c r="A1049" i="7" s="1"/>
  <c r="B1048" i="7"/>
  <c r="D1048" i="7" s="1"/>
  <c r="Y1050" i="1"/>
  <c r="A1050" i="1"/>
  <c r="A1050" i="4" s="1"/>
  <c r="B1051" i="1"/>
  <c r="C1049" i="7" l="1"/>
  <c r="A1050" i="7" s="1"/>
  <c r="B1049" i="7"/>
  <c r="D1049" i="7" s="1"/>
  <c r="A1051" i="1"/>
  <c r="A1051" i="4" s="1"/>
  <c r="Y1051" i="1"/>
  <c r="B1052" i="1"/>
  <c r="C1050" i="7" l="1"/>
  <c r="A1051" i="7" s="1"/>
  <c r="B1050" i="7"/>
  <c r="D1050" i="7" s="1"/>
  <c r="A1052" i="1"/>
  <c r="A1052" i="4" s="1"/>
  <c r="Y1052" i="1"/>
  <c r="B1053" i="1"/>
  <c r="C1051" i="7" l="1"/>
  <c r="A1052" i="7" s="1"/>
  <c r="B1051" i="7"/>
  <c r="D1051" i="7" s="1"/>
  <c r="Y1053" i="1"/>
  <c r="A1053" i="1"/>
  <c r="A1053" i="4" s="1"/>
  <c r="B1054" i="1"/>
  <c r="C1052" i="7" l="1"/>
  <c r="A1053" i="7" s="1"/>
  <c r="B1052" i="7"/>
  <c r="D1052" i="7" s="1"/>
  <c r="Y1054" i="1"/>
  <c r="B1055" i="1"/>
  <c r="A1054" i="1"/>
  <c r="A1054" i="4" s="1"/>
  <c r="C1053" i="7" l="1"/>
  <c r="A1054" i="7" s="1"/>
  <c r="B1053" i="7"/>
  <c r="D1053" i="7" s="1"/>
  <c r="Y1055" i="1"/>
  <c r="B1056" i="1"/>
  <c r="A1055" i="1"/>
  <c r="A1055" i="4" s="1"/>
  <c r="C1054" i="7" l="1"/>
  <c r="A1055" i="7" s="1"/>
  <c r="B1054" i="7"/>
  <c r="D1054" i="7" s="1"/>
  <c r="Y1056" i="1"/>
  <c r="A1056" i="1"/>
  <c r="A1056" i="4" s="1"/>
  <c r="B1057" i="1"/>
  <c r="C1055" i="7" l="1"/>
  <c r="A1056" i="7" s="1"/>
  <c r="B1055" i="7"/>
  <c r="D1055" i="7" s="1"/>
  <c r="A1057" i="1"/>
  <c r="A1057" i="4" s="1"/>
  <c r="Y1057" i="1"/>
  <c r="B1058" i="1"/>
  <c r="C1056" i="7" l="1"/>
  <c r="A1057" i="7" s="1"/>
  <c r="B1056" i="7"/>
  <c r="D1056" i="7" s="1"/>
  <c r="A1058" i="1"/>
  <c r="A1058" i="4" s="1"/>
  <c r="Y1058" i="1"/>
  <c r="B1059" i="1"/>
  <c r="C1057" i="7" l="1"/>
  <c r="A1058" i="7" s="1"/>
  <c r="B1057" i="7"/>
  <c r="D1057" i="7" s="1"/>
  <c r="Y1059" i="1"/>
  <c r="A1059" i="1"/>
  <c r="A1059" i="4" s="1"/>
  <c r="B1060" i="1"/>
  <c r="C1058" i="7" l="1"/>
  <c r="A1059" i="7" s="1"/>
  <c r="B1058" i="7"/>
  <c r="D1058" i="7" s="1"/>
  <c r="Y1060" i="1"/>
  <c r="B1061" i="1"/>
  <c r="A1060" i="1"/>
  <c r="A1060" i="4" s="1"/>
  <c r="C1059" i="7" l="1"/>
  <c r="A1060" i="7" s="1"/>
  <c r="B1059" i="7"/>
  <c r="D1059" i="7" s="1"/>
  <c r="Y1061" i="1"/>
  <c r="B1062" i="1"/>
  <c r="A1061" i="1"/>
  <c r="A1061" i="4" s="1"/>
  <c r="C1060" i="7" l="1"/>
  <c r="A1061" i="7" s="1"/>
  <c r="B1060" i="7"/>
  <c r="D1060" i="7" s="1"/>
  <c r="Y1062" i="1"/>
  <c r="A1062" i="1"/>
  <c r="A1062" i="4" s="1"/>
  <c r="B1063" i="1"/>
  <c r="C1061" i="7" l="1"/>
  <c r="A1062" i="7" s="1"/>
  <c r="B1061" i="7"/>
  <c r="D1061" i="7" s="1"/>
  <c r="Y1063" i="1"/>
  <c r="A1063" i="1"/>
  <c r="A1063" i="4" s="1"/>
  <c r="B1064" i="1"/>
  <c r="C1062" i="7" l="1"/>
  <c r="A1063" i="7" s="1"/>
  <c r="B1062" i="7"/>
  <c r="D1062" i="7" s="1"/>
  <c r="Y1064" i="1"/>
  <c r="A1064" i="1"/>
  <c r="A1064" i="4" s="1"/>
  <c r="B1065" i="1"/>
  <c r="C1063" i="7" l="1"/>
  <c r="A1064" i="7" s="1"/>
  <c r="B1063" i="7"/>
  <c r="D1063" i="7" s="1"/>
  <c r="Y1065" i="1"/>
  <c r="A1065" i="1"/>
  <c r="A1065" i="4" s="1"/>
  <c r="B1066" i="1"/>
  <c r="C1064" i="7" l="1"/>
  <c r="A1065" i="7" s="1"/>
  <c r="B1064" i="7"/>
  <c r="D1064" i="7" s="1"/>
  <c r="Y1066" i="1"/>
  <c r="A1066" i="1"/>
  <c r="A1066" i="4" s="1"/>
  <c r="B1067" i="1"/>
  <c r="C1065" i="7" l="1"/>
  <c r="A1066" i="7" s="1"/>
  <c r="B1065" i="7"/>
  <c r="D1065" i="7" s="1"/>
  <c r="M1067" i="1"/>
  <c r="Z1067" i="1" s="1"/>
  <c r="Y1067" i="1"/>
  <c r="A1067" i="1"/>
  <c r="A1067" i="4" s="1"/>
  <c r="B1068" i="1"/>
  <c r="E1067" i="1"/>
  <c r="F1067" i="1" s="1"/>
  <c r="P1067" i="1" s="1"/>
  <c r="C1066" i="7" l="1"/>
  <c r="A1067" i="7" s="1"/>
  <c r="B1066" i="7"/>
  <c r="D1066" i="7" s="1"/>
  <c r="A1068" i="1"/>
  <c r="A1068" i="4" s="1"/>
  <c r="B1069" i="1"/>
  <c r="Y1068" i="1"/>
  <c r="C1067" i="7" l="1"/>
  <c r="A1068" i="7" s="1"/>
  <c r="B1067" i="7"/>
  <c r="D1067" i="7" s="1"/>
  <c r="Y1069" i="1"/>
  <c r="A1069" i="1"/>
  <c r="A1069" i="4" s="1"/>
  <c r="B1070" i="1"/>
  <c r="C1068" i="7" l="1"/>
  <c r="A1069" i="7" s="1"/>
  <c r="B1068" i="7"/>
  <c r="D1068" i="7" s="1"/>
  <c r="B1071" i="1"/>
  <c r="A1070" i="1"/>
  <c r="A1070" i="4" s="1"/>
  <c r="Y1070" i="1"/>
  <c r="E1070" i="1"/>
  <c r="F1070" i="1" s="1"/>
  <c r="P1070" i="1" s="1"/>
  <c r="M1070" i="1"/>
  <c r="Z1070" i="1" s="1"/>
  <c r="C1069" i="7" l="1"/>
  <c r="A1070" i="7" s="1"/>
  <c r="B1069" i="7"/>
  <c r="D1069" i="7" s="1"/>
  <c r="B1072" i="1"/>
  <c r="Y1071" i="1"/>
  <c r="A1071" i="1"/>
  <c r="A1071" i="4" s="1"/>
  <c r="C1070" i="7" l="1"/>
  <c r="A1071" i="7" s="1"/>
  <c r="B1070" i="7"/>
  <c r="D1070" i="7" s="1"/>
  <c r="A1072" i="1"/>
  <c r="A1072" i="4" s="1"/>
  <c r="B1073" i="1"/>
  <c r="Y1072" i="1"/>
  <c r="C1071" i="7" l="1"/>
  <c r="A1072" i="7" s="1"/>
  <c r="B1071" i="7"/>
  <c r="D1071" i="7" s="1"/>
  <c r="Y1073" i="1"/>
  <c r="A1073" i="1"/>
  <c r="A1073" i="4" s="1"/>
  <c r="B1074" i="1"/>
  <c r="C1072" i="7" l="1"/>
  <c r="A1073" i="7" s="1"/>
  <c r="B1072" i="7"/>
  <c r="D1072" i="7" s="1"/>
  <c r="Y1074" i="1"/>
  <c r="A1074" i="1"/>
  <c r="A1074" i="4" s="1"/>
  <c r="B1075" i="1"/>
  <c r="C1073" i="7" l="1"/>
  <c r="A1074" i="7" s="1"/>
  <c r="B1073" i="7"/>
  <c r="D1073" i="7" s="1"/>
  <c r="A1075" i="1"/>
  <c r="A1075" i="4" s="1"/>
  <c r="B1076" i="1"/>
  <c r="Y1075" i="1"/>
  <c r="C1074" i="7" l="1"/>
  <c r="A1075" i="7" s="1"/>
  <c r="B1074" i="7"/>
  <c r="D1074" i="7" s="1"/>
  <c r="Y1076" i="1"/>
  <c r="B1077" i="1"/>
  <c r="A1076" i="1"/>
  <c r="A1076" i="4" s="1"/>
  <c r="C1075" i="7" l="1"/>
  <c r="A1076" i="7" s="1"/>
  <c r="B1075" i="7"/>
  <c r="D1075" i="7" s="1"/>
  <c r="A1077" i="1"/>
  <c r="A1077" i="4" s="1"/>
  <c r="Y1077" i="1"/>
  <c r="B1078" i="1"/>
  <c r="C1076" i="7" l="1"/>
  <c r="A1077" i="7" s="1"/>
  <c r="B1076" i="7"/>
  <c r="D1076" i="7" s="1"/>
  <c r="A1078" i="1"/>
  <c r="A1078" i="4" s="1"/>
  <c r="B1079" i="1"/>
  <c r="Y1078" i="1"/>
  <c r="C1077" i="7" l="1"/>
  <c r="A1078" i="7" s="1"/>
  <c r="B1077" i="7"/>
  <c r="D1077" i="7" s="1"/>
  <c r="Y1079" i="1"/>
  <c r="B1080" i="1"/>
  <c r="A1079" i="1"/>
  <c r="A1079" i="4" s="1"/>
  <c r="C1078" i="7" l="1"/>
  <c r="A1079" i="7" s="1"/>
  <c r="B1078" i="7"/>
  <c r="D1078" i="7" s="1"/>
  <c r="B1081" i="1"/>
  <c r="A1080" i="1"/>
  <c r="A1080" i="4" s="1"/>
  <c r="Y1080" i="1"/>
  <c r="C1079" i="7" l="1"/>
  <c r="A1080" i="7" s="1"/>
  <c r="B1079" i="7"/>
  <c r="D1079" i="7" s="1"/>
  <c r="Y1081" i="1"/>
  <c r="B1082" i="1"/>
  <c r="A1081" i="1"/>
  <c r="A1081" i="4" s="1"/>
  <c r="C1080" i="7" l="1"/>
  <c r="A1081" i="7" s="1"/>
  <c r="B1080" i="7"/>
  <c r="D1080" i="7" s="1"/>
  <c r="A1082" i="1"/>
  <c r="A1082" i="4" s="1"/>
  <c r="Y1082" i="1"/>
  <c r="B1083" i="1"/>
  <c r="C1081" i="7" l="1"/>
  <c r="A1082" i="7" s="1"/>
  <c r="B1081" i="7"/>
  <c r="D1081" i="7" s="1"/>
  <c r="B1084" i="1"/>
  <c r="Y1083" i="1"/>
  <c r="A1083" i="1"/>
  <c r="A1083" i="4" s="1"/>
  <c r="C1082" i="7" l="1"/>
  <c r="A1083" i="7" s="1"/>
  <c r="B1082" i="7"/>
  <c r="D1082" i="7" s="1"/>
  <c r="B1085" i="1"/>
  <c r="A1084" i="1"/>
  <c r="A1084" i="4" s="1"/>
  <c r="Y1084" i="1"/>
  <c r="C1083" i="7" l="1"/>
  <c r="A1084" i="7" s="1"/>
  <c r="B1083" i="7"/>
  <c r="D1083" i="7" s="1"/>
  <c r="A1085" i="1"/>
  <c r="A1085" i="4" s="1"/>
  <c r="B1086" i="1"/>
  <c r="Y1085" i="1"/>
  <c r="C1084" i="7" l="1"/>
  <c r="A1085" i="7" s="1"/>
  <c r="B1084" i="7"/>
  <c r="D1084" i="7" s="1"/>
  <c r="A1086" i="1"/>
  <c r="A1086" i="4" s="1"/>
  <c r="Y1086" i="1"/>
  <c r="B1087" i="1"/>
  <c r="C1085" i="7" l="1"/>
  <c r="A1086" i="7" s="1"/>
  <c r="B1085" i="7"/>
  <c r="D1085" i="7" s="1"/>
  <c r="Y1087" i="1"/>
  <c r="A1087" i="1"/>
  <c r="A1087" i="4" s="1"/>
  <c r="B1088" i="1"/>
  <c r="C1086" i="7" l="1"/>
  <c r="A1087" i="7" s="1"/>
  <c r="B1086" i="7"/>
  <c r="D1086" i="7" s="1"/>
  <c r="B1089" i="1"/>
  <c r="Y1088" i="1"/>
  <c r="A1088" i="1"/>
  <c r="A1088" i="4" s="1"/>
  <c r="C1087" i="7" l="1"/>
  <c r="A1088" i="7" s="1"/>
  <c r="B1087" i="7"/>
  <c r="D1087" i="7" s="1"/>
  <c r="Y1089" i="1"/>
  <c r="B1090" i="1"/>
  <c r="A1089" i="1"/>
  <c r="A1089" i="4" s="1"/>
  <c r="C1088" i="7" l="1"/>
  <c r="A1089" i="7" s="1"/>
  <c r="B1088" i="7"/>
  <c r="D1088" i="7" s="1"/>
  <c r="A1090" i="1"/>
  <c r="A1090" i="4" s="1"/>
  <c r="Y1090" i="1"/>
  <c r="B1091" i="1"/>
  <c r="C1089" i="7" l="1"/>
  <c r="A1090" i="7" s="1"/>
  <c r="B1089" i="7"/>
  <c r="D1089" i="7" s="1"/>
  <c r="B1092" i="1"/>
  <c r="Y1091" i="1"/>
  <c r="A1091" i="1"/>
  <c r="A1091" i="4" s="1"/>
  <c r="C1090" i="7" l="1"/>
  <c r="A1091" i="7" s="1"/>
  <c r="B1090" i="7"/>
  <c r="D1090" i="7" s="1"/>
  <c r="Y1092" i="1"/>
  <c r="M1092" i="1"/>
  <c r="Z1092" i="1" s="1"/>
  <c r="B1093" i="1"/>
  <c r="E1092" i="1"/>
  <c r="F1092" i="1" s="1"/>
  <c r="P1092" i="1" s="1"/>
  <c r="A1092" i="1"/>
  <c r="A1092" i="4" s="1"/>
  <c r="C1091" i="7" l="1"/>
  <c r="A1092" i="7" s="1"/>
  <c r="B1091" i="7"/>
  <c r="D1091" i="7" s="1"/>
  <c r="E1093" i="1"/>
  <c r="F1093" i="1" s="1"/>
  <c r="P1093" i="1" s="1"/>
  <c r="A1093" i="1"/>
  <c r="A1093" i="4" s="1"/>
  <c r="Y1093" i="1"/>
  <c r="M1093" i="1"/>
  <c r="Z1093" i="1" s="1"/>
  <c r="B1094" i="1"/>
  <c r="C1092" i="7" l="1"/>
  <c r="A1093" i="7" s="1"/>
  <c r="B1092" i="7"/>
  <c r="D1092" i="7" s="1"/>
  <c r="B1095" i="1"/>
  <c r="A1094" i="1"/>
  <c r="A1094" i="4" s="1"/>
  <c r="Y1094" i="1"/>
  <c r="C1093" i="7" l="1"/>
  <c r="A1094" i="7" s="1"/>
  <c r="B1093" i="7"/>
  <c r="D1093" i="7" s="1"/>
  <c r="M1095" i="1"/>
  <c r="Z1095" i="1" s="1"/>
  <c r="E1095" i="1"/>
  <c r="F1095" i="1" s="1"/>
  <c r="P1095" i="1" s="1"/>
  <c r="A1095" i="1"/>
  <c r="A1095" i="4" s="1"/>
  <c r="Y1095" i="1"/>
  <c r="B1096" i="1"/>
  <c r="C1094" i="7" l="1"/>
  <c r="A1095" i="7" s="1"/>
  <c r="B1094" i="7"/>
  <c r="D1094" i="7" s="1"/>
  <c r="A1096" i="1"/>
  <c r="A1096" i="4" s="1"/>
  <c r="E1096" i="1"/>
  <c r="F1096" i="1" s="1"/>
  <c r="P1096" i="1" s="1"/>
  <c r="Y1096" i="1"/>
  <c r="M1096" i="1"/>
  <c r="Z1096" i="1" s="1"/>
  <c r="B1097" i="1"/>
  <c r="C1095" i="7" l="1"/>
  <c r="A1096" i="7" s="1"/>
  <c r="B1095" i="7"/>
  <c r="D1095" i="7" s="1"/>
  <c r="A1097" i="1"/>
  <c r="A1097" i="4" s="1"/>
  <c r="B1098" i="1"/>
  <c r="Y1097" i="1"/>
  <c r="C1096" i="7" l="1"/>
  <c r="A1097" i="7" s="1"/>
  <c r="B1096" i="7"/>
  <c r="D1096" i="7" s="1"/>
  <c r="B1099" i="1"/>
  <c r="A1098" i="1"/>
  <c r="A1098" i="4" s="1"/>
  <c r="Y1098" i="1"/>
  <c r="C1097" i="7" l="1"/>
  <c r="A1098" i="7" s="1"/>
  <c r="B1097" i="7"/>
  <c r="D1097" i="7" s="1"/>
  <c r="A1099" i="1"/>
  <c r="A1099" i="4" s="1"/>
  <c r="B1100" i="1"/>
  <c r="Y1099" i="1"/>
  <c r="C1098" i="7" l="1"/>
  <c r="A1099" i="7" s="1"/>
  <c r="B1098" i="7"/>
  <c r="D1098" i="7" s="1"/>
  <c r="Y1100" i="1"/>
  <c r="A1100" i="1"/>
  <c r="A1100" i="4" s="1"/>
  <c r="B1101" i="1"/>
  <c r="C1099" i="7" l="1"/>
  <c r="A1100" i="7" s="1"/>
  <c r="B1099" i="7"/>
  <c r="D1099" i="7" s="1"/>
  <c r="Y1101" i="1"/>
  <c r="A1101" i="1"/>
  <c r="A1101" i="4" s="1"/>
  <c r="B1102" i="1"/>
  <c r="C1100" i="7" l="1"/>
  <c r="A1101" i="7" s="1"/>
  <c r="B1100" i="7"/>
  <c r="D1100" i="7" s="1"/>
  <c r="A1102" i="1"/>
  <c r="A1102" i="4" s="1"/>
  <c r="B1103" i="1"/>
  <c r="Y1102" i="1"/>
  <c r="C1101" i="7" l="1"/>
  <c r="A1102" i="7" s="1"/>
  <c r="B1101" i="7"/>
  <c r="D1101" i="7" s="1"/>
  <c r="Y1103" i="1"/>
  <c r="B1104" i="1"/>
  <c r="A1103" i="1"/>
  <c r="A1103" i="4" s="1"/>
  <c r="C1102" i="7" l="1"/>
  <c r="A1103" i="7" s="1"/>
  <c r="B1102" i="7"/>
  <c r="D1102" i="7" s="1"/>
  <c r="Y1104" i="1"/>
  <c r="B1105" i="1"/>
  <c r="A1104" i="1"/>
  <c r="A1104" i="4" s="1"/>
  <c r="C1103" i="7" l="1"/>
  <c r="A1104" i="7" s="1"/>
  <c r="B1103" i="7"/>
  <c r="D1103" i="7" s="1"/>
  <c r="B1106" i="1"/>
  <c r="Y1105" i="1"/>
  <c r="A1105" i="1"/>
  <c r="A1105" i="4" s="1"/>
  <c r="C1104" i="7" l="1"/>
  <c r="A1105" i="7" s="1"/>
  <c r="B1104" i="7"/>
  <c r="D1104" i="7" s="1"/>
  <c r="A1106" i="1"/>
  <c r="A1106" i="4" s="1"/>
  <c r="Y1106" i="1"/>
  <c r="B1107" i="1"/>
  <c r="C1105" i="7" l="1"/>
  <c r="A1106" i="7" s="1"/>
  <c r="B1105" i="7"/>
  <c r="D1105" i="7" s="1"/>
  <c r="Y1107" i="1"/>
  <c r="B1108" i="1"/>
  <c r="A1107" i="1"/>
  <c r="A1107" i="4" s="1"/>
  <c r="C1106" i="7" l="1"/>
  <c r="A1107" i="7" s="1"/>
  <c r="B1106" i="7"/>
  <c r="D1106" i="7" s="1"/>
  <c r="Y1108" i="1"/>
  <c r="B1109" i="1"/>
  <c r="A1108" i="1"/>
  <c r="A1108" i="4" s="1"/>
  <c r="C1107" i="7" l="1"/>
  <c r="A1108" i="7" s="1"/>
  <c r="B1107" i="7"/>
  <c r="D1107" i="7" s="1"/>
  <c r="Y1109" i="1"/>
  <c r="B1110" i="1"/>
  <c r="A1109" i="1"/>
  <c r="A1109" i="4" s="1"/>
  <c r="C1108" i="7" l="1"/>
  <c r="A1109" i="7" s="1"/>
  <c r="B1108" i="7"/>
  <c r="D1108" i="7" s="1"/>
  <c r="A1110" i="1"/>
  <c r="A1110" i="4" s="1"/>
  <c r="B1111" i="1"/>
  <c r="Y1110" i="1"/>
  <c r="C1109" i="7" l="1"/>
  <c r="A1110" i="7" s="1"/>
  <c r="B1109" i="7"/>
  <c r="D1109" i="7" s="1"/>
  <c r="Y1111" i="1"/>
  <c r="A1111" i="1"/>
  <c r="A1111" i="4" s="1"/>
  <c r="B1112" i="1"/>
  <c r="C1110" i="7" l="1"/>
  <c r="A1111" i="7" s="1"/>
  <c r="B1110" i="7"/>
  <c r="D1110" i="7" s="1"/>
  <c r="Y1112" i="1"/>
  <c r="B1113" i="1"/>
  <c r="A1112" i="1"/>
  <c r="A1112" i="4" s="1"/>
  <c r="C1111" i="7" l="1"/>
  <c r="A1112" i="7" s="1"/>
  <c r="B1111" i="7"/>
  <c r="D1111" i="7" s="1"/>
  <c r="B1114" i="1"/>
  <c r="Y1113" i="1"/>
  <c r="A1113" i="1"/>
  <c r="A1113" i="4" s="1"/>
  <c r="C1112" i="7" l="1"/>
  <c r="A1113" i="7" s="1"/>
  <c r="B1112" i="7"/>
  <c r="D1112" i="7" s="1"/>
  <c r="A1114" i="1"/>
  <c r="A1114" i="4" s="1"/>
  <c r="Y1114" i="1"/>
  <c r="B1115" i="1"/>
  <c r="C1113" i="7" l="1"/>
  <c r="A1114" i="7" s="1"/>
  <c r="B1113" i="7"/>
  <c r="D1113" i="7" s="1"/>
  <c r="A1115" i="1"/>
  <c r="A1115" i="4" s="1"/>
  <c r="Y1115" i="1"/>
  <c r="B1116" i="1"/>
  <c r="C1114" i="7" l="1"/>
  <c r="A1115" i="7" s="1"/>
  <c r="B1114" i="7"/>
  <c r="D1114" i="7" s="1"/>
  <c r="A1116" i="1"/>
  <c r="A1116" i="4" s="1"/>
  <c r="B1117" i="1"/>
  <c r="Y1116" i="1"/>
  <c r="C1115" i="7" l="1"/>
  <c r="A1116" i="7" s="1"/>
  <c r="B1115" i="7"/>
  <c r="D1115" i="7" s="1"/>
  <c r="B1118" i="1"/>
  <c r="Y1117" i="1"/>
  <c r="A1117" i="1"/>
  <c r="A1117" i="4" s="1"/>
  <c r="C1116" i="7" l="1"/>
  <c r="A1117" i="7" s="1"/>
  <c r="B1116" i="7"/>
  <c r="D1116" i="7" s="1"/>
  <c r="Y1118" i="1"/>
  <c r="A1118" i="1"/>
  <c r="A1118" i="4" s="1"/>
  <c r="B1119" i="1"/>
  <c r="C1117" i="7" l="1"/>
  <c r="A1118" i="7" s="1"/>
  <c r="B1117" i="7"/>
  <c r="D1117" i="7" s="1"/>
  <c r="Y1119" i="1"/>
  <c r="A1119" i="1"/>
  <c r="A1119" i="4" s="1"/>
  <c r="B1120" i="1"/>
  <c r="C1118" i="7" l="1"/>
  <c r="A1119" i="7" s="1"/>
  <c r="B1118" i="7"/>
  <c r="D1118" i="7" s="1"/>
  <c r="A1120" i="1"/>
  <c r="A1120" i="4" s="1"/>
  <c r="Y1120" i="1"/>
  <c r="B1121" i="1"/>
  <c r="C1119" i="7" l="1"/>
  <c r="A1120" i="7" s="1"/>
  <c r="B1119" i="7"/>
  <c r="D1119" i="7" s="1"/>
  <c r="A1121" i="1"/>
  <c r="A1121" i="4" s="1"/>
  <c r="Y1121" i="1"/>
  <c r="B1122" i="1"/>
  <c r="C1120" i="7" l="1"/>
  <c r="A1121" i="7" s="1"/>
  <c r="B1120" i="7"/>
  <c r="D1120" i="7" s="1"/>
  <c r="B1123" i="1"/>
  <c r="A1122" i="1"/>
  <c r="A1122" i="4" s="1"/>
  <c r="Y1122" i="1"/>
  <c r="C1121" i="7" l="1"/>
  <c r="A1122" i="7" s="1"/>
  <c r="B1121" i="7"/>
  <c r="D1121" i="7" s="1"/>
  <c r="B1124" i="1"/>
  <c r="Y1123" i="1"/>
  <c r="A1123" i="1"/>
  <c r="A1123" i="4" s="1"/>
  <c r="C1122" i="7" l="1"/>
  <c r="A1123" i="7" s="1"/>
  <c r="B1122" i="7"/>
  <c r="D1122" i="7" s="1"/>
  <c r="B1125" i="1"/>
  <c r="Y1124" i="1"/>
  <c r="A1124" i="1"/>
  <c r="A1124" i="4" s="1"/>
  <c r="C1123" i="7" l="1"/>
  <c r="A1124" i="7" s="1"/>
  <c r="B1123" i="7"/>
  <c r="D1123" i="7" s="1"/>
  <c r="A1125" i="1"/>
  <c r="A1125" i="4" s="1"/>
  <c r="Y1125" i="1"/>
  <c r="B1126" i="1"/>
  <c r="C1124" i="7" l="1"/>
  <c r="A1125" i="7" s="1"/>
  <c r="B1124" i="7"/>
  <c r="D1124" i="7" s="1"/>
  <c r="A1126" i="1"/>
  <c r="A1126" i="4" s="1"/>
  <c r="B1127" i="1"/>
  <c r="Y1126" i="1"/>
  <c r="C1125" i="7" l="1"/>
  <c r="A1126" i="7" s="1"/>
  <c r="B1125" i="7"/>
  <c r="D1125" i="7" s="1"/>
  <c r="B1128" i="1"/>
  <c r="Y1127" i="1"/>
  <c r="A1127" i="1"/>
  <c r="A1127" i="4" s="1"/>
  <c r="C1126" i="7" l="1"/>
  <c r="A1127" i="7" s="1"/>
  <c r="B1126" i="7"/>
  <c r="D1126" i="7" s="1"/>
  <c r="B1129" i="1"/>
  <c r="A1128" i="1"/>
  <c r="A1128" i="4" s="1"/>
  <c r="Y1128" i="1"/>
  <c r="C1127" i="7" l="1"/>
  <c r="A1128" i="7" s="1"/>
  <c r="B1127" i="7"/>
  <c r="D1127" i="7" s="1"/>
  <c r="A1129" i="1"/>
  <c r="A1129" i="4" s="1"/>
  <c r="B1130" i="1"/>
  <c r="Y1129" i="1"/>
  <c r="C1128" i="7" l="1"/>
  <c r="A1129" i="7" s="1"/>
  <c r="B1128" i="7"/>
  <c r="D1128" i="7" s="1"/>
  <c r="A1130" i="1"/>
  <c r="A1130" i="4" s="1"/>
  <c r="Y1130" i="1"/>
  <c r="B1131" i="1"/>
  <c r="C1129" i="7" l="1"/>
  <c r="A1130" i="7" s="1"/>
  <c r="B1129" i="7"/>
  <c r="D1129" i="7" s="1"/>
  <c r="B1132" i="1"/>
  <c r="A1131" i="1"/>
  <c r="A1131" i="4" s="1"/>
  <c r="Y1131" i="1"/>
  <c r="C1130" i="7" l="1"/>
  <c r="A1131" i="7" s="1"/>
  <c r="B1130" i="7"/>
  <c r="D1130" i="7" s="1"/>
  <c r="A1132" i="1"/>
  <c r="A1132" i="4" s="1"/>
  <c r="Y1132" i="1"/>
  <c r="B1133" i="1"/>
  <c r="C1131" i="7" l="1"/>
  <c r="A1132" i="7" s="1"/>
  <c r="B1131" i="7"/>
  <c r="D1131" i="7" s="1"/>
  <c r="A1133" i="1"/>
  <c r="A1133" i="4" s="1"/>
  <c r="Y1133" i="1"/>
  <c r="B1134" i="1"/>
  <c r="C1132" i="7" l="1"/>
  <c r="A1133" i="7" s="1"/>
  <c r="B1132" i="7"/>
  <c r="D1132" i="7" s="1"/>
  <c r="Y1134" i="1"/>
  <c r="B1135" i="1"/>
  <c r="A1134" i="1"/>
  <c r="A1134" i="4" s="1"/>
  <c r="C1133" i="7" l="1"/>
  <c r="A1134" i="7" s="1"/>
  <c r="B1133" i="7"/>
  <c r="D1133" i="7" s="1"/>
  <c r="A1135" i="1"/>
  <c r="A1135" i="4" s="1"/>
  <c r="Y1135" i="1"/>
  <c r="B1136" i="1"/>
  <c r="C1134" i="7" l="1"/>
  <c r="A1135" i="7" s="1"/>
  <c r="B1134" i="7"/>
  <c r="D1134" i="7" s="1"/>
  <c r="Y1136" i="1"/>
  <c r="B1137" i="1"/>
  <c r="A1136" i="1"/>
  <c r="A1136" i="4" s="1"/>
  <c r="C1135" i="7" l="1"/>
  <c r="A1136" i="7" s="1"/>
  <c r="B1135" i="7"/>
  <c r="D1135" i="7" s="1"/>
  <c r="Y1137" i="1"/>
  <c r="A1137" i="1"/>
  <c r="A1137" i="4" s="1"/>
  <c r="B1138" i="1"/>
  <c r="C1136" i="7" l="1"/>
  <c r="A1137" i="7" s="1"/>
  <c r="B1136" i="7"/>
  <c r="D1136" i="7" s="1"/>
  <c r="A1138" i="1"/>
  <c r="A1138" i="4" s="1"/>
  <c r="Y1138" i="1"/>
  <c r="B1139" i="1"/>
  <c r="C1137" i="7" l="1"/>
  <c r="A1138" i="7" s="1"/>
  <c r="B1137" i="7"/>
  <c r="D1137" i="7" s="1"/>
  <c r="A1139" i="1"/>
  <c r="A1139" i="4" s="1"/>
  <c r="B1140" i="1"/>
  <c r="Y1139" i="1"/>
  <c r="C1138" i="7" l="1"/>
  <c r="A1139" i="7" s="1"/>
  <c r="B1138" i="7"/>
  <c r="D1138" i="7" s="1"/>
  <c r="A1140" i="1"/>
  <c r="A1140" i="4" s="1"/>
  <c r="Y1140" i="1"/>
  <c r="B1141" i="1"/>
  <c r="C1139" i="7" l="1"/>
  <c r="A1140" i="7" s="1"/>
  <c r="B1139" i="7"/>
  <c r="D1139" i="7" s="1"/>
  <c r="A1141" i="1"/>
  <c r="A1141" i="4" s="1"/>
  <c r="B1142" i="1"/>
  <c r="Y1141" i="1"/>
  <c r="C1140" i="7" l="1"/>
  <c r="A1141" i="7" s="1"/>
  <c r="B1140" i="7"/>
  <c r="D1140" i="7" s="1"/>
  <c r="A1142" i="1"/>
  <c r="A1142" i="4" s="1"/>
  <c r="Y1142" i="1"/>
  <c r="B1143" i="1"/>
  <c r="C1141" i="7" l="1"/>
  <c r="A1142" i="7" s="1"/>
  <c r="B1141" i="7"/>
  <c r="D1141" i="7" s="1"/>
  <c r="A1143" i="1"/>
  <c r="A1143" i="4" s="1"/>
  <c r="Y1143" i="1"/>
  <c r="B1144" i="1"/>
  <c r="C1142" i="7" l="1"/>
  <c r="A1143" i="7" s="1"/>
  <c r="B1142" i="7"/>
  <c r="D1142" i="7" s="1"/>
  <c r="Y1144" i="1"/>
  <c r="B1145" i="1"/>
  <c r="A1144" i="1"/>
  <c r="A1144" i="4" s="1"/>
  <c r="C1143" i="7" l="1"/>
  <c r="A1144" i="7" s="1"/>
  <c r="B1143" i="7"/>
  <c r="D1143" i="7" s="1"/>
  <c r="A1145" i="1"/>
  <c r="A1145" i="4" s="1"/>
  <c r="Y1145" i="1"/>
  <c r="B1146" i="1"/>
  <c r="C1144" i="7" l="1"/>
  <c r="A1145" i="7" s="1"/>
  <c r="B1144" i="7"/>
  <c r="D1144" i="7" s="1"/>
  <c r="Y1146" i="1"/>
  <c r="A1146" i="1"/>
  <c r="A1146" i="4" s="1"/>
  <c r="B1147" i="1"/>
  <c r="C1145" i="7" l="1"/>
  <c r="A1146" i="7" s="1"/>
  <c r="B1145" i="7"/>
  <c r="D1145" i="7" s="1"/>
  <c r="Y1147" i="1"/>
  <c r="A1147" i="1"/>
  <c r="A1147" i="4" s="1"/>
  <c r="B1148" i="1"/>
  <c r="C1146" i="7" l="1"/>
  <c r="A1147" i="7" s="1"/>
  <c r="B1146" i="7"/>
  <c r="D1146" i="7" s="1"/>
  <c r="A1148" i="1"/>
  <c r="A1148" i="4" s="1"/>
  <c r="Y1148" i="1"/>
  <c r="B1149" i="1"/>
  <c r="C1147" i="7" l="1"/>
  <c r="A1148" i="7" s="1"/>
  <c r="B1147" i="7"/>
  <c r="D1147" i="7" s="1"/>
  <c r="A1149" i="1"/>
  <c r="A1149" i="4" s="1"/>
  <c r="B1150" i="1"/>
  <c r="Y1149" i="1"/>
  <c r="C1148" i="7" l="1"/>
  <c r="A1149" i="7" s="1"/>
  <c r="B1148" i="7"/>
  <c r="D1148" i="7" s="1"/>
  <c r="Y1150" i="1"/>
  <c r="B1151" i="1"/>
  <c r="A1150" i="1"/>
  <c r="A1150" i="4" s="1"/>
  <c r="C1149" i="7" l="1"/>
  <c r="A1150" i="7" s="1"/>
  <c r="B1149" i="7"/>
  <c r="D1149" i="7" s="1"/>
  <c r="Y1151" i="1"/>
  <c r="B1152" i="1"/>
  <c r="A1151" i="1"/>
  <c r="A1151" i="4" s="1"/>
  <c r="C1150" i="7" l="1"/>
  <c r="A1151" i="7" s="1"/>
  <c r="B1150" i="7"/>
  <c r="D1150" i="7" s="1"/>
  <c r="A1152" i="1"/>
  <c r="A1152" i="4" s="1"/>
  <c r="Y1152" i="1"/>
  <c r="B1153" i="1"/>
  <c r="Z1227" i="1"/>
  <c r="C1151" i="7" l="1"/>
  <c r="A1152" i="7" s="1"/>
  <c r="B1151" i="7"/>
  <c r="D1151" i="7" s="1"/>
  <c r="B1154" i="1"/>
  <c r="A1153" i="1"/>
  <c r="A1153" i="4" s="1"/>
  <c r="Y1153" i="1"/>
  <c r="Z1228" i="1"/>
  <c r="P1227" i="1"/>
  <c r="C1152" i="7" l="1"/>
  <c r="A1153" i="7" s="1"/>
  <c r="B1152" i="7"/>
  <c r="D1152" i="7" s="1"/>
  <c r="B1155" i="1"/>
  <c r="Y1154" i="1"/>
  <c r="A1154" i="1"/>
  <c r="A1154" i="4" s="1"/>
  <c r="Z1229" i="1"/>
  <c r="P1228" i="1"/>
  <c r="C1153" i="7" l="1"/>
  <c r="A1154" i="7" s="1"/>
  <c r="B1153" i="7"/>
  <c r="D1153" i="7" s="1"/>
  <c r="A1155" i="1"/>
  <c r="A1155" i="4" s="1"/>
  <c r="Y1155" i="1"/>
  <c r="B1156" i="1"/>
  <c r="Z1230" i="1"/>
  <c r="P1229" i="1"/>
  <c r="C1154" i="7" l="1"/>
  <c r="A1155" i="7" s="1"/>
  <c r="B1154" i="7"/>
  <c r="D1154" i="7" s="1"/>
  <c r="A1156" i="1"/>
  <c r="A1156" i="4" s="1"/>
  <c r="B1157" i="1"/>
  <c r="Y1156" i="1"/>
  <c r="Z1231" i="1"/>
  <c r="P1230" i="1"/>
  <c r="C1155" i="7" l="1"/>
  <c r="A1156" i="7" s="1"/>
  <c r="B1155" i="7"/>
  <c r="D1155" i="7" s="1"/>
  <c r="B1158" i="1"/>
  <c r="A1157" i="1"/>
  <c r="A1157" i="4" s="1"/>
  <c r="Y1157" i="1"/>
  <c r="P1231" i="1"/>
  <c r="C1156" i="7" l="1"/>
  <c r="A1157" i="7" s="1"/>
  <c r="B1156" i="7"/>
  <c r="D1156" i="7" s="1"/>
  <c r="B1159" i="1"/>
  <c r="Y1158" i="1"/>
  <c r="A1158" i="1"/>
  <c r="A1158" i="4" s="1"/>
  <c r="C1157" i="7" l="1"/>
  <c r="A1158" i="7" s="1"/>
  <c r="B1157" i="7"/>
  <c r="D1157" i="7" s="1"/>
  <c r="A1159" i="1"/>
  <c r="A1159" i="4" s="1"/>
  <c r="B1160" i="1"/>
  <c r="Y1159" i="1"/>
  <c r="C1158" i="7" l="1"/>
  <c r="A1159" i="7" s="1"/>
  <c r="B1158" i="7"/>
  <c r="D1158" i="7" s="1"/>
  <c r="A1160" i="1"/>
  <c r="A1160" i="4" s="1"/>
  <c r="B1161" i="1"/>
  <c r="Y1160" i="1"/>
  <c r="C1159" i="7" l="1"/>
  <c r="A1160" i="7" s="1"/>
  <c r="B1159" i="7"/>
  <c r="D1159" i="7" s="1"/>
  <c r="B1162" i="1"/>
  <c r="Y1161" i="1"/>
  <c r="A1161" i="1"/>
  <c r="A1161" i="4" s="1"/>
  <c r="C1160" i="7" l="1"/>
  <c r="A1161" i="7" s="1"/>
  <c r="B1160" i="7"/>
  <c r="D1160" i="7" s="1"/>
  <c r="A1162" i="1"/>
  <c r="A1162" i="4" s="1"/>
  <c r="Y1162" i="1"/>
  <c r="B1163" i="1"/>
  <c r="C1161" i="7" l="1"/>
  <c r="A1162" i="7" s="1"/>
  <c r="B1161" i="7"/>
  <c r="D1161" i="7" s="1"/>
  <c r="Y1163" i="1"/>
  <c r="A1163" i="1"/>
  <c r="A1163" i="4" s="1"/>
  <c r="B1164" i="1"/>
  <c r="C1162" i="7" l="1"/>
  <c r="A1163" i="7" s="1"/>
  <c r="B1162" i="7"/>
  <c r="D1162" i="7" s="1"/>
  <c r="A1164" i="1"/>
  <c r="A1164" i="4" s="1"/>
  <c r="B1165" i="1"/>
  <c r="Y1164" i="1"/>
  <c r="C1163" i="7" l="1"/>
  <c r="A1164" i="7" s="1"/>
  <c r="B1163" i="7"/>
  <c r="D1163" i="7" s="1"/>
  <c r="A1165" i="1"/>
  <c r="A1165" i="4" s="1"/>
  <c r="B1166" i="1"/>
  <c r="Y1165" i="1"/>
  <c r="C1164" i="7" l="1"/>
  <c r="A1165" i="7" s="1"/>
  <c r="B1164" i="7"/>
  <c r="D1164" i="7" s="1"/>
  <c r="A1166" i="1"/>
  <c r="A1166" i="4" s="1"/>
  <c r="Y1166" i="1"/>
  <c r="B1167" i="1"/>
  <c r="C1165" i="7" l="1"/>
  <c r="A1166" i="7" s="1"/>
  <c r="B1165" i="7"/>
  <c r="D1165" i="7" s="1"/>
  <c r="A1167" i="1"/>
  <c r="A1167" i="4" s="1"/>
  <c r="Y1167" i="1"/>
  <c r="B1168" i="1"/>
  <c r="C1166" i="7" l="1"/>
  <c r="A1167" i="7" s="1"/>
  <c r="B1166" i="7"/>
  <c r="D1166" i="7" s="1"/>
  <c r="A1168" i="1"/>
  <c r="A1168" i="4" s="1"/>
  <c r="Y1168" i="1"/>
  <c r="B1169" i="1"/>
  <c r="C1167" i="7" l="1"/>
  <c r="A1168" i="7" s="1"/>
  <c r="B1167" i="7"/>
  <c r="D1167" i="7" s="1"/>
  <c r="A1169" i="1"/>
  <c r="A1169" i="4" s="1"/>
  <c r="Y1169" i="1"/>
  <c r="B1170" i="1"/>
  <c r="C1168" i="7" l="1"/>
  <c r="A1169" i="7" s="1"/>
  <c r="B1168" i="7"/>
  <c r="D1168" i="7" s="1"/>
  <c r="Y1170" i="1"/>
  <c r="A1170" i="1"/>
  <c r="A1170" i="4" s="1"/>
  <c r="B1171" i="1"/>
  <c r="C1169" i="7" l="1"/>
  <c r="A1170" i="7" s="1"/>
  <c r="B1169" i="7"/>
  <c r="D1169" i="7" s="1"/>
  <c r="M1171" i="1"/>
  <c r="Z1171" i="1" s="1"/>
  <c r="E1171" i="1"/>
  <c r="F1171" i="1" s="1"/>
  <c r="P1171" i="1" s="1"/>
  <c r="A1171" i="1"/>
  <c r="A1171" i="4" s="1"/>
  <c r="B1172" i="1"/>
  <c r="Y1171" i="1"/>
  <c r="C1170" i="7" l="1"/>
  <c r="A1171" i="7" s="1"/>
  <c r="B1170" i="7"/>
  <c r="D1170" i="7" s="1"/>
  <c r="Y1172" i="1"/>
  <c r="A1172" i="1"/>
  <c r="E1172" i="1"/>
  <c r="B1173" i="1"/>
  <c r="M1172" i="1"/>
  <c r="Z1172" i="1" s="1"/>
  <c r="C1171" i="7" l="1"/>
  <c r="A1172" i="7" s="1"/>
  <c r="B1171" i="7"/>
  <c r="D1171" i="7" s="1"/>
  <c r="F1172" i="1"/>
  <c r="A1172" i="4" s="1"/>
  <c r="Y1173" i="1"/>
  <c r="A1173" i="1"/>
  <c r="A1173" i="4" s="1"/>
  <c r="M1173" i="1"/>
  <c r="Z1173" i="1" s="1"/>
  <c r="B1174" i="1"/>
  <c r="E1173" i="1"/>
  <c r="F1173" i="1" s="1"/>
  <c r="P1173" i="1" s="1"/>
  <c r="C1172" i="7" l="1"/>
  <c r="A1173" i="7" s="1"/>
  <c r="B1172" i="7"/>
  <c r="D1172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3" i="7" l="1"/>
  <c r="A1174" i="7" s="1"/>
  <c r="B1173" i="7"/>
  <c r="D1173" i="7" s="1"/>
  <c r="A1175" i="1"/>
  <c r="A1175" i="4" s="1"/>
  <c r="M1175" i="1"/>
  <c r="Z1175" i="1" s="1"/>
  <c r="Y1175" i="1"/>
  <c r="E1175" i="1"/>
  <c r="F1175" i="1" s="1"/>
  <c r="P1175" i="1" s="1"/>
  <c r="B1176" i="1"/>
  <c r="C1174" i="7" l="1"/>
  <c r="A1175" i="7" s="1"/>
  <c r="B1174" i="7"/>
  <c r="D1174" i="7" s="1"/>
  <c r="E1176" i="1"/>
  <c r="F1176" i="1" s="1"/>
  <c r="P1176" i="1" s="1"/>
  <c r="M1176" i="1"/>
  <c r="Z1176" i="1" s="1"/>
  <c r="A1176" i="1"/>
  <c r="A1176" i="4" s="1"/>
  <c r="Y1176" i="1"/>
  <c r="B1177" i="1"/>
  <c r="C1175" i="7" l="1"/>
  <c r="A1176" i="7" s="1"/>
  <c r="B1175" i="7"/>
  <c r="D1175" i="7" s="1"/>
  <c r="E1177" i="1"/>
  <c r="F1177" i="1" s="1"/>
  <c r="P1177" i="1" s="1"/>
  <c r="Y1177" i="1"/>
  <c r="B1178" i="1"/>
  <c r="A1177" i="1"/>
  <c r="A1177" i="4" s="1"/>
  <c r="M1177" i="1"/>
  <c r="Z1177" i="1" s="1"/>
  <c r="C1176" i="7" l="1"/>
  <c r="A1177" i="7" s="1"/>
  <c r="B1176" i="7"/>
  <c r="D1176" i="7" s="1"/>
  <c r="M1178" i="1"/>
  <c r="Z1178" i="1" s="1"/>
  <c r="E1178" i="1"/>
  <c r="F1178" i="1" s="1"/>
  <c r="P1178" i="1" s="1"/>
  <c r="B1179" i="1"/>
  <c r="A1178" i="1"/>
  <c r="A1178" i="4" s="1"/>
  <c r="Y1178" i="1"/>
  <c r="C1177" i="7" l="1"/>
  <c r="A1178" i="7" s="1"/>
  <c r="B1177" i="7"/>
  <c r="D1177" i="7" s="1"/>
  <c r="A1179" i="1"/>
  <c r="A1179" i="4" s="1"/>
  <c r="M1179" i="1"/>
  <c r="Z1179" i="1" s="1"/>
  <c r="E1179" i="1"/>
  <c r="F1179" i="1" s="1"/>
  <c r="P1179" i="1" s="1"/>
  <c r="Y1179" i="1"/>
  <c r="B1180" i="1"/>
  <c r="C1178" i="7" l="1"/>
  <c r="A1179" i="7" s="1"/>
  <c r="B1178" i="7"/>
  <c r="D1178" i="7" s="1"/>
  <c r="A1180" i="1"/>
  <c r="A1180" i="4" s="1"/>
  <c r="B1181" i="1"/>
  <c r="E1180" i="1"/>
  <c r="F1180" i="1" s="1"/>
  <c r="P1180" i="1" s="1"/>
  <c r="Y1180" i="1"/>
  <c r="M1180" i="1"/>
  <c r="Z1180" i="1" s="1"/>
  <c r="C1179" i="7" l="1"/>
  <c r="A1180" i="7" s="1"/>
  <c r="B1179" i="7"/>
  <c r="D1179" i="7" s="1"/>
  <c r="B1182" i="1"/>
  <c r="Y1181" i="1"/>
  <c r="A1181" i="1"/>
  <c r="A1181" i="4" s="1"/>
  <c r="M1181" i="1"/>
  <c r="Z1181" i="1" s="1"/>
  <c r="E1181" i="1"/>
  <c r="F1181" i="1" s="1"/>
  <c r="P1181" i="1" s="1"/>
  <c r="C1180" i="7" l="1"/>
  <c r="A1181" i="7" s="1"/>
  <c r="B1180" i="7"/>
  <c r="D1180" i="7" s="1"/>
  <c r="M1182" i="1"/>
  <c r="Z1182" i="1" s="1"/>
  <c r="Y1182" i="1"/>
  <c r="A1182" i="1"/>
  <c r="A1182" i="4" s="1"/>
  <c r="B1183" i="1"/>
  <c r="E1182" i="1"/>
  <c r="F1182" i="1" s="1"/>
  <c r="P1182" i="1" s="1"/>
  <c r="C1181" i="7" l="1"/>
  <c r="A1182" i="7" s="1"/>
  <c r="B1181" i="7"/>
  <c r="D1181" i="7" s="1"/>
  <c r="B1184" i="1"/>
  <c r="A1183" i="1"/>
  <c r="A1183" i="4" s="1"/>
  <c r="Y1183" i="1"/>
  <c r="E1183" i="1"/>
  <c r="F1183" i="1" s="1"/>
  <c r="P1183" i="1" s="1"/>
  <c r="M1183" i="1"/>
  <c r="Z1183" i="1" s="1"/>
  <c r="C1182" i="7" l="1"/>
  <c r="A1183" i="7" s="1"/>
  <c r="B1182" i="7"/>
  <c r="D1182" i="7" s="1"/>
  <c r="M1184" i="1"/>
  <c r="Z1184" i="1" s="1"/>
  <c r="E1184" i="1"/>
  <c r="F1184" i="1" s="1"/>
  <c r="P1184" i="1" s="1"/>
  <c r="A1184" i="1"/>
  <c r="A1184" i="4" s="1"/>
  <c r="B1185" i="1"/>
  <c r="Y1184" i="1"/>
  <c r="C1183" i="7" l="1"/>
  <c r="A1184" i="7" s="1"/>
  <c r="B1183" i="7"/>
  <c r="D1183" i="7" s="1"/>
  <c r="B1186" i="1"/>
  <c r="Y1185" i="1"/>
  <c r="M1185" i="1"/>
  <c r="Z1185" i="1" s="1"/>
  <c r="A1185" i="1"/>
  <c r="A1185" i="4" s="1"/>
  <c r="E1185" i="1"/>
  <c r="F1185" i="1" s="1"/>
  <c r="P1185" i="1" s="1"/>
  <c r="C1184" i="7" l="1"/>
  <c r="A1185" i="7" s="1"/>
  <c r="B1184" i="7"/>
  <c r="D1184" i="7" s="1"/>
  <c r="E1186" i="1"/>
  <c r="F1186" i="1" s="1"/>
  <c r="P1186" i="1" s="1"/>
  <c r="Y1186" i="1"/>
  <c r="A1186" i="1"/>
  <c r="A1186" i="4" s="1"/>
  <c r="B1187" i="1"/>
  <c r="M1186" i="1"/>
  <c r="Z1186" i="1" s="1"/>
  <c r="C1185" i="7" l="1"/>
  <c r="A1186" i="7" s="1"/>
  <c r="B1185" i="7"/>
  <c r="D1185" i="7" s="1"/>
  <c r="B1188" i="1"/>
  <c r="Y1187" i="1"/>
  <c r="A1187" i="1"/>
  <c r="A1187" i="4" s="1"/>
  <c r="E1187" i="1"/>
  <c r="F1187" i="1" s="1"/>
  <c r="P1187" i="1" s="1"/>
  <c r="M1187" i="1"/>
  <c r="Z1187" i="1" s="1"/>
  <c r="C1186" i="7" l="1"/>
  <c r="A1187" i="7" s="1"/>
  <c r="B1186" i="7"/>
  <c r="D1186" i="7" s="1"/>
  <c r="B1189" i="1"/>
  <c r="E1188" i="1"/>
  <c r="F1188" i="1" s="1"/>
  <c r="P1188" i="1" s="1"/>
  <c r="A1188" i="1"/>
  <c r="A1188" i="4" s="1"/>
  <c r="M1188" i="1"/>
  <c r="Z1188" i="1" s="1"/>
  <c r="Y1188" i="1"/>
  <c r="C1187" i="7" l="1"/>
  <c r="A1188" i="7" s="1"/>
  <c r="B1187" i="7"/>
  <c r="D1187" i="7" s="1"/>
  <c r="M1189" i="1"/>
  <c r="Z1189" i="1" s="1"/>
  <c r="E1189" i="1"/>
  <c r="F1189" i="1" s="1"/>
  <c r="P1189" i="1" s="1"/>
  <c r="Y1189" i="1"/>
  <c r="B1190" i="1"/>
  <c r="A1189" i="1"/>
  <c r="A1189" i="4" s="1"/>
  <c r="C1188" i="7" l="1"/>
  <c r="A1189" i="7" s="1"/>
  <c r="B1188" i="7"/>
  <c r="D1188" i="7" s="1"/>
  <c r="M1190" i="1"/>
  <c r="Z1190" i="1" s="1"/>
  <c r="B1191" i="1"/>
  <c r="E1190" i="1"/>
  <c r="A1190" i="1"/>
  <c r="Y1190" i="1"/>
  <c r="C1189" i="7" l="1"/>
  <c r="A1190" i="7" s="1"/>
  <c r="B1189" i="7"/>
  <c r="D1189" i="7" s="1"/>
  <c r="M1191" i="1"/>
  <c r="Z1191" i="1" s="1"/>
  <c r="B1192" i="1"/>
  <c r="A1191" i="1"/>
  <c r="Y1191" i="1"/>
  <c r="E1191" i="1"/>
  <c r="F1191" i="1" s="1"/>
  <c r="P1191" i="1" s="1"/>
  <c r="F1190" i="1"/>
  <c r="A1190" i="4" s="1"/>
  <c r="A1191" i="4" l="1"/>
  <c r="C1190" i="7"/>
  <c r="A1191" i="7" s="1"/>
  <c r="B1190" i="7"/>
  <c r="D1190" i="7" s="1"/>
  <c r="P1190" i="1"/>
  <c r="A1192" i="1"/>
  <c r="Y1192" i="1"/>
  <c r="M1192" i="1"/>
  <c r="Z1192" i="1" s="1"/>
  <c r="B1193" i="1"/>
  <c r="E1192" i="1"/>
  <c r="C1191" i="7" l="1"/>
  <c r="A1192" i="7" s="1"/>
  <c r="B1191" i="7"/>
  <c r="D1191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C1192" i="7" l="1"/>
  <c r="A1193" i="7" s="1"/>
  <c r="B1192" i="7"/>
  <c r="D1192" i="7" s="1"/>
  <c r="A1192" i="4"/>
  <c r="A1194" i="1"/>
  <c r="A1194" i="4" s="1"/>
  <c r="B1195" i="1"/>
  <c r="M1194" i="1"/>
  <c r="Z1194" i="1" s="1"/>
  <c r="E1194" i="1"/>
  <c r="F1194" i="1" s="1"/>
  <c r="P1194" i="1" s="1"/>
  <c r="Y1194" i="1"/>
  <c r="C1193" i="7" l="1"/>
  <c r="A1194" i="7" s="1"/>
  <c r="B1193" i="7"/>
  <c r="D1193" i="7" s="1"/>
  <c r="Y1195" i="1"/>
  <c r="M1195" i="1"/>
  <c r="Z1195" i="1" s="1"/>
  <c r="E1195" i="1"/>
  <c r="F1195" i="1" s="1"/>
  <c r="P1195" i="1" s="1"/>
  <c r="A1195" i="1"/>
  <c r="A1195" i="4" s="1"/>
  <c r="B1196" i="1"/>
  <c r="C1194" i="7" l="1"/>
  <c r="A1195" i="7" s="1"/>
  <c r="B1194" i="7"/>
  <c r="D1194" i="7" s="1"/>
  <c r="A1196" i="1"/>
  <c r="A1196" i="4" s="1"/>
  <c r="B1197" i="1"/>
  <c r="M1196" i="1"/>
  <c r="Z1196" i="1" s="1"/>
  <c r="Y1196" i="1"/>
  <c r="E1196" i="1"/>
  <c r="F1196" i="1" s="1"/>
  <c r="P1196" i="1" s="1"/>
  <c r="C1195" i="7" l="1"/>
  <c r="A1196" i="7" s="1"/>
  <c r="B1195" i="7"/>
  <c r="D1195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6" i="7" l="1"/>
  <c r="A1197" i="7" s="1"/>
  <c r="B1196" i="7"/>
  <c r="D1196" i="7" s="1"/>
  <c r="M1198" i="1"/>
  <c r="Z1198" i="1" s="1"/>
  <c r="E1198" i="1"/>
  <c r="F1198" i="1" s="1"/>
  <c r="P1198" i="1" s="1"/>
  <c r="A1198" i="1"/>
  <c r="A1198" i="4" s="1"/>
  <c r="Y1198" i="1"/>
  <c r="C1197" i="7" l="1"/>
  <c r="A1198" i="7" s="1"/>
  <c r="B1197" i="7"/>
  <c r="D1197" i="7" s="1"/>
  <c r="A1199" i="1"/>
  <c r="A1199" i="4" s="1"/>
  <c r="Y1199" i="1"/>
  <c r="C1198" i="7" l="1"/>
  <c r="A1199" i="7" s="1"/>
  <c r="B1198" i="7"/>
  <c r="D1198" i="7" s="1"/>
  <c r="A1200" i="1"/>
  <c r="A1200" i="4" s="1"/>
  <c r="Y1200" i="1"/>
  <c r="C1199" i="7" l="1"/>
  <c r="A1200" i="7" s="1"/>
  <c r="B1199" i="7"/>
  <c r="D1199" i="7" s="1"/>
  <c r="A1201" i="1"/>
  <c r="A1201" i="4" s="1"/>
  <c r="Y1201" i="1"/>
  <c r="B1202" i="1"/>
  <c r="C1200" i="7" l="1"/>
  <c r="A1201" i="7" s="1"/>
  <c r="B1200" i="7"/>
  <c r="D1200" i="7" s="1"/>
  <c r="A1202" i="1"/>
  <c r="A1202" i="4" s="1"/>
  <c r="B1203" i="1"/>
  <c r="Y1202" i="1"/>
  <c r="C1201" i="7" l="1"/>
  <c r="A1202" i="7" s="1"/>
  <c r="B1201" i="7"/>
  <c r="D1201" i="7" s="1"/>
  <c r="Y1203" i="1"/>
  <c r="A1203" i="1"/>
  <c r="A1203" i="4" s="1"/>
  <c r="B1204" i="1"/>
  <c r="C1202" i="7" l="1"/>
  <c r="A1203" i="7" s="1"/>
  <c r="B1202" i="7"/>
  <c r="D1202" i="7" s="1"/>
  <c r="Y1204" i="1"/>
  <c r="A1204" i="1"/>
  <c r="A1204" i="4" s="1"/>
  <c r="B1205" i="1"/>
  <c r="C1203" i="7" l="1"/>
  <c r="A1204" i="7" s="1"/>
  <c r="B1203" i="7"/>
  <c r="D1203" i="7" s="1"/>
  <c r="A1205" i="1"/>
  <c r="A1205" i="4" s="1"/>
  <c r="B1206" i="1"/>
  <c r="Y1205" i="1"/>
  <c r="C1204" i="7" l="1"/>
  <c r="A1205" i="7" s="1"/>
  <c r="B1204" i="7"/>
  <c r="D1204" i="7" s="1"/>
  <c r="Y1206" i="1"/>
  <c r="A1206" i="1"/>
  <c r="A1206" i="4" s="1"/>
  <c r="B1207" i="1"/>
  <c r="C1205" i="7" l="1"/>
  <c r="A1206" i="7" s="1"/>
  <c r="B1205" i="7"/>
  <c r="D1205" i="7" s="1"/>
  <c r="Y1207" i="1"/>
  <c r="B1208" i="1"/>
  <c r="A1207" i="1"/>
  <c r="A1207" i="4" s="1"/>
  <c r="C1206" i="7" l="1"/>
  <c r="A1207" i="7" s="1"/>
  <c r="B1206" i="7"/>
  <c r="D1206" i="7" s="1"/>
  <c r="Y1208" i="1"/>
  <c r="B1209" i="1"/>
  <c r="A1208" i="1"/>
  <c r="A1208" i="4" s="1"/>
  <c r="C1207" i="7" l="1"/>
  <c r="A1208" i="7" s="1"/>
  <c r="B1207" i="7"/>
  <c r="D1207" i="7" s="1"/>
  <c r="Y1209" i="1"/>
  <c r="B1210" i="1"/>
  <c r="A1209" i="1"/>
  <c r="A1209" i="4" s="1"/>
  <c r="C1208" i="7" l="1"/>
  <c r="A1209" i="7" s="1"/>
  <c r="B1208" i="7"/>
  <c r="D1208" i="7" s="1"/>
  <c r="Y1210" i="1"/>
  <c r="B1211" i="1"/>
  <c r="A1210" i="1"/>
  <c r="A1210" i="4" s="1"/>
  <c r="C1209" i="7" l="1"/>
  <c r="A1210" i="7" s="1"/>
  <c r="B1209" i="7"/>
  <c r="D1209" i="7" s="1"/>
  <c r="A1211" i="1"/>
  <c r="A1211" i="4" s="1"/>
  <c r="B1212" i="1"/>
  <c r="Y1211" i="1"/>
  <c r="C1210" i="7" l="1"/>
  <c r="A1211" i="7" s="1"/>
  <c r="B1210" i="7"/>
  <c r="D1210" i="7" s="1"/>
  <c r="Y1212" i="1"/>
  <c r="A1212" i="1"/>
  <c r="A1212" i="4" s="1"/>
  <c r="B1213" i="1"/>
  <c r="C1211" i="7" l="1"/>
  <c r="A1212" i="7" s="1"/>
  <c r="B1211" i="7"/>
  <c r="D1211" i="7" s="1"/>
  <c r="A1213" i="1"/>
  <c r="A1213" i="4" s="1"/>
  <c r="Y1213" i="1"/>
  <c r="B1214" i="1"/>
  <c r="C1212" i="7" l="1"/>
  <c r="A1213" i="7" s="1"/>
  <c r="B1212" i="7"/>
  <c r="D1212" i="7" s="1"/>
  <c r="A1214" i="1"/>
  <c r="A1214" i="4" s="1"/>
  <c r="B1215" i="1"/>
  <c r="Y1214" i="1"/>
  <c r="C1213" i="7" l="1"/>
  <c r="A1214" i="7" s="1"/>
  <c r="B1213" i="7"/>
  <c r="D1213" i="7" s="1"/>
  <c r="A1215" i="1"/>
  <c r="A1215" i="4" s="1"/>
  <c r="B1216" i="1"/>
  <c r="Y1215" i="1"/>
  <c r="C1214" i="7" l="1"/>
  <c r="A1215" i="7" s="1"/>
  <c r="B1214" i="7"/>
  <c r="D1214" i="7" s="1"/>
  <c r="Y1216" i="1"/>
  <c r="B1217" i="1"/>
  <c r="A1216" i="1"/>
  <c r="A1216" i="4" s="1"/>
  <c r="C1215" i="7" l="1"/>
  <c r="A1216" i="7" s="1"/>
  <c r="B1215" i="7"/>
  <c r="D1215" i="7" s="1"/>
  <c r="Y1217" i="1"/>
  <c r="B1218" i="1"/>
  <c r="A1217" i="1"/>
  <c r="A1217" i="4" s="1"/>
  <c r="C1216" i="7" l="1"/>
  <c r="A1217" i="7" s="1"/>
  <c r="B1216" i="7"/>
  <c r="D1216" i="7" s="1"/>
  <c r="Y1218" i="1"/>
  <c r="B1219" i="1"/>
  <c r="A1218" i="1"/>
  <c r="A1218" i="4" s="1"/>
  <c r="C1217" i="7" l="1"/>
  <c r="A1218" i="7" s="1"/>
  <c r="B1217" i="7"/>
  <c r="D1217" i="7" s="1"/>
  <c r="Y1219" i="1"/>
  <c r="B1220" i="1"/>
  <c r="A1219" i="1"/>
  <c r="A1219" i="4" s="1"/>
  <c r="C1218" i="7" l="1"/>
  <c r="A1219" i="7" s="1"/>
  <c r="B1218" i="7"/>
  <c r="D1218" i="7" s="1"/>
  <c r="A1220" i="1"/>
  <c r="A1220" i="4" s="1"/>
  <c r="B1221" i="1"/>
  <c r="Y1220" i="1"/>
  <c r="C1219" i="7" l="1"/>
  <c r="A1220" i="7" s="1"/>
  <c r="B1219" i="7"/>
  <c r="D1219" i="7" s="1"/>
  <c r="A1221" i="1"/>
  <c r="A1221" i="4" s="1"/>
  <c r="Y1221" i="1"/>
  <c r="B1222" i="1"/>
  <c r="C1220" i="7" l="1"/>
  <c r="A1221" i="7" s="1"/>
  <c r="B1220" i="7"/>
  <c r="D1220" i="7" s="1"/>
  <c r="Y1222" i="1"/>
  <c r="A1222" i="1"/>
  <c r="A1222" i="4" s="1"/>
  <c r="B1223" i="1"/>
  <c r="C1221" i="7" l="1"/>
  <c r="A1222" i="7" s="1"/>
  <c r="B1221" i="7"/>
  <c r="D1221" i="7" s="1"/>
  <c r="A1223" i="1"/>
  <c r="A1223" i="4" s="1"/>
  <c r="Y1223" i="1"/>
  <c r="B1224" i="1"/>
  <c r="C1222" i="7" l="1"/>
  <c r="A1223" i="7" s="1"/>
  <c r="B1222" i="7"/>
  <c r="D1222" i="7" s="1"/>
  <c r="Y1224" i="1"/>
  <c r="B1225" i="1"/>
  <c r="A1224" i="1"/>
  <c r="A1224" i="4" s="1"/>
  <c r="C1223" i="7" l="1"/>
  <c r="A1224" i="7" s="1"/>
  <c r="B1223" i="7"/>
  <c r="D1223" i="7" s="1"/>
  <c r="Y1225" i="1"/>
  <c r="B1226" i="1"/>
  <c r="A1225" i="1"/>
  <c r="A1225" i="4" s="1"/>
  <c r="C1224" i="7" l="1"/>
  <c r="A1225" i="7" s="1"/>
  <c r="B1224" i="7"/>
  <c r="D1224" i="7" s="1"/>
  <c r="B1227" i="1"/>
  <c r="Y1226" i="1"/>
  <c r="A1226" i="1"/>
  <c r="A1226" i="4" s="1"/>
  <c r="C1225" i="7" l="1"/>
  <c r="A1226" i="7" s="1"/>
  <c r="B1225" i="7"/>
  <c r="D1225" i="7" s="1"/>
  <c r="Y1227" i="1"/>
  <c r="B1228" i="1"/>
  <c r="A1227" i="1"/>
  <c r="A1227" i="4" s="1"/>
  <c r="C1226" i="7" l="1"/>
  <c r="A1227" i="7" s="1"/>
  <c r="B1226" i="7"/>
  <c r="D1226" i="7" s="1"/>
  <c r="A1228" i="1"/>
  <c r="A1228" i="4" s="1"/>
  <c r="B1229" i="1"/>
  <c r="Y1228" i="1"/>
  <c r="C1227" i="7" l="1"/>
  <c r="A1228" i="7" s="1"/>
  <c r="B1227" i="7"/>
  <c r="D1227" i="7" s="1"/>
  <c r="Y1229" i="1"/>
  <c r="B1230" i="1"/>
  <c r="A1229" i="1"/>
  <c r="A1229" i="4" s="1"/>
  <c r="C1228" i="7" l="1"/>
  <c r="A1229" i="7" s="1"/>
  <c r="B1228" i="7"/>
  <c r="D1228" i="7" s="1"/>
  <c r="B1231" i="1"/>
  <c r="Y1230" i="1"/>
  <c r="A1230" i="1"/>
  <c r="A1230" i="4" s="1"/>
  <c r="C1229" i="7" l="1"/>
  <c r="A1230" i="7" s="1"/>
  <c r="B1229" i="7"/>
  <c r="D1229" i="7" s="1"/>
  <c r="Y1231" i="1"/>
  <c r="A1231" i="1"/>
  <c r="A1231" i="4" s="1"/>
  <c r="B1232" i="1"/>
  <c r="C1230" i="7" l="1"/>
  <c r="A1231" i="7" s="1"/>
  <c r="B1230" i="7"/>
  <c r="D1230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31" i="7" l="1"/>
  <c r="A1232" i="7" s="1"/>
  <c r="B1231" i="7"/>
  <c r="D1231" i="7" s="1"/>
  <c r="Y1233" i="1"/>
  <c r="E1233" i="1"/>
  <c r="F1233" i="1" s="1"/>
  <c r="P1233" i="1" s="1"/>
  <c r="M1233" i="1"/>
  <c r="Z1233" i="1" s="1"/>
  <c r="A1233" i="1"/>
  <c r="A1233" i="4" s="1"/>
  <c r="C1232" i="7" l="1"/>
  <c r="A1233" i="7" s="1"/>
  <c r="B1232" i="7"/>
  <c r="D1232" i="7" s="1"/>
  <c r="Y1234" i="1"/>
  <c r="A1234" i="1"/>
  <c r="A1234" i="4" s="1"/>
  <c r="C1233" i="7" l="1"/>
  <c r="A1234" i="7" s="1"/>
  <c r="B1233" i="7"/>
  <c r="D1233" i="7" s="1"/>
  <c r="Y1235" i="1"/>
  <c r="A1235" i="1"/>
  <c r="A1235" i="4" s="1"/>
  <c r="C1234" i="7" l="1"/>
  <c r="A1235" i="7" s="1"/>
  <c r="B1234" i="7"/>
  <c r="D1234" i="7" s="1"/>
  <c r="Y1236" i="1"/>
  <c r="A1236" i="1"/>
  <c r="A1236" i="4" s="1"/>
  <c r="B1237" i="1"/>
  <c r="C1235" i="7" l="1"/>
  <c r="A1236" i="7" s="1"/>
  <c r="B1235" i="7"/>
  <c r="D1235" i="7" s="1"/>
  <c r="Y1237" i="1"/>
  <c r="A1237" i="1"/>
  <c r="A1237" i="4" s="1"/>
  <c r="B1238" i="1"/>
  <c r="C1236" i="7" l="1"/>
  <c r="A1237" i="7" s="1"/>
  <c r="B1236" i="7"/>
  <c r="D1236" i="7" s="1"/>
  <c r="A1238" i="1"/>
  <c r="A1238" i="4" s="1"/>
  <c r="Y1238" i="1"/>
  <c r="B1239" i="1"/>
  <c r="C1237" i="7" l="1"/>
  <c r="A1238" i="7" s="1"/>
  <c r="B1237" i="7"/>
  <c r="D1237" i="7" s="1"/>
  <c r="Y1239" i="1"/>
  <c r="A1239" i="1"/>
  <c r="A1239" i="4" s="1"/>
  <c r="B1240" i="1"/>
  <c r="C1238" i="7" l="1"/>
  <c r="A1239" i="7" s="1"/>
  <c r="B1238" i="7"/>
  <c r="D1238" i="7" s="1"/>
  <c r="A1240" i="1"/>
  <c r="A1240" i="4" s="1"/>
  <c r="B1241" i="1"/>
  <c r="Y1240" i="1"/>
  <c r="C1239" i="7" l="1"/>
  <c r="A1240" i="7" s="1"/>
  <c r="B1239" i="7"/>
  <c r="D1239" i="7" s="1"/>
  <c r="A1241" i="1"/>
  <c r="A1241" i="4" s="1"/>
  <c r="Y1241" i="1"/>
  <c r="B1242" i="1"/>
  <c r="C1240" i="7" l="1"/>
  <c r="A1241" i="7" s="1"/>
  <c r="B1240" i="7"/>
  <c r="D1240" i="7" s="1"/>
  <c r="A1242" i="1"/>
  <c r="A1242" i="4" s="1"/>
  <c r="B1243" i="1"/>
  <c r="Y1242" i="1"/>
  <c r="C1241" i="7" l="1"/>
  <c r="A1242" i="7" s="1"/>
  <c r="B1241" i="7"/>
  <c r="D1241" i="7" s="1"/>
  <c r="B1244" i="1"/>
  <c r="A1243" i="1"/>
  <c r="A1243" i="4" s="1"/>
  <c r="Y1243" i="1"/>
  <c r="C1242" i="7" l="1"/>
  <c r="A1243" i="7" s="1"/>
  <c r="B1242" i="7"/>
  <c r="D1242" i="7" s="1"/>
  <c r="A1244" i="1"/>
  <c r="A1244" i="4" s="1"/>
  <c r="B1245" i="1"/>
  <c r="Y1244" i="1"/>
  <c r="C1243" i="7" l="1"/>
  <c r="A1244" i="7" s="1"/>
  <c r="B1243" i="7"/>
  <c r="D1243" i="7" s="1"/>
  <c r="Y1245" i="1"/>
  <c r="B1246" i="1"/>
  <c r="A1245" i="1"/>
  <c r="A1245" i="4" s="1"/>
  <c r="C1244" i="7" l="1"/>
  <c r="A1245" i="7" s="1"/>
  <c r="B1244" i="7"/>
  <c r="D1244" i="7" s="1"/>
  <c r="A1246" i="1"/>
  <c r="A1246" i="4" s="1"/>
  <c r="Y1246" i="1"/>
  <c r="B1247" i="1"/>
  <c r="C1245" i="7" l="1"/>
  <c r="A1246" i="7" s="1"/>
  <c r="B1245" i="7"/>
  <c r="D1245" i="7" s="1"/>
  <c r="A1247" i="1"/>
  <c r="A1247" i="4" s="1"/>
  <c r="B1248" i="1"/>
  <c r="Y1247" i="1"/>
  <c r="C1246" i="7" l="1"/>
  <c r="A1247" i="7" s="1"/>
  <c r="B1246" i="7"/>
  <c r="D1246" i="7" s="1"/>
  <c r="A1248" i="1"/>
  <c r="A1248" i="4" s="1"/>
  <c r="Y1248" i="1"/>
  <c r="B1249" i="1"/>
  <c r="C1247" i="7" l="1"/>
  <c r="A1248" i="7" s="1"/>
  <c r="B1247" i="7"/>
  <c r="D1247" i="7" s="1"/>
  <c r="Y1249" i="1"/>
  <c r="B1250" i="1"/>
  <c r="A1249" i="1"/>
  <c r="A1249" i="4" s="1"/>
  <c r="C1248" i="7" l="1"/>
  <c r="A1249" i="7" s="1"/>
  <c r="B1248" i="7"/>
  <c r="D1248" i="7" s="1"/>
  <c r="Y1250" i="1"/>
  <c r="A1250" i="1"/>
  <c r="A1250" i="4" s="1"/>
  <c r="B1251" i="1"/>
  <c r="C1249" i="7" l="1"/>
  <c r="A1250" i="7" s="1"/>
  <c r="B1249" i="7"/>
  <c r="D1249" i="7" s="1"/>
  <c r="Y1251" i="1"/>
  <c r="B1252" i="1"/>
  <c r="A1251" i="1"/>
  <c r="A1251" i="4" s="1"/>
  <c r="C1250" i="7" l="1"/>
  <c r="A1251" i="7" s="1"/>
  <c r="B1250" i="7"/>
  <c r="D1250" i="7" s="1"/>
  <c r="Y1252" i="1"/>
  <c r="B1253" i="1"/>
  <c r="A1252" i="1"/>
  <c r="A1252" i="4" s="1"/>
  <c r="C1251" i="7" l="1"/>
  <c r="A1252" i="7" s="1"/>
  <c r="B1251" i="7"/>
  <c r="D1251" i="7" s="1"/>
  <c r="B1254" i="1"/>
  <c r="Y1253" i="1"/>
  <c r="A1253" i="1"/>
  <c r="A1253" i="4" s="1"/>
  <c r="C1252" i="7" l="1"/>
  <c r="A1253" i="7" s="1"/>
  <c r="B1252" i="7"/>
  <c r="D1252" i="7" s="1"/>
  <c r="A1254" i="1"/>
  <c r="A1254" i="4" s="1"/>
  <c r="Y1254" i="1"/>
  <c r="B1255" i="1"/>
  <c r="C1253" i="7" l="1"/>
  <c r="A1254" i="7" s="1"/>
  <c r="B1253" i="7"/>
  <c r="D1253" i="7" s="1"/>
  <c r="B1256" i="1"/>
  <c r="Y1255" i="1"/>
  <c r="A1255" i="1"/>
  <c r="A1255" i="4" s="1"/>
  <c r="C1254" i="7" l="1"/>
  <c r="A1255" i="7" s="1"/>
  <c r="B1254" i="7"/>
  <c r="D1254" i="7" s="1"/>
  <c r="A1256" i="1"/>
  <c r="A1256" i="4" s="1"/>
  <c r="Y1256" i="1"/>
  <c r="B1257" i="1"/>
  <c r="C1255" i="7" l="1"/>
  <c r="A1256" i="7" s="1"/>
  <c r="B1255" i="7"/>
  <c r="D1255" i="7" s="1"/>
  <c r="B1258" i="1"/>
  <c r="Y1257" i="1"/>
  <c r="A1257" i="1"/>
  <c r="A1257" i="4" s="1"/>
  <c r="C1256" i="7" l="1"/>
  <c r="A1257" i="7" s="1"/>
  <c r="B1256" i="7"/>
  <c r="D1256" i="7" s="1"/>
  <c r="B1259" i="1"/>
  <c r="Y1258" i="1"/>
  <c r="A1258" i="1"/>
  <c r="A1258" i="4" s="1"/>
  <c r="C1257" i="7" l="1"/>
  <c r="A1258" i="7" s="1"/>
  <c r="B1257" i="7"/>
  <c r="D1257" i="7" s="1"/>
  <c r="A1259" i="1"/>
  <c r="A1259" i="4" s="1"/>
  <c r="B1260" i="1"/>
  <c r="Y1259" i="1"/>
  <c r="C1258" i="7" l="1"/>
  <c r="A1259" i="7" s="1"/>
  <c r="B1258" i="7"/>
  <c r="D1258" i="7" s="1"/>
  <c r="A1260" i="1"/>
  <c r="A1260" i="4" s="1"/>
  <c r="B1261" i="1"/>
  <c r="Y1260" i="1"/>
  <c r="C1259" i="7" l="1"/>
  <c r="A1260" i="7" s="1"/>
  <c r="B1259" i="7"/>
  <c r="D1259" i="7" s="1"/>
  <c r="Y1261" i="1"/>
  <c r="B1262" i="1"/>
  <c r="A1261" i="1"/>
  <c r="A1261" i="4" s="1"/>
  <c r="C1260" i="7" l="1"/>
  <c r="A1261" i="7" s="1"/>
  <c r="B1260" i="7"/>
  <c r="D1260" i="7" s="1"/>
  <c r="Y1262" i="1"/>
  <c r="B1263" i="1"/>
  <c r="A1262" i="1"/>
  <c r="A1262" i="4" s="1"/>
  <c r="C1261" i="7" l="1"/>
  <c r="A1262" i="7" s="1"/>
  <c r="B1261" i="7"/>
  <c r="D1261" i="7" s="1"/>
  <c r="A1263" i="1"/>
  <c r="A1263" i="4" s="1"/>
  <c r="Y1263" i="1"/>
  <c r="B1264" i="1"/>
  <c r="C1262" i="7" l="1"/>
  <c r="A1263" i="7" s="1"/>
  <c r="B1262" i="7"/>
  <c r="D1262" i="7" s="1"/>
  <c r="B1265" i="1"/>
  <c r="Y1264" i="1"/>
  <c r="A1264" i="1"/>
  <c r="A1264" i="4" s="1"/>
  <c r="C1263" i="7" l="1"/>
  <c r="A1264" i="7" s="1"/>
  <c r="B1263" i="7"/>
  <c r="D1263" i="7" s="1"/>
  <c r="B1266" i="1"/>
  <c r="A1265" i="1"/>
  <c r="A1265" i="4" s="1"/>
  <c r="Y1265" i="1"/>
  <c r="C1264" i="7" l="1"/>
  <c r="A1265" i="7" s="1"/>
  <c r="B1264" i="7"/>
  <c r="D1264" i="7" s="1"/>
  <c r="Y1266" i="1"/>
  <c r="A1266" i="1"/>
  <c r="A1266" i="4" s="1"/>
  <c r="B1267" i="1"/>
  <c r="C1265" i="7" l="1"/>
  <c r="A1266" i="7" s="1"/>
  <c r="B1265" i="7"/>
  <c r="D1265" i="7" s="1"/>
  <c r="A1267" i="1"/>
  <c r="A1267" i="4" s="1"/>
  <c r="Y1267" i="1"/>
  <c r="B1268" i="1"/>
  <c r="C1266" i="7" l="1"/>
  <c r="A1267" i="7" s="1"/>
  <c r="B1266" i="7"/>
  <c r="D1266" i="7" s="1"/>
  <c r="Y1268" i="1"/>
  <c r="B1269" i="1"/>
  <c r="A1268" i="1"/>
  <c r="A1268" i="4" s="1"/>
  <c r="C1267" i="7" l="1"/>
  <c r="A1268" i="7" s="1"/>
  <c r="B1267" i="7"/>
  <c r="D1267" i="7" s="1"/>
  <c r="Y1269" i="1"/>
  <c r="A1269" i="1"/>
  <c r="A1269" i="4" s="1"/>
  <c r="B1270" i="1"/>
  <c r="C1268" i="7" l="1"/>
  <c r="A1269" i="7" s="1"/>
  <c r="B1268" i="7"/>
  <c r="D1268" i="7" s="1"/>
  <c r="Y1270" i="1"/>
  <c r="B1271" i="1"/>
  <c r="A1270" i="1"/>
  <c r="A1270" i="4" s="1"/>
  <c r="C1269" i="7" l="1"/>
  <c r="A1270" i="7" s="1"/>
  <c r="B1269" i="7"/>
  <c r="D1269" i="7" s="1"/>
  <c r="A1271" i="1"/>
  <c r="A1271" i="4" s="1"/>
  <c r="B1272" i="1"/>
  <c r="Y1271" i="1"/>
  <c r="C1270" i="7" l="1"/>
  <c r="A1271" i="7" s="1"/>
  <c r="B1270" i="7"/>
  <c r="D1270" i="7" s="1"/>
  <c r="B1273" i="1"/>
  <c r="Y1272" i="1"/>
  <c r="A1272" i="1"/>
  <c r="A1272" i="4" s="1"/>
  <c r="C1271" i="7" l="1"/>
  <c r="A1272" i="7" s="1"/>
  <c r="B1271" i="7"/>
  <c r="D1271" i="7" s="1"/>
  <c r="Y1273" i="1"/>
  <c r="A1273" i="1"/>
  <c r="A1273" i="4" s="1"/>
  <c r="B1274" i="1"/>
  <c r="C1272" i="7" l="1"/>
  <c r="A1273" i="7" s="1"/>
  <c r="B1272" i="7"/>
  <c r="D1272" i="7" s="1"/>
  <c r="A1274" i="1"/>
  <c r="A1274" i="4" s="1"/>
  <c r="B1275" i="1"/>
  <c r="Y1274" i="1"/>
  <c r="C1273" i="7" l="1"/>
  <c r="A1274" i="7" s="1"/>
  <c r="B1273" i="7"/>
  <c r="D1273" i="7" s="1"/>
  <c r="Y1275" i="1"/>
  <c r="A1275" i="1"/>
  <c r="A1275" i="4" s="1"/>
  <c r="B1276" i="1"/>
  <c r="C1274" i="7" l="1"/>
  <c r="A1275" i="7" s="1"/>
  <c r="B1274" i="7"/>
  <c r="D1274" i="7" s="1"/>
  <c r="Y1276" i="1"/>
  <c r="A1276" i="1"/>
  <c r="A1276" i="4" s="1"/>
  <c r="B1277" i="1"/>
  <c r="C1275" i="7" l="1"/>
  <c r="A1276" i="7" s="1"/>
  <c r="B1275" i="7"/>
  <c r="D1275" i="7" s="1"/>
  <c r="A1277" i="1"/>
  <c r="A1277" i="4" s="1"/>
  <c r="Y1277" i="1"/>
  <c r="B1278" i="1"/>
  <c r="C1276" i="7" l="1"/>
  <c r="A1277" i="7" s="1"/>
  <c r="B1276" i="7"/>
  <c r="D1276" i="7" s="1"/>
  <c r="Y1278" i="1"/>
  <c r="A1278" i="1"/>
  <c r="A1278" i="4" s="1"/>
  <c r="B1279" i="1"/>
  <c r="C1277" i="7" l="1"/>
  <c r="A1278" i="7" s="1"/>
  <c r="B1277" i="7"/>
  <c r="D1277" i="7" s="1"/>
  <c r="Y1279" i="1"/>
  <c r="A1279" i="1"/>
  <c r="A1279" i="4" s="1"/>
  <c r="B1280" i="1"/>
  <c r="C1278" i="7" l="1"/>
  <c r="A1279" i="7" s="1"/>
  <c r="B1278" i="7"/>
  <c r="D1278" i="7" s="1"/>
  <c r="A1280" i="1"/>
  <c r="A1280" i="4" s="1"/>
  <c r="Y1280" i="1"/>
  <c r="B1281" i="1"/>
  <c r="C1279" i="7" l="1"/>
  <c r="A1280" i="7" s="1"/>
  <c r="B1279" i="7"/>
  <c r="D1279" i="7" s="1"/>
  <c r="A1281" i="1"/>
  <c r="A1281" i="4" s="1"/>
  <c r="Y1281" i="1"/>
  <c r="B1282" i="1"/>
  <c r="C1280" i="7" l="1"/>
  <c r="A1281" i="7" s="1"/>
  <c r="B1280" i="7"/>
  <c r="D1280" i="7" s="1"/>
  <c r="Y1282" i="1"/>
  <c r="B1283" i="1"/>
  <c r="A1282" i="1"/>
  <c r="A1282" i="4" s="1"/>
  <c r="C1281" i="7" l="1"/>
  <c r="A1282" i="7" s="1"/>
  <c r="B1281" i="7"/>
  <c r="D1281" i="7" s="1"/>
  <c r="Y1283" i="1"/>
  <c r="A1283" i="1"/>
  <c r="A1283" i="4" s="1"/>
  <c r="B1284" i="1"/>
  <c r="C1282" i="7" l="1"/>
  <c r="A1283" i="7" s="1"/>
  <c r="B1282" i="7"/>
  <c r="D1282" i="7" s="1"/>
  <c r="Y1284" i="1"/>
  <c r="B1285" i="1"/>
  <c r="A1284" i="1"/>
  <c r="A1284" i="4" s="1"/>
  <c r="C1283" i="7" l="1"/>
  <c r="A1284" i="7" s="1"/>
  <c r="B1283" i="7"/>
  <c r="D1283" i="7" s="1"/>
  <c r="A1285" i="1"/>
  <c r="A1285" i="4" s="1"/>
  <c r="Y1285" i="1"/>
  <c r="B1286" i="1"/>
  <c r="C1284" i="7" l="1"/>
  <c r="A1285" i="7" s="1"/>
  <c r="B1284" i="7"/>
  <c r="D1284" i="7" s="1"/>
  <c r="A1286" i="1"/>
  <c r="A1286" i="4" s="1"/>
  <c r="B1287" i="1"/>
  <c r="Y1286" i="1"/>
  <c r="C1285" i="7" l="1"/>
  <c r="A1286" i="7" s="1"/>
  <c r="B1285" i="7"/>
  <c r="D1285" i="7" s="1"/>
  <c r="A1287" i="1"/>
  <c r="A1287" i="4" s="1"/>
  <c r="Y1287" i="1"/>
  <c r="B1288" i="1"/>
  <c r="C1286" i="7" l="1"/>
  <c r="A1287" i="7" s="1"/>
  <c r="B1286" i="7"/>
  <c r="D1286" i="7" s="1"/>
  <c r="Y1288" i="1"/>
  <c r="B1289" i="1"/>
  <c r="A1288" i="1"/>
  <c r="A1288" i="4" s="1"/>
  <c r="C1287" i="7" l="1"/>
  <c r="A1288" i="7" s="1"/>
  <c r="B1287" i="7"/>
  <c r="D1287" i="7" s="1"/>
  <c r="Y1289" i="1"/>
  <c r="A1289" i="1"/>
  <c r="A1289" i="4" s="1"/>
  <c r="B1290" i="1"/>
  <c r="C1288" i="7" l="1"/>
  <c r="A1289" i="7" s="1"/>
  <c r="B1288" i="7"/>
  <c r="D1288" i="7" s="1"/>
  <c r="B1291" i="1"/>
  <c r="Y1290" i="1"/>
  <c r="A1290" i="1"/>
  <c r="A1290" i="4" s="1"/>
  <c r="C1289" i="7" l="1"/>
  <c r="A1290" i="7" s="1"/>
  <c r="B1289" i="7"/>
  <c r="D1289" i="7" s="1"/>
  <c r="Y1291" i="1"/>
  <c r="A1291" i="1"/>
  <c r="A1291" i="4" s="1"/>
  <c r="B1292" i="1"/>
  <c r="C1290" i="7" l="1"/>
  <c r="A1291" i="7" s="1"/>
  <c r="B1290" i="7"/>
  <c r="D1290" i="7" s="1"/>
  <c r="B1293" i="1"/>
  <c r="Y1292" i="1"/>
  <c r="A1292" i="1"/>
  <c r="A1292" i="4" s="1"/>
  <c r="C1291" i="7" l="1"/>
  <c r="A1292" i="7" s="1"/>
  <c r="B1291" i="7"/>
  <c r="D1291" i="7" s="1"/>
  <c r="Y1293" i="1"/>
  <c r="A1293" i="1"/>
  <c r="A1293" i="4" s="1"/>
  <c r="B1294" i="1"/>
  <c r="C1292" i="7" l="1"/>
  <c r="A1293" i="7" s="1"/>
  <c r="B1292" i="7"/>
  <c r="D1292" i="7" s="1"/>
  <c r="B1295" i="1"/>
  <c r="A1294" i="1"/>
  <c r="A1294" i="4" s="1"/>
  <c r="Y1294" i="1"/>
  <c r="C1293" i="7" l="1"/>
  <c r="A1294" i="7" s="1"/>
  <c r="B1293" i="7"/>
  <c r="D1293" i="7" s="1"/>
  <c r="A1295" i="1"/>
  <c r="A1295" i="4" s="1"/>
  <c r="B1296" i="1"/>
  <c r="Y1295" i="1"/>
  <c r="C1294" i="7" l="1"/>
  <c r="A1295" i="7" s="1"/>
  <c r="B1294" i="7"/>
  <c r="D1294" i="7" s="1"/>
  <c r="A1296" i="1"/>
  <c r="A1296" i="4" s="1"/>
  <c r="Y1296" i="1"/>
  <c r="B1297" i="1"/>
  <c r="C1295" i="7" l="1"/>
  <c r="A1296" i="7" s="1"/>
  <c r="B1295" i="7"/>
  <c r="D1295" i="7" s="1"/>
  <c r="Y1297" i="1"/>
  <c r="B1298" i="1"/>
  <c r="A1297" i="1"/>
  <c r="A1297" i="4" s="1"/>
  <c r="C1296" i="7" l="1"/>
  <c r="A1297" i="7" s="1"/>
  <c r="B1296" i="7"/>
  <c r="D1296" i="7" s="1"/>
  <c r="Y1298" i="1"/>
  <c r="B1299" i="1"/>
  <c r="A1298" i="1"/>
  <c r="A1298" i="4" s="1"/>
  <c r="C1297" i="7" l="1"/>
  <c r="A1298" i="7" s="1"/>
  <c r="B1297" i="7"/>
  <c r="D1297" i="7" s="1"/>
  <c r="A1299" i="1"/>
  <c r="A1299" i="4" s="1"/>
  <c r="Y1299" i="1"/>
  <c r="B1300" i="1"/>
  <c r="C1298" i="7" l="1"/>
  <c r="A1299" i="7" s="1"/>
  <c r="B1298" i="7"/>
  <c r="D1298" i="7" s="1"/>
  <c r="A1300" i="1"/>
  <c r="A1300" i="4" s="1"/>
  <c r="Y1300" i="1"/>
  <c r="B1301" i="1"/>
  <c r="C1299" i="7" l="1"/>
  <c r="A1300" i="7" s="1"/>
  <c r="B1299" i="7"/>
  <c r="D1299" i="7" s="1"/>
  <c r="B1302" i="1"/>
  <c r="Y1301" i="1"/>
  <c r="A1301" i="1"/>
  <c r="A1301" i="4" s="1"/>
  <c r="C1300" i="7" l="1"/>
  <c r="A1301" i="7" s="1"/>
  <c r="B1300" i="7"/>
  <c r="D1300" i="7" s="1"/>
  <c r="Y1302" i="1"/>
  <c r="B1303" i="1"/>
  <c r="A1302" i="1"/>
  <c r="A1302" i="4" s="1"/>
  <c r="C1301" i="7" l="1"/>
  <c r="A1302" i="7" s="1"/>
  <c r="B1301" i="7"/>
  <c r="D1301" i="7" s="1"/>
  <c r="Y1303" i="1"/>
  <c r="B1304" i="1"/>
  <c r="A1303" i="1"/>
  <c r="A1303" i="4" s="1"/>
  <c r="C1302" i="7" l="1"/>
  <c r="A1303" i="7" s="1"/>
  <c r="B1302" i="7"/>
  <c r="D1302" i="7" s="1"/>
  <c r="A1304" i="1"/>
  <c r="A1304" i="4" s="1"/>
  <c r="Y1304" i="1"/>
  <c r="B1305" i="1"/>
  <c r="C1303" i="7" l="1"/>
  <c r="A1304" i="7" s="1"/>
  <c r="B1303" i="7"/>
  <c r="D1303" i="7" s="1"/>
  <c r="Y1305" i="1"/>
  <c r="B1306" i="1"/>
  <c r="A1305" i="1"/>
  <c r="A1305" i="4" s="1"/>
  <c r="C1304" i="7" l="1"/>
  <c r="A1305" i="7" s="1"/>
  <c r="B1304" i="7"/>
  <c r="D1304" i="7" s="1"/>
  <c r="B1307" i="1"/>
  <c r="Y1306" i="1"/>
  <c r="A1306" i="1"/>
  <c r="A1306" i="4" s="1"/>
  <c r="C1305" i="7" l="1"/>
  <c r="A1306" i="7" s="1"/>
  <c r="B1305" i="7"/>
  <c r="D1305" i="7" s="1"/>
  <c r="M1307" i="1"/>
  <c r="Z1307" i="1" s="1"/>
  <c r="E1307" i="1"/>
  <c r="F1307" i="1" s="1"/>
  <c r="P1307" i="1" s="1"/>
  <c r="A1307" i="1"/>
  <c r="A1307" i="4" s="1"/>
  <c r="Y1307" i="1"/>
  <c r="B1308" i="1"/>
  <c r="C1306" i="7" l="1"/>
  <c r="A1307" i="7" s="1"/>
  <c r="B1306" i="7"/>
  <c r="D1306" i="7" s="1"/>
  <c r="M1308" i="1"/>
  <c r="Z1308" i="1" s="1"/>
  <c r="B1309" i="1"/>
  <c r="E1308" i="1"/>
  <c r="F1308" i="1" s="1"/>
  <c r="P1308" i="1" s="1"/>
  <c r="A1308" i="1"/>
  <c r="A1308" i="4" s="1"/>
  <c r="Y1308" i="1"/>
  <c r="C1307" i="7" l="1"/>
  <c r="A1308" i="7" s="1"/>
  <c r="B1307" i="7"/>
  <c r="D1307" i="7" s="1"/>
  <c r="M1309" i="1"/>
  <c r="Z1309" i="1" s="1"/>
  <c r="B1310" i="1"/>
  <c r="E1309" i="1"/>
  <c r="F1309" i="1" s="1"/>
  <c r="P1309" i="1" s="1"/>
  <c r="A1309" i="1"/>
  <c r="A1309" i="4" s="1"/>
  <c r="Y1309" i="1"/>
  <c r="C1308" i="7" l="1"/>
  <c r="A1309" i="7" s="1"/>
  <c r="B1308" i="7"/>
  <c r="D1308" i="7" s="1"/>
  <c r="M1310" i="1"/>
  <c r="Z1310" i="1" s="1"/>
  <c r="A1310" i="1"/>
  <c r="A1310" i="4" s="1"/>
  <c r="E1310" i="1"/>
  <c r="F1310" i="1" s="1"/>
  <c r="P1310" i="1" s="1"/>
  <c r="Y1310" i="1"/>
  <c r="B1311" i="1"/>
  <c r="C1309" i="7" l="1"/>
  <c r="A1310" i="7" s="1"/>
  <c r="B1309" i="7"/>
  <c r="D1309" i="7" s="1"/>
  <c r="M1311" i="1"/>
  <c r="Z1311" i="1" s="1"/>
  <c r="B1312" i="1"/>
  <c r="A1311" i="1"/>
  <c r="Y1311" i="1"/>
  <c r="E1311" i="1"/>
  <c r="C1310" i="7" l="1"/>
  <c r="A1311" i="7" s="1"/>
  <c r="B1310" i="7"/>
  <c r="D1310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C1311" i="7" l="1"/>
  <c r="A1312" i="7" s="1"/>
  <c r="B1311" i="7"/>
  <c r="D1311" i="7" s="1"/>
  <c r="A1311" i="4"/>
  <c r="M1313" i="1"/>
  <c r="Z1313" i="1" s="1"/>
  <c r="A1313" i="1"/>
  <c r="A1313" i="4" s="1"/>
  <c r="Y1313" i="1"/>
  <c r="B1314" i="1"/>
  <c r="E1313" i="1"/>
  <c r="F1313" i="1" s="1"/>
  <c r="P1313" i="1" s="1"/>
  <c r="C1312" i="7" l="1"/>
  <c r="A1313" i="7" s="1"/>
  <c r="B1312" i="7"/>
  <c r="D1312" i="7" s="1"/>
  <c r="M1314" i="1"/>
  <c r="Z1314" i="1" s="1"/>
  <c r="B1315" i="1"/>
  <c r="A1314" i="1"/>
  <c r="A1314" i="4" s="1"/>
  <c r="E1314" i="1"/>
  <c r="F1314" i="1" s="1"/>
  <c r="P1314" i="1" s="1"/>
  <c r="Y1314" i="1"/>
  <c r="C1313" i="7" l="1"/>
  <c r="A1314" i="7" s="1"/>
  <c r="B1313" i="7"/>
  <c r="D1313" i="7" s="1"/>
  <c r="M1315" i="1"/>
  <c r="Z1315" i="1" s="1"/>
  <c r="Y1315" i="1"/>
  <c r="A1315" i="1"/>
  <c r="A1315" i="4" s="1"/>
  <c r="B1316" i="1"/>
  <c r="E1315" i="1"/>
  <c r="F1315" i="1" s="1"/>
  <c r="P1315" i="1" s="1"/>
  <c r="C1314" i="7" l="1"/>
  <c r="A1315" i="7" s="1"/>
  <c r="B1314" i="7"/>
  <c r="D1314" i="7" s="1"/>
  <c r="M1316" i="1"/>
  <c r="Z1316" i="1" s="1"/>
  <c r="A1316" i="1"/>
  <c r="A1316" i="4" s="1"/>
  <c r="E1316" i="1"/>
  <c r="F1316" i="1" s="1"/>
  <c r="P1316" i="1" s="1"/>
  <c r="Y1316" i="1"/>
  <c r="B1317" i="1"/>
  <c r="C1315" i="7" l="1"/>
  <c r="A1316" i="7" s="1"/>
  <c r="B1315" i="7"/>
  <c r="D1315" i="7" s="1"/>
  <c r="M1317" i="1"/>
  <c r="Z1317" i="1" s="1"/>
  <c r="E1317" i="1"/>
  <c r="F1317" i="1" s="1"/>
  <c r="P1317" i="1" s="1"/>
  <c r="B1318" i="1"/>
  <c r="A1317" i="1"/>
  <c r="A1317" i="4" s="1"/>
  <c r="Y1317" i="1"/>
  <c r="C1316" i="7" l="1"/>
  <c r="A1317" i="7" s="1"/>
  <c r="B1316" i="7"/>
  <c r="D1316" i="7" s="1"/>
  <c r="M1318" i="1"/>
  <c r="Z1318" i="1" s="1"/>
  <c r="A1318" i="1"/>
  <c r="A1318" i="4" s="1"/>
  <c r="Y1318" i="1"/>
  <c r="B1319" i="1"/>
  <c r="E1318" i="1"/>
  <c r="F1318" i="1" s="1"/>
  <c r="P1318" i="1" s="1"/>
  <c r="C1317" i="7" l="1"/>
  <c r="A1318" i="7" s="1"/>
  <c r="B1317" i="7"/>
  <c r="D1317" i="7" s="1"/>
  <c r="M1319" i="1"/>
  <c r="Z1319" i="1" s="1"/>
  <c r="B1320" i="1"/>
  <c r="A1319" i="1"/>
  <c r="A1319" i="4" s="1"/>
  <c r="Y1319" i="1"/>
  <c r="E1319" i="1"/>
  <c r="F1319" i="1" s="1"/>
  <c r="P1319" i="1" s="1"/>
  <c r="C1318" i="7" l="1"/>
  <c r="A1319" i="7" s="1"/>
  <c r="B1318" i="7"/>
  <c r="D1318" i="7" s="1"/>
  <c r="M1320" i="1"/>
  <c r="Z1320" i="1" s="1"/>
  <c r="B1321" i="1"/>
  <c r="A1320" i="1"/>
  <c r="A1320" i="4" s="1"/>
  <c r="Y1320" i="1"/>
  <c r="E1320" i="1"/>
  <c r="F1320" i="1" s="1"/>
  <c r="P1320" i="1" s="1"/>
  <c r="C1319" i="7" l="1"/>
  <c r="A1320" i="7" s="1"/>
  <c r="B1319" i="7"/>
  <c r="D1319" i="7" s="1"/>
  <c r="M1321" i="1"/>
  <c r="Z1321" i="1" s="1"/>
  <c r="E1321" i="1"/>
  <c r="F1321" i="1" s="1"/>
  <c r="P1321" i="1" s="1"/>
  <c r="Y1321" i="1"/>
  <c r="B1322" i="1"/>
  <c r="A1321" i="1"/>
  <c r="A1321" i="4" s="1"/>
  <c r="C1320" i="7" l="1"/>
  <c r="A1321" i="7" s="1"/>
  <c r="B1320" i="7"/>
  <c r="D1320" i="7" s="1"/>
  <c r="M1322" i="1"/>
  <c r="Z1322" i="1" s="1"/>
  <c r="B1323" i="1"/>
  <c r="A1322" i="1"/>
  <c r="A1322" i="4" s="1"/>
  <c r="E1322" i="1"/>
  <c r="F1322" i="1" s="1"/>
  <c r="P1322" i="1" s="1"/>
  <c r="Y1322" i="1"/>
  <c r="C1321" i="7" l="1"/>
  <c r="A1322" i="7" s="1"/>
  <c r="B1321" i="7"/>
  <c r="D1321" i="7" s="1"/>
  <c r="M1323" i="1"/>
  <c r="Z1323" i="1" s="1"/>
  <c r="A1323" i="1"/>
  <c r="B1324" i="1"/>
  <c r="Y1323" i="1"/>
  <c r="E1323" i="1"/>
  <c r="A1323" i="4" l="1"/>
  <c r="C1322" i="7"/>
  <c r="A1323" i="7" s="1"/>
  <c r="B1322" i="7"/>
  <c r="D1322" i="7" s="1"/>
  <c r="F1323" i="1"/>
  <c r="P1323" i="1"/>
  <c r="M1324" i="1"/>
  <c r="Z1324" i="1" s="1"/>
  <c r="A1324" i="1"/>
  <c r="A1324" i="4" s="1"/>
  <c r="Y1324" i="1"/>
  <c r="E1324" i="1"/>
  <c r="F1324" i="1" s="1"/>
  <c r="P1324" i="1" s="1"/>
  <c r="B1325" i="1"/>
  <c r="C1323" i="7" l="1"/>
  <c r="A1324" i="7" s="1"/>
  <c r="B1323" i="7"/>
  <c r="D1323" i="7" s="1"/>
  <c r="M1325" i="1"/>
  <c r="Z1325" i="1" s="1"/>
  <c r="B1326" i="1"/>
  <c r="B1327" i="1" s="1"/>
  <c r="B1328" i="1" s="1"/>
  <c r="B1329" i="1" s="1"/>
  <c r="A1325" i="1"/>
  <c r="A1325" i="4" s="1"/>
  <c r="Y1325" i="1"/>
  <c r="E1325" i="1"/>
  <c r="F1325" i="1" s="1"/>
  <c r="P1325" i="1" s="1"/>
  <c r="C1324" i="7" l="1"/>
  <c r="A1325" i="7" s="1"/>
  <c r="B1324" i="7"/>
  <c r="D1324" i="7" s="1"/>
  <c r="M1326" i="1"/>
  <c r="Z1326" i="1" s="1"/>
  <c r="E1326" i="1"/>
  <c r="F1326" i="1" s="1"/>
  <c r="P1326" i="1" s="1"/>
  <c r="A1326" i="1"/>
  <c r="A1326" i="4" s="1"/>
  <c r="Y1326" i="1"/>
  <c r="C1325" i="7" l="1"/>
  <c r="A1326" i="7" s="1"/>
  <c r="B1325" i="7"/>
  <c r="D1325" i="7" s="1"/>
  <c r="A1327" i="1"/>
  <c r="A1327" i="4" s="1"/>
  <c r="Y1327" i="1"/>
  <c r="C1326" i="7" l="1"/>
  <c r="A1327" i="7" s="1"/>
  <c r="B1326" i="7"/>
  <c r="D1326" i="7" s="1"/>
  <c r="A1328" i="1"/>
  <c r="A1328" i="4" s="1"/>
  <c r="Y1328" i="1"/>
  <c r="C1327" i="7" l="1"/>
  <c r="A1328" i="7" s="1"/>
  <c r="B1327" i="7"/>
  <c r="D1327" i="7" s="1"/>
  <c r="Y1329" i="1"/>
  <c r="B1330" i="1"/>
  <c r="A1329" i="1"/>
  <c r="A1329" i="4" s="1"/>
  <c r="C1328" i="7" l="1"/>
  <c r="A1329" i="7" s="1"/>
  <c r="B1328" i="7"/>
  <c r="D1328" i="7" s="1"/>
  <c r="B1331" i="1"/>
  <c r="Y1330" i="1"/>
  <c r="A1330" i="1"/>
  <c r="A1330" i="4" s="1"/>
  <c r="C1329" i="7" l="1"/>
  <c r="A1330" i="7" s="1"/>
  <c r="B1329" i="7"/>
  <c r="D1329" i="7" s="1"/>
  <c r="A1331" i="1"/>
  <c r="A1331" i="4" s="1"/>
  <c r="Y1331" i="1"/>
  <c r="B1332" i="1"/>
  <c r="C1330" i="7" l="1"/>
  <c r="A1331" i="7" s="1"/>
  <c r="B1330" i="7"/>
  <c r="D1330" i="7" s="1"/>
  <c r="Y1332" i="1"/>
  <c r="B1333" i="1"/>
  <c r="A1332" i="1"/>
  <c r="A1332" i="4" s="1"/>
  <c r="C1331" i="7" l="1"/>
  <c r="A1332" i="7" s="1"/>
  <c r="B1331" i="7"/>
  <c r="D1331" i="7" s="1"/>
  <c r="B1334" i="1"/>
  <c r="Y1333" i="1"/>
  <c r="A1333" i="1"/>
  <c r="A1333" i="4" s="1"/>
  <c r="C1332" i="7" l="1"/>
  <c r="A1333" i="7" s="1"/>
  <c r="B1332" i="7"/>
  <c r="D1332" i="7" s="1"/>
  <c r="A1334" i="1"/>
  <c r="A1334" i="4" s="1"/>
  <c r="B1335" i="1"/>
  <c r="Y1334" i="1"/>
  <c r="C1333" i="7" l="1"/>
  <c r="A1334" i="7" s="1"/>
  <c r="B1333" i="7"/>
  <c r="D1333" i="7" s="1"/>
  <c r="A1335" i="1"/>
  <c r="A1335" i="4" s="1"/>
  <c r="Y1335" i="1"/>
  <c r="B1336" i="1"/>
  <c r="C1334" i="7" l="1"/>
  <c r="A1335" i="7" s="1"/>
  <c r="B1334" i="7"/>
  <c r="D1334" i="7" s="1"/>
  <c r="B1337" i="1"/>
  <c r="Y1336" i="1"/>
  <c r="A1336" i="1"/>
  <c r="A1336" i="4" s="1"/>
  <c r="C1335" i="7" l="1"/>
  <c r="A1336" i="7" s="1"/>
  <c r="B1335" i="7"/>
  <c r="D1335" i="7" s="1"/>
  <c r="A1337" i="1"/>
  <c r="A1337" i="4" s="1"/>
  <c r="B1338" i="1"/>
  <c r="Y1337" i="1"/>
  <c r="C1336" i="7" l="1"/>
  <c r="A1337" i="7" s="1"/>
  <c r="B1336" i="7"/>
  <c r="D1336" i="7" s="1"/>
  <c r="A1338" i="1"/>
  <c r="A1338" i="4" s="1"/>
  <c r="B1339" i="1"/>
  <c r="Y1338" i="1"/>
  <c r="C1337" i="7" l="1"/>
  <c r="A1338" i="7" s="1"/>
  <c r="B1337" i="7"/>
  <c r="D1337" i="7" s="1"/>
  <c r="Y1339" i="1"/>
  <c r="B1340" i="1"/>
  <c r="A1339" i="1"/>
  <c r="A1339" i="4" s="1"/>
  <c r="C1338" i="7" l="1"/>
  <c r="A1339" i="7" s="1"/>
  <c r="B1338" i="7"/>
  <c r="D1338" i="7" s="1"/>
  <c r="B1341" i="1"/>
  <c r="Y1340" i="1"/>
  <c r="A1340" i="1"/>
  <c r="A1340" i="4" s="1"/>
  <c r="C1339" i="7" l="1"/>
  <c r="A1340" i="7" s="1"/>
  <c r="B1339" i="7"/>
  <c r="D1339" i="7" s="1"/>
  <c r="M1341" i="1"/>
  <c r="Z1341" i="1" s="1"/>
  <c r="Y1341" i="1"/>
  <c r="A1341" i="1"/>
  <c r="A1341" i="4" s="1"/>
  <c r="B1342" i="1"/>
  <c r="E1341" i="1"/>
  <c r="F1341" i="1" s="1"/>
  <c r="P1341" i="1" s="1"/>
  <c r="C1340" i="7" l="1"/>
  <c r="A1341" i="7" s="1"/>
  <c r="B1340" i="7"/>
  <c r="D1340" i="7" s="1"/>
  <c r="M1342" i="1"/>
  <c r="Z1342" i="1" s="1"/>
  <c r="Y1342" i="1"/>
  <c r="B1343" i="1"/>
  <c r="E1342" i="1"/>
  <c r="F1342" i="1" s="1"/>
  <c r="P1342" i="1" s="1"/>
  <c r="A1342" i="1"/>
  <c r="A1342" i="4" s="1"/>
  <c r="C1341" i="7" l="1"/>
  <c r="A1342" i="7" s="1"/>
  <c r="B1341" i="7"/>
  <c r="D1341" i="7" s="1"/>
  <c r="M1343" i="1"/>
  <c r="Z1343" i="1" s="1"/>
  <c r="Y1343" i="1"/>
  <c r="E1343" i="1"/>
  <c r="F1343" i="1" s="1"/>
  <c r="P1343" i="1" s="1"/>
  <c r="A1343" i="1"/>
  <c r="A1343" i="4" s="1"/>
  <c r="B1344" i="1"/>
  <c r="C1342" i="7" l="1"/>
  <c r="A1343" i="7" s="1"/>
  <c r="B1342" i="7"/>
  <c r="D1342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C1343" i="7" l="1"/>
  <c r="A1344" i="7" s="1"/>
  <c r="B1343" i="7"/>
  <c r="D1343" i="7" s="1"/>
  <c r="M1345" i="1"/>
  <c r="Z1345" i="1" s="1"/>
  <c r="Y1345" i="1"/>
  <c r="E1345" i="1"/>
  <c r="F1345" i="1" s="1"/>
  <c r="P1345" i="1" s="1"/>
  <c r="A1345" i="1"/>
  <c r="A1345" i="4" s="1"/>
  <c r="C1344" i="7" l="1"/>
  <c r="A1345" i="7" s="1"/>
  <c r="B1344" i="7"/>
  <c r="D1344" i="7" s="1"/>
  <c r="A1346" i="1"/>
  <c r="A1346" i="4" s="1"/>
  <c r="Y1346" i="1"/>
  <c r="C1345" i="7" l="1"/>
  <c r="A1346" i="7" s="1"/>
  <c r="B1345" i="7"/>
  <c r="D1345" i="7" s="1"/>
  <c r="Y1347" i="1"/>
  <c r="A1347" i="1"/>
  <c r="A1347" i="4" s="1"/>
  <c r="C1346" i="7" l="1"/>
  <c r="A1347" i="7" s="1"/>
  <c r="B1346" i="7"/>
  <c r="D1346" i="7" s="1"/>
  <c r="Y1348" i="1"/>
  <c r="B1349" i="1"/>
  <c r="A1348" i="1"/>
  <c r="A1348" i="4" s="1"/>
  <c r="C1347" i="7" l="1"/>
  <c r="A1348" i="7" s="1"/>
  <c r="B1347" i="7"/>
  <c r="D1347" i="7" s="1"/>
  <c r="A1349" i="1"/>
  <c r="A1349" i="4" s="1"/>
  <c r="Y1349" i="1"/>
  <c r="B1350" i="1"/>
  <c r="C1348" i="7" l="1"/>
  <c r="A1349" i="7" s="1"/>
  <c r="B1348" i="7"/>
  <c r="D1348" i="7" s="1"/>
  <c r="A1350" i="1"/>
  <c r="A1350" i="4" s="1"/>
  <c r="B1351" i="1"/>
  <c r="Y1350" i="1"/>
  <c r="C1349" i="7" l="1"/>
  <c r="A1350" i="7" s="1"/>
  <c r="B1349" i="7"/>
  <c r="D1349" i="7" s="1"/>
  <c r="B1352" i="1"/>
  <c r="A1351" i="1"/>
  <c r="A1351" i="4" s="1"/>
  <c r="Y1351" i="1"/>
  <c r="C1350" i="7" l="1"/>
  <c r="A1351" i="7" s="1"/>
  <c r="B1350" i="7"/>
  <c r="D1350" i="7" s="1"/>
  <c r="A1352" i="1"/>
  <c r="A1352" i="4" s="1"/>
  <c r="B1353" i="1"/>
  <c r="Y1352" i="1"/>
  <c r="C1351" i="7" l="1"/>
  <c r="A1352" i="7" s="1"/>
  <c r="B1351" i="7"/>
  <c r="D1351" i="7" s="1"/>
  <c r="Y1353" i="1"/>
  <c r="B1354" i="1"/>
  <c r="A1353" i="1"/>
  <c r="A1353" i="4" s="1"/>
  <c r="C1352" i="7" l="1"/>
  <c r="A1353" i="7" s="1"/>
  <c r="B1352" i="7"/>
  <c r="D1352" i="7" s="1"/>
  <c r="A1354" i="1"/>
  <c r="A1354" i="4" s="1"/>
  <c r="Y1354" i="1"/>
  <c r="B1355" i="1"/>
  <c r="C1353" i="7" l="1"/>
  <c r="A1354" i="7" s="1"/>
  <c r="B1353" i="7"/>
  <c r="D1353" i="7" s="1"/>
  <c r="Y1355" i="1"/>
  <c r="B1356" i="1"/>
  <c r="A1355" i="1"/>
  <c r="A1355" i="4" s="1"/>
  <c r="Z1430" i="1"/>
  <c r="P1430" i="1"/>
  <c r="C1354" i="7" l="1"/>
  <c r="A1355" i="7" s="1"/>
  <c r="B1354" i="7"/>
  <c r="D1354" i="7" s="1"/>
  <c r="A1356" i="1"/>
  <c r="A1356" i="4" s="1"/>
  <c r="Y1356" i="1"/>
  <c r="B1357" i="1"/>
  <c r="Z1431" i="1"/>
  <c r="P1431" i="1"/>
  <c r="C1355" i="7" l="1"/>
  <c r="A1356" i="7" s="1"/>
  <c r="B1355" i="7"/>
  <c r="D1355" i="7" s="1"/>
  <c r="A1357" i="1"/>
  <c r="A1357" i="4" s="1"/>
  <c r="Y1357" i="1"/>
  <c r="B1358" i="1"/>
  <c r="Z1432" i="1"/>
  <c r="C1356" i="7" l="1"/>
  <c r="A1357" i="7" s="1"/>
  <c r="B1356" i="7"/>
  <c r="D1356" i="7" s="1"/>
  <c r="Y1358" i="1"/>
  <c r="A1358" i="1"/>
  <c r="A1358" i="4" s="1"/>
  <c r="B1359" i="1"/>
  <c r="P1432" i="1"/>
  <c r="C1357" i="7" l="1"/>
  <c r="A1358" i="7" s="1"/>
  <c r="B1357" i="7"/>
  <c r="D1357" i="7" s="1"/>
  <c r="A1359" i="1"/>
  <c r="A1359" i="4" s="1"/>
  <c r="Y1359" i="1"/>
  <c r="B1360" i="1"/>
  <c r="C1358" i="7" l="1"/>
  <c r="A1359" i="7" s="1"/>
  <c r="B1358" i="7"/>
  <c r="D1358" i="7" s="1"/>
  <c r="A1360" i="1"/>
  <c r="A1360" i="4" s="1"/>
  <c r="B1361" i="1"/>
  <c r="Y1360" i="1"/>
  <c r="C1359" i="7" l="1"/>
  <c r="A1360" i="7" s="1"/>
  <c r="B1359" i="7"/>
  <c r="D1359" i="7" s="1"/>
  <c r="Y1361" i="1"/>
  <c r="B1362" i="1"/>
  <c r="A1361" i="1"/>
  <c r="A1361" i="4" s="1"/>
  <c r="C1360" i="7" l="1"/>
  <c r="A1361" i="7" s="1"/>
  <c r="B1360" i="7"/>
  <c r="D1360" i="7" s="1"/>
  <c r="Y1362" i="1"/>
  <c r="B1363" i="1"/>
  <c r="A1362" i="1"/>
  <c r="A1362" i="4" s="1"/>
  <c r="C1361" i="7" l="1"/>
  <c r="A1362" i="7" s="1"/>
  <c r="B1361" i="7"/>
  <c r="D1361" i="7" s="1"/>
  <c r="Y1363" i="1"/>
  <c r="B1364" i="1"/>
  <c r="A1363" i="1"/>
  <c r="A1363" i="4" s="1"/>
  <c r="C1362" i="7" l="1"/>
  <c r="A1363" i="7" s="1"/>
  <c r="B1362" i="7"/>
  <c r="D1362" i="7" s="1"/>
  <c r="Y1364" i="1"/>
  <c r="A1364" i="1"/>
  <c r="A1364" i="4" s="1"/>
  <c r="B1365" i="1"/>
  <c r="C1363" i="7" l="1"/>
  <c r="A1364" i="7" s="1"/>
  <c r="B1363" i="7"/>
  <c r="D1363" i="7" s="1"/>
  <c r="Y1365" i="1"/>
  <c r="A1365" i="1"/>
  <c r="A1365" i="4" s="1"/>
  <c r="B1366" i="1"/>
  <c r="C1364" i="7" l="1"/>
  <c r="A1365" i="7" s="1"/>
  <c r="B1364" i="7"/>
  <c r="D1364" i="7" s="1"/>
  <c r="A1366" i="1"/>
  <c r="A1366" i="4" s="1"/>
  <c r="B1367" i="1"/>
  <c r="Y1366" i="1"/>
  <c r="C1365" i="7" l="1"/>
  <c r="A1366" i="7" s="1"/>
  <c r="B1365" i="7"/>
  <c r="D1365" i="7" s="1"/>
  <c r="Y1367" i="1"/>
  <c r="A1367" i="1"/>
  <c r="A1367" i="4" s="1"/>
  <c r="B1368" i="1"/>
  <c r="C1366" i="7" l="1"/>
  <c r="A1367" i="7" s="1"/>
  <c r="B1366" i="7"/>
  <c r="D1366" i="7" s="1"/>
  <c r="Y1368" i="1"/>
  <c r="B1369" i="1"/>
  <c r="A1368" i="1"/>
  <c r="A1368" i="4" s="1"/>
  <c r="C1367" i="7" l="1"/>
  <c r="A1368" i="7" s="1"/>
  <c r="B1367" i="7"/>
  <c r="D1367" i="7" s="1"/>
  <c r="Y1369" i="1"/>
  <c r="B1370" i="1"/>
  <c r="A1369" i="1"/>
  <c r="A1369" i="4" s="1"/>
  <c r="C1368" i="7" l="1"/>
  <c r="A1369" i="7" s="1"/>
  <c r="B1368" i="7"/>
  <c r="D1368" i="7" s="1"/>
  <c r="Y1370" i="1"/>
  <c r="A1370" i="1"/>
  <c r="A1370" i="4" s="1"/>
  <c r="B1371" i="1"/>
  <c r="C1369" i="7" l="1"/>
  <c r="A1370" i="7" s="1"/>
  <c r="B1369" i="7"/>
  <c r="D1369" i="7" s="1"/>
  <c r="Y1371" i="1"/>
  <c r="B1372" i="1"/>
  <c r="A1371" i="1"/>
  <c r="A1371" i="4" s="1"/>
  <c r="C1370" i="7" l="1"/>
  <c r="A1371" i="7" s="1"/>
  <c r="B1370" i="7"/>
  <c r="D1370" i="7" s="1"/>
  <c r="A1372" i="1"/>
  <c r="A1372" i="4" s="1"/>
  <c r="Y1372" i="1"/>
  <c r="B1373" i="1"/>
  <c r="C1371" i="7" l="1"/>
  <c r="A1372" i="7" s="1"/>
  <c r="B1371" i="7"/>
  <c r="D1371" i="7" s="1"/>
  <c r="Y1373" i="1"/>
  <c r="A1373" i="1"/>
  <c r="A1373" i="4" s="1"/>
  <c r="B1374" i="1"/>
  <c r="C1372" i="7" l="1"/>
  <c r="A1373" i="7" s="1"/>
  <c r="B1372" i="7"/>
  <c r="D1372" i="7" s="1"/>
  <c r="A1374" i="1"/>
  <c r="A1374" i="4" s="1"/>
  <c r="Y1374" i="1"/>
  <c r="B1375" i="1"/>
  <c r="C1373" i="7" l="1"/>
  <c r="A1374" i="7" s="1"/>
  <c r="B1373" i="7"/>
  <c r="D1373" i="7" s="1"/>
  <c r="B1376" i="1"/>
  <c r="A1375" i="1"/>
  <c r="A1375" i="4" s="1"/>
  <c r="Y1375" i="1"/>
  <c r="C1374" i="7" l="1"/>
  <c r="A1375" i="7" s="1"/>
  <c r="B1374" i="7"/>
  <c r="D1374" i="7" s="1"/>
  <c r="Y1376" i="1"/>
  <c r="A1376" i="1"/>
  <c r="A1376" i="4" s="1"/>
  <c r="B1377" i="1"/>
  <c r="C1375" i="7" l="1"/>
  <c r="A1376" i="7" s="1"/>
  <c r="B1375" i="7"/>
  <c r="D1375" i="7" s="1"/>
  <c r="Y1377" i="1"/>
  <c r="B1378" i="1"/>
  <c r="A1377" i="1"/>
  <c r="A1377" i="4" s="1"/>
  <c r="C1376" i="7" l="1"/>
  <c r="A1377" i="7" s="1"/>
  <c r="B1376" i="7"/>
  <c r="D1376" i="7" s="1"/>
  <c r="A1378" i="1"/>
  <c r="A1378" i="4" s="1"/>
  <c r="Y1378" i="1"/>
  <c r="B1379" i="1"/>
  <c r="C1377" i="7" l="1"/>
  <c r="A1378" i="7" s="1"/>
  <c r="B1377" i="7"/>
  <c r="D1377" i="7" s="1"/>
  <c r="A1379" i="1"/>
  <c r="A1379" i="4" s="1"/>
  <c r="Y1379" i="1"/>
  <c r="B1380" i="1"/>
  <c r="C1378" i="7" l="1"/>
  <c r="A1379" i="7" s="1"/>
  <c r="B1378" i="7"/>
  <c r="D1378" i="7" s="1"/>
  <c r="A1380" i="1"/>
  <c r="A1380" i="4" s="1"/>
  <c r="Y1380" i="1"/>
  <c r="B1381" i="1"/>
  <c r="C1379" i="7" l="1"/>
  <c r="A1380" i="7" s="1"/>
  <c r="B1379" i="7"/>
  <c r="D1379" i="7" s="1"/>
  <c r="A1381" i="1"/>
  <c r="A1381" i="4" s="1"/>
  <c r="Y1381" i="1"/>
  <c r="B1382" i="1"/>
  <c r="C1380" i="7" l="1"/>
  <c r="A1381" i="7" s="1"/>
  <c r="B1380" i="7"/>
  <c r="D1380" i="7" s="1"/>
  <c r="Y1382" i="1"/>
  <c r="A1382" i="1"/>
  <c r="A1382" i="4" s="1"/>
  <c r="B1383" i="1"/>
  <c r="C1381" i="7" l="1"/>
  <c r="A1382" i="7" s="1"/>
  <c r="B1381" i="7"/>
  <c r="D1381" i="7" s="1"/>
  <c r="Y1383" i="1"/>
  <c r="A1383" i="1"/>
  <c r="A1383" i="4" s="1"/>
  <c r="B1384" i="1"/>
  <c r="C1382" i="7" l="1"/>
  <c r="A1383" i="7" s="1"/>
  <c r="B1382" i="7"/>
  <c r="D1382" i="7" s="1"/>
  <c r="Y1384" i="1"/>
  <c r="A1384" i="1"/>
  <c r="A1384" i="4" s="1"/>
  <c r="B1385" i="1"/>
  <c r="C1383" i="7" l="1"/>
  <c r="A1384" i="7" s="1"/>
  <c r="B1383" i="7"/>
  <c r="D1383" i="7" s="1"/>
  <c r="A1385" i="1"/>
  <c r="A1385" i="4" s="1"/>
  <c r="B1386" i="1"/>
  <c r="Y1385" i="1"/>
  <c r="C1384" i="7" l="1"/>
  <c r="A1385" i="7" s="1"/>
  <c r="B1384" i="7"/>
  <c r="D1384" i="7" s="1"/>
  <c r="A1386" i="1"/>
  <c r="A1386" i="4" s="1"/>
  <c r="B1387" i="1"/>
  <c r="Y1386" i="1"/>
  <c r="C1385" i="7" l="1"/>
  <c r="A1386" i="7" s="1"/>
  <c r="B1385" i="7"/>
  <c r="D1385" i="7" s="1"/>
  <c r="A1387" i="1"/>
  <c r="A1387" i="4" s="1"/>
  <c r="Y1387" i="1"/>
  <c r="B1388" i="1"/>
  <c r="C1386" i="7" l="1"/>
  <c r="A1387" i="7" s="1"/>
  <c r="B1386" i="7"/>
  <c r="D1386" i="7" s="1"/>
  <c r="A1388" i="1"/>
  <c r="A1388" i="4" s="1"/>
  <c r="Y1388" i="1"/>
  <c r="B1389" i="1"/>
  <c r="C1387" i="7" l="1"/>
  <c r="A1388" i="7" s="1"/>
  <c r="B1387" i="7"/>
  <c r="D1387" i="7" s="1"/>
  <c r="Y1389" i="1"/>
  <c r="A1389" i="1"/>
  <c r="A1389" i="4" s="1"/>
  <c r="B1390" i="1"/>
  <c r="C1388" i="7" l="1"/>
  <c r="A1389" i="7" s="1"/>
  <c r="B1388" i="7"/>
  <c r="D1388" i="7" s="1"/>
  <c r="A1390" i="1"/>
  <c r="A1390" i="4" s="1"/>
  <c r="Y1390" i="1"/>
  <c r="B1391" i="1"/>
  <c r="C1389" i="7" l="1"/>
  <c r="A1390" i="7" s="1"/>
  <c r="B1389" i="7"/>
  <c r="D1389" i="7" s="1"/>
  <c r="Y1391" i="1"/>
  <c r="B1392" i="1"/>
  <c r="A1391" i="1"/>
  <c r="A1391" i="4" s="1"/>
  <c r="C1390" i="7" l="1"/>
  <c r="A1391" i="7" s="1"/>
  <c r="B1390" i="7"/>
  <c r="D1390" i="7" s="1"/>
  <c r="Y1392" i="1"/>
  <c r="B1393" i="1"/>
  <c r="A1392" i="1"/>
  <c r="A1392" i="4" s="1"/>
  <c r="C1391" i="7" l="1"/>
  <c r="A1392" i="7" s="1"/>
  <c r="B1391" i="7"/>
  <c r="D1391" i="7" s="1"/>
  <c r="A1393" i="1"/>
  <c r="A1393" i="4" s="1"/>
  <c r="B1394" i="1"/>
  <c r="Y1393" i="1"/>
  <c r="C1392" i="7" l="1"/>
  <c r="A1393" i="7" s="1"/>
  <c r="B1392" i="7"/>
  <c r="D1392" i="7" s="1"/>
  <c r="Y1394" i="1"/>
  <c r="A1394" i="1"/>
  <c r="A1394" i="4" s="1"/>
  <c r="B1395" i="1"/>
  <c r="C1393" i="7" l="1"/>
  <c r="A1394" i="7" s="1"/>
  <c r="B1393" i="7"/>
  <c r="D1393" i="7" s="1"/>
  <c r="B1396" i="1"/>
  <c r="A1395" i="1"/>
  <c r="A1395" i="4" s="1"/>
  <c r="Y1395" i="1"/>
  <c r="C1394" i="7" l="1"/>
  <c r="A1395" i="7" s="1"/>
  <c r="B1394" i="7"/>
  <c r="D1394" i="7" s="1"/>
  <c r="Y1396" i="1"/>
  <c r="B1397" i="1"/>
  <c r="A1396" i="1"/>
  <c r="A1396" i="4" s="1"/>
  <c r="C1395" i="7" l="1"/>
  <c r="A1396" i="7" s="1"/>
  <c r="B1395" i="7"/>
  <c r="D1395" i="7" s="1"/>
  <c r="B1398" i="1"/>
  <c r="A1397" i="1"/>
  <c r="A1397" i="4" s="1"/>
  <c r="Y1397" i="1"/>
  <c r="C1396" i="7" l="1"/>
  <c r="A1397" i="7" s="1"/>
  <c r="B1396" i="7"/>
  <c r="D1396" i="7" s="1"/>
  <c r="B1399" i="1"/>
  <c r="A1398" i="1"/>
  <c r="A1398" i="4" s="1"/>
  <c r="Y1398" i="1"/>
  <c r="C1397" i="7" l="1"/>
  <c r="A1398" i="7" s="1"/>
  <c r="B1397" i="7"/>
  <c r="D1397" i="7" s="1"/>
  <c r="B1400" i="1"/>
  <c r="Y1399" i="1"/>
  <c r="A1399" i="1"/>
  <c r="A1399" i="4" s="1"/>
  <c r="C1398" i="7" l="1"/>
  <c r="A1399" i="7" s="1"/>
  <c r="B1398" i="7"/>
  <c r="D1398" i="7" s="1"/>
  <c r="A1400" i="1"/>
  <c r="A1400" i="4" s="1"/>
  <c r="Y1400" i="1"/>
  <c r="B1401" i="1"/>
  <c r="C1399" i="7" l="1"/>
  <c r="A1400" i="7" s="1"/>
  <c r="B1399" i="7"/>
  <c r="D1399" i="7" s="1"/>
  <c r="A1401" i="1"/>
  <c r="A1401" i="4" s="1"/>
  <c r="B1402" i="1"/>
  <c r="Y1401" i="1"/>
  <c r="C1400" i="7" l="1"/>
  <c r="A1401" i="7" s="1"/>
  <c r="B1400" i="7"/>
  <c r="D1400" i="7" s="1"/>
  <c r="Y1402" i="1"/>
  <c r="B1403" i="1"/>
  <c r="A1402" i="1"/>
  <c r="A1402" i="4" s="1"/>
  <c r="C1401" i="7" l="1"/>
  <c r="A1402" i="7" s="1"/>
  <c r="B1401" i="7"/>
  <c r="D1401" i="7" s="1"/>
  <c r="A1403" i="1"/>
  <c r="A1403" i="4" s="1"/>
  <c r="B1404" i="1"/>
  <c r="Y1403" i="1"/>
  <c r="C1402" i="7" l="1"/>
  <c r="A1403" i="7" s="1"/>
  <c r="B1402" i="7"/>
  <c r="D1402" i="7" s="1"/>
  <c r="A1404" i="1"/>
  <c r="A1404" i="4" s="1"/>
  <c r="B1405" i="1"/>
  <c r="Y1404" i="1"/>
  <c r="C1403" i="7" l="1"/>
  <c r="A1404" i="7" s="1"/>
  <c r="B1403" i="7"/>
  <c r="D1403" i="7" s="1"/>
  <c r="B1406" i="1"/>
  <c r="Y1405" i="1"/>
  <c r="A1405" i="1"/>
  <c r="A1405" i="4" s="1"/>
  <c r="C1404" i="7" l="1"/>
  <c r="A1405" i="7" s="1"/>
  <c r="B1404" i="7"/>
  <c r="D1404" i="7" s="1"/>
  <c r="Y1406" i="1"/>
  <c r="B1407" i="1"/>
  <c r="A1406" i="1"/>
  <c r="A1406" i="4" s="1"/>
  <c r="C1405" i="7" l="1"/>
  <c r="A1406" i="7" s="1"/>
  <c r="B1405" i="7"/>
  <c r="D1405" i="7" s="1"/>
  <c r="A1407" i="1"/>
  <c r="A1407" i="4" s="1"/>
  <c r="B1408" i="1"/>
  <c r="Y1407" i="1"/>
  <c r="C1406" i="7" l="1"/>
  <c r="A1407" i="7" s="1"/>
  <c r="B1406" i="7"/>
  <c r="D1406" i="7" s="1"/>
  <c r="A1408" i="1"/>
  <c r="A1408" i="4" s="1"/>
  <c r="Y1408" i="1"/>
  <c r="B1409" i="1"/>
  <c r="C1407" i="7" l="1"/>
  <c r="A1408" i="7" s="1"/>
  <c r="B1407" i="7"/>
  <c r="D1407" i="7" s="1"/>
  <c r="Y1409" i="1"/>
  <c r="B1410" i="1"/>
  <c r="A1409" i="1"/>
  <c r="A1409" i="4" s="1"/>
  <c r="C1408" i="7" l="1"/>
  <c r="A1409" i="7" s="1"/>
  <c r="B1408" i="7"/>
  <c r="D1408" i="7" s="1"/>
  <c r="B1411" i="1"/>
  <c r="Y1410" i="1"/>
  <c r="A1410" i="1"/>
  <c r="A1410" i="4" s="1"/>
  <c r="C1409" i="7" l="1"/>
  <c r="A1410" i="7" s="1"/>
  <c r="B1409" i="7"/>
  <c r="D1409" i="7" s="1"/>
  <c r="A1411" i="1"/>
  <c r="A1411" i="4" s="1"/>
  <c r="Y1411" i="1"/>
  <c r="B1412" i="1"/>
  <c r="C1410" i="7" l="1"/>
  <c r="A1411" i="7" s="1"/>
  <c r="B1410" i="7"/>
  <c r="D1410" i="7" s="1"/>
  <c r="B1413" i="1"/>
  <c r="A1412" i="1"/>
  <c r="A1412" i="4" s="1"/>
  <c r="Y1412" i="1"/>
  <c r="C1411" i="7" l="1"/>
  <c r="A1412" i="7" s="1"/>
  <c r="B1411" i="7"/>
  <c r="D1411" i="7" s="1"/>
  <c r="A1413" i="1"/>
  <c r="A1413" i="4" s="1"/>
  <c r="B1414" i="1"/>
  <c r="Y1413" i="1"/>
  <c r="C1412" i="7" l="1"/>
  <c r="A1413" i="7" s="1"/>
  <c r="B1412" i="7"/>
  <c r="D1412" i="7" s="1"/>
  <c r="A1414" i="1"/>
  <c r="A1414" i="4" s="1"/>
  <c r="Y1414" i="1"/>
  <c r="B1415" i="1"/>
  <c r="C1413" i="7" l="1"/>
  <c r="A1414" i="7" s="1"/>
  <c r="B1413" i="7"/>
  <c r="D1413" i="7" s="1"/>
  <c r="A1415" i="1"/>
  <c r="A1415" i="4" s="1"/>
  <c r="B1416" i="1"/>
  <c r="Y1415" i="1"/>
  <c r="C1414" i="7" l="1"/>
  <c r="A1415" i="7" s="1"/>
  <c r="B1414" i="7"/>
  <c r="D1414" i="7" s="1"/>
  <c r="Y1416" i="1"/>
  <c r="A1416" i="1"/>
  <c r="A1416" i="4" s="1"/>
  <c r="B1417" i="1"/>
  <c r="C1415" i="7" l="1"/>
  <c r="A1416" i="7" s="1"/>
  <c r="B1415" i="7"/>
  <c r="D1415" i="7" s="1"/>
  <c r="Y1417" i="1"/>
  <c r="A1417" i="1"/>
  <c r="A1417" i="4" s="1"/>
  <c r="B1418" i="1"/>
  <c r="A1418" i="4" s="1"/>
  <c r="C1416" i="7" l="1"/>
  <c r="A1417" i="7" s="1"/>
  <c r="B1416" i="7"/>
  <c r="D1416" i="7" s="1"/>
  <c r="B1419" i="1"/>
  <c r="Y1418" i="1"/>
  <c r="C1417" i="7" l="1"/>
  <c r="A1418" i="7" s="1"/>
  <c r="B1417" i="7"/>
  <c r="D1417" i="7" s="1"/>
  <c r="A1419" i="1"/>
  <c r="A1419" i="4" s="1"/>
  <c r="B1420" i="1"/>
  <c r="Y1419" i="1"/>
  <c r="C1418" i="7" l="1"/>
  <c r="A1419" i="7" s="1"/>
  <c r="B1418" i="7"/>
  <c r="D1418" i="7" s="1"/>
  <c r="Y1420" i="1"/>
  <c r="A1420" i="1"/>
  <c r="A1420" i="4" s="1"/>
  <c r="B1421" i="1"/>
  <c r="C1419" i="7" l="1"/>
  <c r="A1420" i="7" s="1"/>
  <c r="B1419" i="7"/>
  <c r="D1419" i="7" s="1"/>
  <c r="A1421" i="1"/>
  <c r="A1421" i="4" s="1"/>
  <c r="Y1421" i="1"/>
  <c r="B1422" i="1"/>
  <c r="C1420" i="7" l="1"/>
  <c r="A1421" i="7" s="1"/>
  <c r="B1420" i="7"/>
  <c r="D1420" i="7" s="1"/>
  <c r="A1422" i="1"/>
  <c r="A1422" i="4" s="1"/>
  <c r="B1423" i="1"/>
  <c r="Y1422" i="1"/>
  <c r="C1421" i="7" l="1"/>
  <c r="A1422" i="7" s="1"/>
  <c r="B1421" i="7"/>
  <c r="D1421" i="7" s="1"/>
  <c r="A1423" i="1"/>
  <c r="A1423" i="4" s="1"/>
  <c r="B1424" i="1"/>
  <c r="Y1423" i="1"/>
  <c r="C1422" i="7" l="1"/>
  <c r="A1423" i="7" s="1"/>
  <c r="B1422" i="7"/>
  <c r="D1422" i="7" s="1"/>
  <c r="A1424" i="1"/>
  <c r="A1424" i="4" s="1"/>
  <c r="Y1424" i="1"/>
  <c r="B1425" i="1"/>
  <c r="C1423" i="7" l="1"/>
  <c r="A1424" i="7" s="1"/>
  <c r="B1423" i="7"/>
  <c r="D1423" i="7" s="1"/>
  <c r="A1425" i="1"/>
  <c r="A1425" i="4" s="1"/>
  <c r="Y1425" i="1"/>
  <c r="B1426" i="1"/>
  <c r="C1424" i="7" l="1"/>
  <c r="A1425" i="7" s="1"/>
  <c r="B1424" i="7"/>
  <c r="D1424" i="7" s="1"/>
  <c r="A1426" i="1"/>
  <c r="A1426" i="4" s="1"/>
  <c r="Y1426" i="1"/>
  <c r="B1427" i="1"/>
  <c r="C1425" i="7" l="1"/>
  <c r="A1426" i="7" s="1"/>
  <c r="B1425" i="7"/>
  <c r="D1425" i="7" s="1"/>
  <c r="Y1427" i="1"/>
  <c r="B1428" i="1"/>
  <c r="A1427" i="1"/>
  <c r="A1427" i="4" s="1"/>
  <c r="C1426" i="7" l="1"/>
  <c r="A1427" i="7" s="1"/>
  <c r="B1426" i="7"/>
  <c r="D1426" i="7" s="1"/>
  <c r="A1428" i="1"/>
  <c r="A1428" i="4" s="1"/>
  <c r="B1429" i="1"/>
  <c r="Y1428" i="1"/>
  <c r="C1427" i="7" l="1"/>
  <c r="A1428" i="7" s="1"/>
  <c r="B1427" i="7"/>
  <c r="D1427" i="7" s="1"/>
  <c r="A1429" i="1"/>
  <c r="A1429" i="4" s="1"/>
  <c r="Y1429" i="1"/>
  <c r="B1430" i="1"/>
  <c r="C1428" i="7" l="1"/>
  <c r="A1429" i="7" s="1"/>
  <c r="B1428" i="7"/>
  <c r="D1428" i="7" s="1"/>
  <c r="A1430" i="1"/>
  <c r="A1430" i="4" s="1"/>
  <c r="Y1430" i="1"/>
  <c r="B1431" i="1"/>
  <c r="C1429" i="7" l="1"/>
  <c r="A1430" i="7" s="1"/>
  <c r="B1429" i="7"/>
  <c r="D1429" i="7" s="1"/>
  <c r="Y1431" i="1"/>
  <c r="B1432" i="1"/>
  <c r="A1431" i="1"/>
  <c r="A1431" i="4" s="1"/>
  <c r="C1430" i="7" l="1"/>
  <c r="A1431" i="7" s="1"/>
  <c r="B1430" i="7"/>
  <c r="D1430" i="7" s="1"/>
  <c r="B1433" i="1"/>
  <c r="Y1432" i="1"/>
  <c r="A1432" i="1"/>
  <c r="A1432" i="4" s="1"/>
  <c r="C1431" i="7" l="1"/>
  <c r="A1432" i="7" s="1"/>
  <c r="B1431" i="7"/>
  <c r="D1431" i="7" s="1"/>
  <c r="Z1433" i="1"/>
  <c r="B1434" i="1"/>
  <c r="A1433" i="1"/>
  <c r="A1433" i="4" s="1"/>
  <c r="Y1433" i="1"/>
  <c r="E1433" i="1"/>
  <c r="F1433" i="1" s="1"/>
  <c r="P1433" i="1" s="1"/>
  <c r="C1432" i="7" l="1"/>
  <c r="A1433" i="7" s="1"/>
  <c r="B1432" i="7"/>
  <c r="D1432" i="7" s="1"/>
  <c r="Z1434" i="1"/>
  <c r="A1434" i="1"/>
  <c r="A1434" i="4" s="1"/>
  <c r="Y1434" i="1"/>
  <c r="B1435" i="1"/>
  <c r="E1434" i="1"/>
  <c r="F1434" i="1" s="1"/>
  <c r="P1434" i="1" s="1"/>
  <c r="C1433" i="7" l="1"/>
  <c r="A1434" i="7" s="1"/>
  <c r="B1433" i="7"/>
  <c r="D1433" i="7" s="1"/>
  <c r="Z1435" i="1"/>
  <c r="A1435" i="1"/>
  <c r="A1435" i="4" s="1"/>
  <c r="Y1435" i="1"/>
  <c r="B1436" i="1"/>
  <c r="E1435" i="1"/>
  <c r="F1435" i="1" s="1"/>
  <c r="P1435" i="1" s="1"/>
  <c r="C1434" i="7" l="1"/>
  <c r="A1435" i="7" s="1"/>
  <c r="B1434" i="7"/>
  <c r="D1434" i="7" s="1"/>
  <c r="Z1436" i="1"/>
  <c r="B1437" i="1"/>
  <c r="A1436" i="1"/>
  <c r="A1436" i="4" s="1"/>
  <c r="Y1436" i="1"/>
  <c r="E1436" i="1"/>
  <c r="F1436" i="1" s="1"/>
  <c r="P1436" i="1" s="1"/>
  <c r="C1435" i="7" l="1"/>
  <c r="A1436" i="7" s="1"/>
  <c r="B1435" i="7"/>
  <c r="D1435" i="7" s="1"/>
  <c r="Z1437" i="1"/>
  <c r="A1437" i="1"/>
  <c r="A1437" i="4" s="1"/>
  <c r="E1437" i="1"/>
  <c r="F1437" i="1" s="1"/>
  <c r="P1437" i="1" s="1"/>
  <c r="Y1437" i="1"/>
  <c r="B1438" i="1"/>
  <c r="C1436" i="7" l="1"/>
  <c r="A1437" i="7" s="1"/>
  <c r="B1436" i="7"/>
  <c r="D1436" i="7" s="1"/>
  <c r="Z1438" i="1"/>
  <c r="E1438" i="1"/>
  <c r="F1438" i="1" s="1"/>
  <c r="P1438" i="1" s="1"/>
  <c r="A1438" i="1"/>
  <c r="A1438" i="4" s="1"/>
  <c r="B1439" i="1"/>
  <c r="B1440" i="1" s="1"/>
  <c r="B1441" i="1" s="1"/>
  <c r="Y1438" i="1"/>
  <c r="C1437" i="7" l="1"/>
  <c r="A1438" i="7" s="1"/>
  <c r="B1437" i="7"/>
  <c r="D1437" i="7" s="1"/>
  <c r="Z1439" i="1"/>
  <c r="E1439" i="1"/>
  <c r="F1439" i="1" s="1"/>
  <c r="P1439" i="1" s="1"/>
  <c r="A1439" i="1"/>
  <c r="A1439" i="4" s="1"/>
  <c r="Y1439" i="1"/>
  <c r="C1438" i="7" l="1"/>
  <c r="A1439" i="7" s="1"/>
  <c r="B1438" i="7"/>
  <c r="D1438" i="7" s="1"/>
  <c r="A1440" i="1"/>
  <c r="A1440" i="4" s="1"/>
  <c r="Y1440" i="1"/>
  <c r="C1439" i="7" l="1"/>
  <c r="A1440" i="7" s="1"/>
  <c r="B1439" i="7"/>
  <c r="D1439" i="7" s="1"/>
  <c r="A1441" i="1"/>
  <c r="A1441" i="4" s="1"/>
  <c r="Y1441" i="1"/>
  <c r="B1442" i="1"/>
  <c r="C1440" i="7" l="1"/>
  <c r="A1441" i="7" s="1"/>
  <c r="B1440" i="7"/>
  <c r="D1440" i="7" s="1"/>
  <c r="Y1442" i="1"/>
  <c r="B1443" i="1"/>
  <c r="A1442" i="1"/>
  <c r="A1442" i="4" s="1"/>
  <c r="C1441" i="7" l="1"/>
  <c r="A1442" i="7" s="1"/>
  <c r="B1441" i="7"/>
  <c r="D1441" i="7" s="1"/>
  <c r="A1443" i="1"/>
  <c r="A1443" i="4" s="1"/>
  <c r="B1444" i="1"/>
  <c r="Y1443" i="1"/>
  <c r="C1442" i="7" l="1"/>
  <c r="A1443" i="7" s="1"/>
  <c r="B1442" i="7"/>
  <c r="D1442" i="7" s="1"/>
  <c r="A1444" i="1"/>
  <c r="A1444" i="4" s="1"/>
  <c r="Y1444" i="1"/>
  <c r="B1445" i="1"/>
  <c r="C1443" i="7" l="1"/>
  <c r="A1444" i="7" s="1"/>
  <c r="B1443" i="7"/>
  <c r="D1443" i="7" s="1"/>
  <c r="A1445" i="1"/>
  <c r="A1445" i="4" s="1"/>
  <c r="Y1445" i="1"/>
  <c r="B1446" i="1"/>
  <c r="C1444" i="7" l="1"/>
  <c r="A1445" i="7" s="1"/>
  <c r="B1444" i="7"/>
  <c r="D1444" i="7" s="1"/>
  <c r="A1446" i="1"/>
  <c r="A1446" i="4" s="1"/>
  <c r="B1447" i="1"/>
  <c r="Y1446" i="1"/>
  <c r="C1445" i="7" l="1"/>
  <c r="A1446" i="7" s="1"/>
  <c r="B1445" i="7"/>
  <c r="D1445" i="7" s="1"/>
  <c r="A1447" i="1"/>
  <c r="A1447" i="4" s="1"/>
  <c r="Y1447" i="1"/>
  <c r="B1448" i="1"/>
  <c r="C1446" i="7" l="1"/>
  <c r="A1447" i="7" s="1"/>
  <c r="B1446" i="7"/>
  <c r="D1446" i="7" s="1"/>
  <c r="Y1448" i="1"/>
  <c r="B1449" i="1"/>
  <c r="A1448" i="1"/>
  <c r="A1448" i="4" s="1"/>
  <c r="C1447" i="7" l="1"/>
  <c r="A1448" i="7" s="1"/>
  <c r="B1447" i="7"/>
  <c r="D1447" i="7" s="1"/>
  <c r="A1449" i="1"/>
  <c r="A1449" i="4" s="1"/>
  <c r="Y1449" i="1"/>
  <c r="B1450" i="1"/>
  <c r="C1448" i="7" l="1"/>
  <c r="A1449" i="7" s="1"/>
  <c r="B1448" i="7"/>
  <c r="D1448" i="7" s="1"/>
  <c r="A1450" i="1"/>
  <c r="A1450" i="4" s="1"/>
  <c r="Y1450" i="1"/>
  <c r="B1451" i="1"/>
  <c r="C1449" i="7" l="1"/>
  <c r="A1450" i="7" s="1"/>
  <c r="B1449" i="7"/>
  <c r="D1449" i="7" s="1"/>
  <c r="Y1451" i="1"/>
  <c r="A1451" i="1"/>
  <c r="A1451" i="4" s="1"/>
  <c r="B1452" i="1"/>
  <c r="C1450" i="7" l="1"/>
  <c r="A1451" i="7" s="1"/>
  <c r="B1450" i="7"/>
  <c r="D1450" i="7" s="1"/>
  <c r="A1452" i="1"/>
  <c r="A1452" i="4" s="1"/>
  <c r="B1453" i="1"/>
  <c r="Y1452" i="1"/>
  <c r="C1451" i="7" l="1"/>
  <c r="A1452" i="7" s="1"/>
  <c r="B1451" i="7"/>
  <c r="D1451" i="7" s="1"/>
  <c r="A1453" i="1"/>
  <c r="A1453" i="4" s="1"/>
  <c r="B1454" i="1"/>
  <c r="Y1453" i="1"/>
  <c r="C1452" i="7" l="1"/>
  <c r="A1453" i="7" s="1"/>
  <c r="B1452" i="7"/>
  <c r="D1452" i="7" s="1"/>
  <c r="Y1454" i="1"/>
  <c r="B1455" i="1"/>
  <c r="A1454" i="1"/>
  <c r="A1454" i="4" s="1"/>
  <c r="C1453" i="7" l="1"/>
  <c r="A1454" i="7" s="1"/>
  <c r="B1453" i="7"/>
  <c r="D1453" i="7" s="1"/>
  <c r="A1455" i="1"/>
  <c r="A1455" i="4" s="1"/>
  <c r="Y1455" i="1"/>
  <c r="B1456" i="1"/>
  <c r="C1454" i="7" l="1"/>
  <c r="A1455" i="7" s="1"/>
  <c r="B1454" i="7"/>
  <c r="D1454" i="7" s="1"/>
  <c r="Y1456" i="1"/>
  <c r="A1456" i="1"/>
  <c r="A1456" i="4" s="1"/>
  <c r="B1457" i="1"/>
  <c r="C1455" i="7" l="1"/>
  <c r="A1456" i="7" s="1"/>
  <c r="B1455" i="7"/>
  <c r="D1455" i="7" s="1"/>
  <c r="A1457" i="1"/>
  <c r="A1457" i="4" s="1"/>
  <c r="Y1457" i="1"/>
  <c r="B1458" i="1"/>
  <c r="C1456" i="7" l="1"/>
  <c r="A1457" i="7" s="1"/>
  <c r="B1456" i="7"/>
  <c r="D1456" i="7" s="1"/>
  <c r="B1459" i="1"/>
  <c r="Y1458" i="1"/>
  <c r="A1458" i="1"/>
  <c r="A1458" i="4" s="1"/>
  <c r="C1457" i="7" l="1"/>
  <c r="A1458" i="7" s="1"/>
  <c r="B1457" i="7"/>
  <c r="D1457" i="7" s="1"/>
  <c r="A1459" i="1"/>
  <c r="A1459" i="4" s="1"/>
  <c r="Y1459" i="1"/>
  <c r="B1460" i="1"/>
  <c r="C1458" i="7" l="1"/>
  <c r="A1459" i="7" s="1"/>
  <c r="B1458" i="7"/>
  <c r="D1458" i="7" s="1"/>
  <c r="A1460" i="1"/>
  <c r="A1460" i="4" s="1"/>
  <c r="B1461" i="1"/>
  <c r="Y1460" i="1"/>
  <c r="C1459" i="7" l="1"/>
  <c r="A1460" i="7" s="1"/>
  <c r="B1459" i="7"/>
  <c r="D1459" i="7" s="1"/>
  <c r="Y1461" i="1"/>
  <c r="B1462" i="1"/>
  <c r="A1461" i="1"/>
  <c r="A1461" i="4" s="1"/>
  <c r="C1460" i="7" l="1"/>
  <c r="A1461" i="7" s="1"/>
  <c r="B1460" i="7"/>
  <c r="D1460" i="7" s="1"/>
  <c r="A1462" i="1"/>
  <c r="A1462" i="4" s="1"/>
  <c r="B1463" i="1"/>
  <c r="Y1462" i="1"/>
  <c r="C1461" i="7" l="1"/>
  <c r="A1462" i="7" s="1"/>
  <c r="B1461" i="7"/>
  <c r="D1461" i="7" s="1"/>
  <c r="Y1463" i="1"/>
  <c r="A1463" i="1"/>
  <c r="A1463" i="4" s="1"/>
  <c r="B1464" i="1"/>
  <c r="C1462" i="7" l="1"/>
  <c r="A1463" i="7" s="1"/>
  <c r="B1462" i="7"/>
  <c r="D1462" i="7" s="1"/>
  <c r="Y1464" i="1"/>
  <c r="B1465" i="1"/>
  <c r="A1464" i="1"/>
  <c r="A1464" i="4" s="1"/>
  <c r="C1463" i="7" l="1"/>
  <c r="A1464" i="7" s="1"/>
  <c r="B1463" i="7"/>
  <c r="D1463" i="7" s="1"/>
  <c r="Y1465" i="1"/>
  <c r="A1465" i="1"/>
  <c r="A1465" i="4" s="1"/>
  <c r="B1466" i="1"/>
  <c r="C1464" i="7" l="1"/>
  <c r="A1465" i="7" s="1"/>
  <c r="B1464" i="7"/>
  <c r="D1464" i="7" s="1"/>
  <c r="A1466" i="1"/>
  <c r="A1466" i="4" s="1"/>
  <c r="Y1466" i="1"/>
  <c r="B1467" i="1"/>
  <c r="C1465" i="7" l="1"/>
  <c r="A1466" i="7" s="1"/>
  <c r="B1465" i="7"/>
  <c r="D1465" i="7" s="1"/>
  <c r="A1467" i="1"/>
  <c r="A1467" i="4" s="1"/>
  <c r="B1468" i="1"/>
  <c r="Y1467" i="1"/>
  <c r="C1466" i="7" l="1"/>
  <c r="A1467" i="7" s="1"/>
  <c r="B1466" i="7"/>
  <c r="D1466" i="7" s="1"/>
  <c r="A1468" i="1"/>
  <c r="A1468" i="4" s="1"/>
  <c r="Y1468" i="1"/>
  <c r="B1469" i="1"/>
  <c r="C1467" i="7" l="1"/>
  <c r="A1468" i="7" s="1"/>
  <c r="B1467" i="7"/>
  <c r="D1467" i="7" s="1"/>
  <c r="B1470" i="1"/>
  <c r="Y1469" i="1"/>
  <c r="A1469" i="1"/>
  <c r="A1469" i="4" s="1"/>
  <c r="C1468" i="7" l="1"/>
  <c r="A1469" i="7" s="1"/>
  <c r="B1468" i="7"/>
  <c r="D1468" i="7" s="1"/>
  <c r="A1470" i="1"/>
  <c r="A1470" i="4" s="1"/>
  <c r="B1471" i="1"/>
  <c r="Y1470" i="1"/>
  <c r="C1469" i="7" l="1"/>
  <c r="A1470" i="7" s="1"/>
  <c r="B1469" i="7"/>
  <c r="D1469" i="7" s="1"/>
  <c r="Y1471" i="1"/>
  <c r="B1472" i="1"/>
  <c r="A1471" i="1"/>
  <c r="A1471" i="4" s="1"/>
  <c r="C1470" i="7" l="1"/>
  <c r="A1471" i="7" s="1"/>
  <c r="B1470" i="7"/>
  <c r="D1470" i="7" s="1"/>
  <c r="Y1472" i="1"/>
  <c r="A1472" i="1"/>
  <c r="A1472" i="4" s="1"/>
  <c r="B1473" i="1"/>
  <c r="C1471" i="7" l="1"/>
  <c r="A1472" i="7" s="1"/>
  <c r="B1471" i="7"/>
  <c r="D1471" i="7" s="1"/>
  <c r="A1473" i="1"/>
  <c r="A1473" i="4" s="1"/>
  <c r="B1474" i="1"/>
  <c r="Y1473" i="1"/>
  <c r="C1472" i="7" l="1"/>
  <c r="A1473" i="7" s="1"/>
  <c r="B1472" i="7"/>
  <c r="D1472" i="7" s="1"/>
  <c r="Y1474" i="1"/>
  <c r="A1474" i="1"/>
  <c r="A1474" i="4" s="1"/>
  <c r="B1475" i="1"/>
  <c r="C1473" i="7" l="1"/>
  <c r="A1474" i="7" s="1"/>
  <c r="B1473" i="7"/>
  <c r="D1473" i="7" s="1"/>
  <c r="A1475" i="1"/>
  <c r="A1475" i="4" s="1"/>
  <c r="B1476" i="1"/>
  <c r="Y1475" i="1"/>
  <c r="C1474" i="7" l="1"/>
  <c r="A1475" i="7" s="1"/>
  <c r="B1474" i="7"/>
  <c r="D1474" i="7" s="1"/>
  <c r="Y1476" i="1"/>
  <c r="B1477" i="1"/>
  <c r="A1476" i="1"/>
  <c r="A1476" i="4" s="1"/>
  <c r="C1475" i="7" l="1"/>
  <c r="A1476" i="7" s="1"/>
  <c r="B1475" i="7"/>
  <c r="D1475" i="7" s="1"/>
  <c r="A1477" i="1"/>
  <c r="A1477" i="4" s="1"/>
  <c r="B1478" i="1"/>
  <c r="Y1477" i="1"/>
  <c r="C1476" i="7" l="1"/>
  <c r="A1477" i="7" s="1"/>
  <c r="B1476" i="7"/>
  <c r="D1476" i="7" s="1"/>
  <c r="A1478" i="1"/>
  <c r="A1478" i="4" s="1"/>
  <c r="B1479" i="1"/>
  <c r="Y1478" i="1"/>
  <c r="C1477" i="7" l="1"/>
  <c r="A1478" i="7" s="1"/>
  <c r="B1477" i="7"/>
  <c r="D1477" i="7" s="1"/>
  <c r="Y1479" i="1"/>
  <c r="B1480" i="1"/>
  <c r="A1479" i="1"/>
  <c r="A1479" i="4" s="1"/>
  <c r="C1478" i="7" l="1"/>
  <c r="A1479" i="7" s="1"/>
  <c r="B1478" i="7"/>
  <c r="D1478" i="7" s="1"/>
  <c r="Y1480" i="1"/>
  <c r="A1480" i="1"/>
  <c r="A1480" i="4" s="1"/>
  <c r="B1481" i="1"/>
  <c r="C1479" i="7" l="1"/>
  <c r="A1480" i="7" s="1"/>
  <c r="B1479" i="7"/>
  <c r="D1479" i="7" s="1"/>
  <c r="Y1481" i="1"/>
  <c r="A1481" i="1"/>
  <c r="A1481" i="4" s="1"/>
  <c r="B1482" i="1"/>
  <c r="C1480" i="7" l="1"/>
  <c r="A1481" i="7" s="1"/>
  <c r="B1480" i="7"/>
  <c r="D1480" i="7" s="1"/>
  <c r="A1482" i="1"/>
  <c r="A1482" i="4" s="1"/>
  <c r="B1483" i="1"/>
  <c r="Y1482" i="1"/>
  <c r="C1481" i="7" l="1"/>
  <c r="A1482" i="7" s="1"/>
  <c r="B1481" i="7"/>
  <c r="D1481" i="7" s="1"/>
  <c r="A1483" i="1"/>
  <c r="A1483" i="4" s="1"/>
  <c r="Y1483" i="1"/>
  <c r="B1484" i="1"/>
  <c r="C1482" i="7" l="1"/>
  <c r="A1483" i="7" s="1"/>
  <c r="B1482" i="7"/>
  <c r="D1482" i="7" s="1"/>
  <c r="A1484" i="1"/>
  <c r="A1484" i="4" s="1"/>
  <c r="Y1484" i="1"/>
  <c r="B1485" i="1"/>
  <c r="C1483" i="7" l="1"/>
  <c r="A1484" i="7" s="1"/>
  <c r="B1483" i="7"/>
  <c r="D1483" i="7" s="1"/>
  <c r="B1486" i="1"/>
  <c r="Y1485" i="1"/>
  <c r="A1485" i="1"/>
  <c r="A1485" i="4" s="1"/>
  <c r="C1484" i="7" l="1"/>
  <c r="A1485" i="7" s="1"/>
  <c r="B1484" i="7"/>
  <c r="D1484" i="7" s="1"/>
  <c r="A1486" i="1"/>
  <c r="A1486" i="4" s="1"/>
  <c r="B1487" i="1"/>
  <c r="Y1486" i="1"/>
  <c r="C1485" i="7" l="1"/>
  <c r="A1486" i="7" s="1"/>
  <c r="B1485" i="7"/>
  <c r="D1485" i="7" s="1"/>
  <c r="Y1487" i="1"/>
  <c r="A1487" i="1"/>
  <c r="A1487" i="4" s="1"/>
  <c r="B1488" i="1"/>
  <c r="C1486" i="7" l="1"/>
  <c r="A1487" i="7" s="1"/>
  <c r="B1486" i="7"/>
  <c r="D1486" i="7" s="1"/>
  <c r="Y1488" i="1"/>
  <c r="B1489" i="1"/>
  <c r="A1488" i="1"/>
  <c r="A1488" i="4" s="1"/>
  <c r="C1487" i="7" l="1"/>
  <c r="A1488" i="7" s="1"/>
  <c r="B1487" i="7"/>
  <c r="D1487" i="7" s="1"/>
  <c r="Y1489" i="1"/>
  <c r="A1489" i="1"/>
  <c r="A1489" i="4" s="1"/>
  <c r="B1490" i="1"/>
  <c r="C1488" i="7" l="1"/>
  <c r="A1489" i="7" s="1"/>
  <c r="B1488" i="7"/>
  <c r="D1488" i="7" s="1"/>
  <c r="A1490" i="1"/>
  <c r="A1490" i="4" s="1"/>
  <c r="B1491" i="1"/>
  <c r="Y1490" i="1"/>
  <c r="C1489" i="7" l="1"/>
  <c r="A1490" i="7" s="1"/>
  <c r="B1489" i="7"/>
  <c r="D1489" i="7" s="1"/>
  <c r="A1491" i="1"/>
  <c r="A1491" i="4" s="1"/>
  <c r="B1492" i="1"/>
  <c r="Y1491" i="1"/>
  <c r="C1490" i="7" l="1"/>
  <c r="A1491" i="7" s="1"/>
  <c r="B1490" i="7"/>
  <c r="D1490" i="7" s="1"/>
  <c r="A1492" i="1"/>
  <c r="A1492" i="4" s="1"/>
  <c r="B1493" i="1"/>
  <c r="Y1492" i="1"/>
  <c r="C1491" i="7" l="1"/>
  <c r="A1492" i="7" s="1"/>
  <c r="B1491" i="7"/>
  <c r="D1491" i="7" s="1"/>
  <c r="A1493" i="1"/>
  <c r="A1493" i="4" s="1"/>
  <c r="M1493" i="1"/>
  <c r="Z1493" i="1" s="1"/>
  <c r="Y1493" i="1"/>
  <c r="B1494" i="1"/>
  <c r="E1493" i="1"/>
  <c r="F1493" i="1" s="1"/>
  <c r="P1493" i="1" s="1"/>
  <c r="C1492" i="7" l="1"/>
  <c r="A1493" i="7" s="1"/>
  <c r="B1492" i="7"/>
  <c r="D1492" i="7" s="1"/>
  <c r="Y1494" i="1"/>
  <c r="A1494" i="1"/>
  <c r="A1494" i="4" s="1"/>
  <c r="B1495" i="1"/>
  <c r="C1493" i="7" l="1"/>
  <c r="A1494" i="7" s="1"/>
  <c r="B1493" i="7"/>
  <c r="D1493" i="7" s="1"/>
  <c r="Y1495" i="1"/>
  <c r="A1495" i="1"/>
  <c r="A1495" i="4" s="1"/>
  <c r="B1496" i="1"/>
  <c r="C1494" i="7" l="1"/>
  <c r="A1495" i="7" s="1"/>
  <c r="B1494" i="7"/>
  <c r="D1494" i="7" s="1"/>
  <c r="A1496" i="1"/>
  <c r="A1496" i="4" s="1"/>
  <c r="Y1496" i="1"/>
  <c r="B1497" i="1"/>
  <c r="C1495" i="7" l="1"/>
  <c r="A1496" i="7" s="1"/>
  <c r="B1495" i="7"/>
  <c r="D1495" i="7" s="1"/>
  <c r="Y1497" i="1"/>
  <c r="B1498" i="1"/>
  <c r="A1497" i="1"/>
  <c r="A1497" i="4" s="1"/>
  <c r="C1496" i="7" l="1"/>
  <c r="A1497" i="7" s="1"/>
  <c r="B1496" i="7"/>
  <c r="D1496" i="7" s="1"/>
  <c r="A1498" i="1"/>
  <c r="A1498" i="4" s="1"/>
  <c r="B1499" i="1"/>
  <c r="Y1498" i="1"/>
  <c r="C1497" i="7" l="1"/>
  <c r="A1498" i="7" s="1"/>
  <c r="B1497" i="7"/>
  <c r="D1497" i="7" s="1"/>
  <c r="Y1499" i="1"/>
  <c r="B1500" i="1"/>
  <c r="A1499" i="1"/>
  <c r="A1499" i="4" s="1"/>
  <c r="C1498" i="7" l="1"/>
  <c r="A1499" i="7" s="1"/>
  <c r="B1498" i="7"/>
  <c r="D1498" i="7" s="1"/>
  <c r="Y1500" i="1"/>
  <c r="A1500" i="1"/>
  <c r="A1500" i="4" s="1"/>
  <c r="B1501" i="1"/>
  <c r="C1499" i="7" l="1"/>
  <c r="A1500" i="7" s="1"/>
  <c r="B1499" i="7"/>
  <c r="D1499" i="7" s="1"/>
  <c r="A1501" i="1"/>
  <c r="A1501" i="4" s="1"/>
  <c r="B1502" i="1"/>
  <c r="Y1501" i="1"/>
  <c r="C1500" i="7" l="1"/>
  <c r="A1501" i="7" s="1"/>
  <c r="B1500" i="7"/>
  <c r="D1500" i="7" s="1"/>
  <c r="A1502" i="1"/>
  <c r="A1502" i="4" s="1"/>
  <c r="B1503" i="1"/>
  <c r="Y1502" i="1"/>
  <c r="C1501" i="7" l="1"/>
  <c r="A1502" i="7" s="1"/>
  <c r="B1501" i="7"/>
  <c r="D1501" i="7" s="1"/>
  <c r="Y1503" i="1"/>
  <c r="B1504" i="1"/>
  <c r="A1503" i="1"/>
  <c r="A1503" i="4" s="1"/>
  <c r="C1502" i="7" l="1"/>
  <c r="A1503" i="7" s="1"/>
  <c r="B1502" i="7"/>
  <c r="D1502" i="7" s="1"/>
  <c r="A1504" i="1"/>
  <c r="A1504" i="4" s="1"/>
  <c r="B1505" i="1"/>
  <c r="Y1504" i="1"/>
  <c r="C1503" i="7" l="1"/>
  <c r="A1504" i="7" s="1"/>
  <c r="B1503" i="7"/>
  <c r="D1503" i="7" s="1"/>
  <c r="A1505" i="1"/>
  <c r="A1505" i="4" s="1"/>
  <c r="Y1505" i="1"/>
  <c r="B1506" i="1"/>
  <c r="C1504" i="7" l="1"/>
  <c r="A1505" i="7" s="1"/>
  <c r="B1504" i="7"/>
  <c r="D1504" i="7" s="1"/>
  <c r="A1506" i="1"/>
  <c r="A1506" i="4" s="1"/>
  <c r="B1507" i="1"/>
  <c r="Y1506" i="1"/>
  <c r="C1505" i="7" l="1"/>
  <c r="A1506" i="7" s="1"/>
  <c r="B1505" i="7"/>
  <c r="D1505" i="7" s="1"/>
  <c r="A1507" i="1"/>
  <c r="A1507" i="4" s="1"/>
  <c r="Y1507" i="1"/>
  <c r="B1508" i="1"/>
  <c r="C1506" i="7" l="1"/>
  <c r="A1507" i="7" s="1"/>
  <c r="B1506" i="7"/>
  <c r="D1506" i="7" s="1"/>
  <c r="A1508" i="1"/>
  <c r="A1508" i="4" s="1"/>
  <c r="B1509" i="1"/>
  <c r="Y1508" i="1"/>
  <c r="C1507" i="7" l="1"/>
  <c r="A1508" i="7" s="1"/>
  <c r="B1507" i="7"/>
  <c r="D1507" i="7" s="1"/>
  <c r="M1509" i="1"/>
  <c r="Z1509" i="1" s="1"/>
  <c r="Y1509" i="1"/>
  <c r="F1509" i="1"/>
  <c r="A1509" i="1"/>
  <c r="A1509" i="4" s="1"/>
  <c r="B1510" i="1"/>
  <c r="E1509" i="1"/>
  <c r="C1508" i="7" l="1"/>
  <c r="A1509" i="7" s="1"/>
  <c r="B1508" i="7"/>
  <c r="D1508" i="7" s="1"/>
  <c r="Y1510" i="1"/>
  <c r="B1511" i="1"/>
  <c r="A1510" i="1"/>
  <c r="A1510" i="4" s="1"/>
  <c r="P1509" i="1"/>
  <c r="C1509" i="7" l="1"/>
  <c r="A1510" i="7" s="1"/>
  <c r="B1509" i="7"/>
  <c r="D1509" i="7" s="1"/>
  <c r="A1511" i="1"/>
  <c r="A1511" i="4" s="1"/>
  <c r="Y1511" i="1"/>
  <c r="B1512" i="1"/>
  <c r="C1510" i="7" l="1"/>
  <c r="A1511" i="7" s="1"/>
  <c r="B1510" i="7"/>
  <c r="D1510" i="7" s="1"/>
  <c r="A1512" i="1"/>
  <c r="A1512" i="4" s="1"/>
  <c r="B1513" i="1"/>
  <c r="Y1512" i="1"/>
  <c r="C1511" i="7" l="1"/>
  <c r="A1512" i="7" s="1"/>
  <c r="B1511" i="7"/>
  <c r="D1511" i="7" s="1"/>
  <c r="A1513" i="1"/>
  <c r="A1513" i="4" s="1"/>
  <c r="Y1513" i="1"/>
  <c r="B1514" i="1"/>
  <c r="C1512" i="7" l="1"/>
  <c r="A1513" i="7" s="1"/>
  <c r="B1512" i="7"/>
  <c r="D1512" i="7" s="1"/>
  <c r="A1514" i="1"/>
  <c r="A1514" i="4" s="1"/>
  <c r="B1515" i="1"/>
  <c r="Y1514" i="1"/>
  <c r="C1513" i="7" l="1"/>
  <c r="A1514" i="7" s="1"/>
  <c r="B1513" i="7"/>
  <c r="D1513" i="7" s="1"/>
  <c r="Y1515" i="1"/>
  <c r="A1515" i="1"/>
  <c r="A1515" i="4" s="1"/>
  <c r="B1516" i="1"/>
  <c r="C1514" i="7" l="1"/>
  <c r="A1515" i="7" s="1"/>
  <c r="B1514" i="7"/>
  <c r="D1514" i="7" s="1"/>
  <c r="A1516" i="1"/>
  <c r="A1516" i="4" s="1"/>
  <c r="B1517" i="1"/>
  <c r="Y1516" i="1"/>
  <c r="C1515" i="7" l="1"/>
  <c r="A1516" i="7" s="1"/>
  <c r="B1515" i="7"/>
  <c r="D1515" i="7" s="1"/>
  <c r="Y1517" i="1"/>
  <c r="A1517" i="1"/>
  <c r="A1517" i="4" s="1"/>
  <c r="B1518" i="1"/>
  <c r="C1516" i="7" l="1"/>
  <c r="A1517" i="7" s="1"/>
  <c r="B1516" i="7"/>
  <c r="D1516" i="7" s="1"/>
  <c r="Y1518" i="1"/>
  <c r="A1518" i="1"/>
  <c r="A1518" i="4" s="1"/>
  <c r="B1519" i="1"/>
  <c r="C1517" i="7" l="1"/>
  <c r="A1518" i="7" s="1"/>
  <c r="B1517" i="7"/>
  <c r="D1517" i="7" s="1"/>
  <c r="A1519" i="1"/>
  <c r="A1519" i="4" s="1"/>
  <c r="B1520" i="1"/>
  <c r="Y1519" i="1"/>
  <c r="C1518" i="7" l="1"/>
  <c r="A1519" i="7" s="1"/>
  <c r="B1518" i="7"/>
  <c r="D1518" i="7" s="1"/>
  <c r="Y1520" i="1"/>
  <c r="B1521" i="1"/>
  <c r="A1520" i="1"/>
  <c r="A1520" i="4" s="1"/>
  <c r="C1519" i="7" l="1"/>
  <c r="A1520" i="7" s="1"/>
  <c r="B1519" i="7"/>
  <c r="D1519" i="7" s="1"/>
  <c r="Y1521" i="1"/>
  <c r="B1522" i="1"/>
  <c r="A1521" i="1"/>
  <c r="A1521" i="4" s="1"/>
  <c r="C1520" i="7" l="1"/>
  <c r="A1521" i="7" s="1"/>
  <c r="B1520" i="7"/>
  <c r="D1520" i="7" s="1"/>
  <c r="A1522" i="1"/>
  <c r="A1522" i="4" s="1"/>
  <c r="Y1522" i="1"/>
  <c r="B1523" i="1"/>
  <c r="C1521" i="7" l="1"/>
  <c r="A1522" i="7" s="1"/>
  <c r="B1521" i="7"/>
  <c r="D1521" i="7" s="1"/>
  <c r="A1523" i="1"/>
  <c r="A1523" i="4" s="1"/>
  <c r="Y1523" i="1"/>
  <c r="B1524" i="1"/>
  <c r="C1522" i="7" l="1"/>
  <c r="A1523" i="7" s="1"/>
  <c r="B1522" i="7"/>
  <c r="D1522" i="7" s="1"/>
  <c r="B1525" i="1"/>
  <c r="A1524" i="1"/>
  <c r="A1524" i="4" s="1"/>
  <c r="Y1524" i="1"/>
  <c r="C1523" i="7" l="1"/>
  <c r="A1524" i="7" s="1"/>
  <c r="B1523" i="7"/>
  <c r="D1523" i="7" s="1"/>
  <c r="A1525" i="1"/>
  <c r="A1525" i="4" s="1"/>
  <c r="B1526" i="1"/>
  <c r="Y1525" i="1"/>
  <c r="C1524" i="7" l="1"/>
  <c r="A1525" i="7" s="1"/>
  <c r="B1524" i="7"/>
  <c r="D1524" i="7" s="1"/>
  <c r="A1526" i="1"/>
  <c r="A1526" i="4" s="1"/>
  <c r="B1527" i="1"/>
  <c r="Y1526" i="1"/>
  <c r="C1525" i="7" l="1"/>
  <c r="A1526" i="7" s="1"/>
  <c r="B1525" i="7"/>
  <c r="D1525" i="7" s="1"/>
  <c r="Y1527" i="1"/>
  <c r="A1527" i="1"/>
  <c r="A1527" i="4" s="1"/>
  <c r="B1528" i="1"/>
  <c r="C1526" i="7" l="1"/>
  <c r="A1527" i="7" s="1"/>
  <c r="B1526" i="7"/>
  <c r="D1526" i="7" s="1"/>
  <c r="Y1528" i="1"/>
  <c r="A1528" i="1"/>
  <c r="A1528" i="4" s="1"/>
  <c r="B1529" i="1"/>
  <c r="C1527" i="7" l="1"/>
  <c r="A1528" i="7" s="1"/>
  <c r="B1527" i="7"/>
  <c r="D1527" i="7" s="1"/>
  <c r="Y1529" i="1"/>
  <c r="A1529" i="1"/>
  <c r="A1529" i="4" s="1"/>
  <c r="B1530" i="1"/>
  <c r="C1528" i="7" l="1"/>
  <c r="A1529" i="7" s="1"/>
  <c r="B1528" i="7"/>
  <c r="D1528" i="7" s="1"/>
  <c r="Y1530" i="1"/>
  <c r="A1530" i="1"/>
  <c r="A1530" i="4" s="1"/>
  <c r="B1531" i="1"/>
  <c r="C1529" i="7" l="1"/>
  <c r="A1530" i="7" s="1"/>
  <c r="B1529" i="7"/>
  <c r="D1529" i="7" s="1"/>
  <c r="Y1531" i="1"/>
  <c r="B1532" i="1"/>
  <c r="A1531" i="1"/>
  <c r="A1531" i="4" s="1"/>
  <c r="C1530" i="7" l="1"/>
  <c r="A1531" i="7" s="1"/>
  <c r="B1530" i="7"/>
  <c r="D1530" i="7" s="1"/>
  <c r="Y1532" i="1"/>
  <c r="A1532" i="1"/>
  <c r="A1532" i="4" s="1"/>
  <c r="B1533" i="1"/>
  <c r="C1531" i="7" l="1"/>
  <c r="A1532" i="7" s="1"/>
  <c r="B1531" i="7"/>
  <c r="D1531" i="7" s="1"/>
  <c r="Y1533" i="1"/>
  <c r="A1533" i="1"/>
  <c r="A1533" i="4" s="1"/>
  <c r="B1534" i="1"/>
  <c r="C1532" i="7" l="1"/>
  <c r="A1533" i="7" s="1"/>
  <c r="B1532" i="7"/>
  <c r="D1532" i="7" s="1"/>
  <c r="A1534" i="1"/>
  <c r="A1534" i="4" s="1"/>
  <c r="B1535" i="1"/>
  <c r="Y1534" i="1"/>
  <c r="C1533" i="7" l="1"/>
  <c r="A1534" i="7" s="1"/>
  <c r="B1533" i="7"/>
  <c r="D1533" i="7" s="1"/>
  <c r="B1536" i="1"/>
  <c r="A1535" i="1"/>
  <c r="A1535" i="4" s="1"/>
  <c r="Y1535" i="1"/>
  <c r="C1534" i="7" l="1"/>
  <c r="A1535" i="7" s="1"/>
  <c r="B1534" i="7"/>
  <c r="D1534" i="7" s="1"/>
  <c r="A1536" i="1"/>
  <c r="A1536" i="4" s="1"/>
  <c r="Y1536" i="1"/>
  <c r="B1537" i="1"/>
  <c r="C1535" i="7" l="1"/>
  <c r="A1536" i="7" s="1"/>
  <c r="B1535" i="7"/>
  <c r="D1535" i="7" s="1"/>
  <c r="Y1537" i="1"/>
  <c r="B1538" i="1"/>
  <c r="A1537" i="1"/>
  <c r="A1537" i="4" s="1"/>
  <c r="C1536" i="7" l="1"/>
  <c r="A1537" i="7" s="1"/>
  <c r="B1536" i="7"/>
  <c r="D1536" i="7" s="1"/>
  <c r="Y1538" i="1"/>
  <c r="A1538" i="1"/>
  <c r="A1538" i="4" s="1"/>
  <c r="B1539" i="1"/>
  <c r="C1537" i="7" l="1"/>
  <c r="A1538" i="7" s="1"/>
  <c r="B1537" i="7"/>
  <c r="D1537" i="7" s="1"/>
  <c r="B1540" i="1"/>
  <c r="A1539" i="1"/>
  <c r="A1539" i="4" s="1"/>
  <c r="Y1539" i="1"/>
  <c r="C1538" i="7" l="1"/>
  <c r="A1539" i="7" s="1"/>
  <c r="B1538" i="7"/>
  <c r="D1538" i="7" s="1"/>
  <c r="A1540" i="1"/>
  <c r="A1540" i="4" s="1"/>
  <c r="Y1540" i="1"/>
  <c r="B1541" i="1"/>
  <c r="C1539" i="7" l="1"/>
  <c r="A1540" i="7" s="1"/>
  <c r="B1539" i="7"/>
  <c r="D1539" i="7" s="1"/>
  <c r="A1541" i="1"/>
  <c r="A1541" i="4" s="1"/>
  <c r="Y1541" i="1"/>
  <c r="B1542" i="1"/>
  <c r="C1540" i="7" l="1"/>
  <c r="A1541" i="7" s="1"/>
  <c r="B1540" i="7"/>
  <c r="D1540" i="7" s="1"/>
  <c r="Y1542" i="1"/>
  <c r="B1543" i="1"/>
  <c r="A1542" i="1"/>
  <c r="A1542" i="4" s="1"/>
  <c r="C1541" i="7" l="1"/>
  <c r="A1542" i="7" s="1"/>
  <c r="B1541" i="7"/>
  <c r="D1541" i="7" s="1"/>
  <c r="Y1543" i="1"/>
  <c r="A1543" i="1"/>
  <c r="A1543" i="4" s="1"/>
  <c r="B1544" i="1"/>
  <c r="C1542" i="7" l="1"/>
  <c r="A1543" i="7" s="1"/>
  <c r="B1542" i="7"/>
  <c r="D1542" i="7" s="1"/>
  <c r="A1544" i="1"/>
  <c r="A1544" i="4" s="1"/>
  <c r="B1545" i="1"/>
  <c r="Y1544" i="1"/>
  <c r="C1543" i="7" l="1"/>
  <c r="A1544" i="7" s="1"/>
  <c r="B1543" i="7"/>
  <c r="D1543" i="7" s="1"/>
  <c r="A1545" i="1"/>
  <c r="A1545" i="4" s="1"/>
  <c r="Y1545" i="1"/>
  <c r="B1546" i="1"/>
  <c r="C1544" i="7" l="1"/>
  <c r="A1545" i="7" s="1"/>
  <c r="B1544" i="7"/>
  <c r="D1544" i="7" s="1"/>
  <c r="Y1546" i="1"/>
  <c r="B1547" i="1"/>
  <c r="A1546" i="1"/>
  <c r="A1546" i="4" s="1"/>
  <c r="C1545" i="7" l="1"/>
  <c r="A1546" i="7" s="1"/>
  <c r="B1545" i="7"/>
  <c r="D1545" i="7" s="1"/>
  <c r="A1547" i="1"/>
  <c r="A1547" i="4" s="1"/>
  <c r="B1548" i="1"/>
  <c r="Y1547" i="1"/>
  <c r="C1546" i="7" l="1"/>
  <c r="A1547" i="7" s="1"/>
  <c r="B1546" i="7"/>
  <c r="D1546" i="7" s="1"/>
  <c r="Y1548" i="1"/>
  <c r="A1548" i="1"/>
  <c r="A1548" i="4" s="1"/>
  <c r="B1549" i="1"/>
  <c r="C1547" i="7" l="1"/>
  <c r="A1548" i="7" s="1"/>
  <c r="B1547" i="7"/>
  <c r="D1547" i="7" s="1"/>
  <c r="A1549" i="1"/>
  <c r="A1549" i="4" s="1"/>
  <c r="B1550" i="1"/>
  <c r="Y1549" i="1"/>
  <c r="C1548" i="7" l="1"/>
  <c r="A1549" i="7" s="1"/>
  <c r="B1548" i="7"/>
  <c r="D1548" i="7" s="1"/>
  <c r="Y1550" i="1"/>
  <c r="B1551" i="1"/>
  <c r="A1550" i="1"/>
  <c r="A1550" i="4" s="1"/>
  <c r="C1549" i="7" l="1"/>
  <c r="A1550" i="7" s="1"/>
  <c r="B1549" i="7"/>
  <c r="D1549" i="7" s="1"/>
  <c r="A1551" i="1"/>
  <c r="A1551" i="4" s="1"/>
  <c r="Y1551" i="1"/>
  <c r="B1552" i="1"/>
  <c r="C1550" i="7" l="1"/>
  <c r="A1551" i="7" s="1"/>
  <c r="B1550" i="7"/>
  <c r="D1550" i="7" s="1"/>
  <c r="A1552" i="1"/>
  <c r="A1552" i="4" s="1"/>
  <c r="Y1552" i="1"/>
  <c r="B1553" i="1"/>
  <c r="C1551" i="7" l="1"/>
  <c r="A1552" i="7" s="1"/>
  <c r="B1551" i="7"/>
  <c r="D1551" i="7" s="1"/>
  <c r="A1553" i="1"/>
  <c r="A1553" i="4" s="1"/>
  <c r="B1554" i="1"/>
  <c r="Y1553" i="1"/>
  <c r="C1552" i="7" l="1"/>
  <c r="A1553" i="7" s="1"/>
  <c r="B1552" i="7"/>
  <c r="D1552" i="7" s="1"/>
  <c r="Y1554" i="1"/>
  <c r="A1554" i="1"/>
  <c r="A1554" i="4" s="1"/>
  <c r="B1555" i="1"/>
  <c r="C1553" i="7" l="1"/>
  <c r="A1554" i="7" s="1"/>
  <c r="B1553" i="7"/>
  <c r="D1553" i="7" s="1"/>
  <c r="A1555" i="1"/>
  <c r="A1555" i="4" s="1"/>
  <c r="B1556" i="1"/>
  <c r="Y1555" i="1"/>
  <c r="C1554" i="7" l="1"/>
  <c r="A1555" i="7" s="1"/>
  <c r="B1554" i="7"/>
  <c r="D1554" i="7" s="1"/>
  <c r="Y1556" i="1"/>
  <c r="A1556" i="1"/>
  <c r="A1556" i="4" s="1"/>
  <c r="B1557" i="1"/>
  <c r="M1556" i="1"/>
  <c r="Z1556" i="1" s="1"/>
  <c r="E1556" i="1"/>
  <c r="F1556" i="1" s="1"/>
  <c r="P1556" i="1" s="1"/>
  <c r="C1555" i="7" l="1"/>
  <c r="A1556" i="7" s="1"/>
  <c r="B1555" i="7"/>
  <c r="D1555" i="7" s="1"/>
  <c r="A1557" i="1"/>
  <c r="A1557" i="4" s="1"/>
  <c r="Y1557" i="1"/>
  <c r="B1558" i="1"/>
  <c r="C1556" i="7" l="1"/>
  <c r="A1557" i="7" s="1"/>
  <c r="B1556" i="7"/>
  <c r="D1556" i="7" s="1"/>
  <c r="Y1558" i="1"/>
  <c r="A1558" i="1"/>
  <c r="A1558" i="4" s="1"/>
  <c r="B1559" i="1"/>
  <c r="C1557" i="7" l="1"/>
  <c r="A1558" i="7" s="1"/>
  <c r="B1557" i="7"/>
  <c r="D1557" i="7" s="1"/>
  <c r="A1559" i="1"/>
  <c r="A1559" i="4" s="1"/>
  <c r="B1560" i="1"/>
  <c r="Y1559" i="1"/>
  <c r="C1558" i="7" l="1"/>
  <c r="A1559" i="7" s="1"/>
  <c r="B1558" i="7"/>
  <c r="D1558" i="7" s="1"/>
  <c r="A1560" i="1"/>
  <c r="A1560" i="4" s="1"/>
  <c r="Y1560" i="1"/>
  <c r="B1561" i="1"/>
  <c r="C1559" i="7" l="1"/>
  <c r="A1560" i="7" s="1"/>
  <c r="B1559" i="7"/>
  <c r="D1559" i="7" s="1"/>
  <c r="Y1561" i="1"/>
  <c r="A1561" i="1"/>
  <c r="A1561" i="4" s="1"/>
  <c r="B1562" i="1"/>
  <c r="C1560" i="7" l="1"/>
  <c r="A1561" i="7" s="1"/>
  <c r="B1560" i="7"/>
  <c r="D1560" i="7" s="1"/>
  <c r="A1562" i="1"/>
  <c r="A1562" i="4" s="1"/>
  <c r="Y1562" i="1"/>
  <c r="B1563" i="1"/>
  <c r="C1561" i="7" l="1"/>
  <c r="A1562" i="7" s="1"/>
  <c r="B1561" i="7"/>
  <c r="D1561" i="7" s="1"/>
  <c r="A1563" i="1"/>
  <c r="A1563" i="4" s="1"/>
  <c r="B1564" i="1"/>
  <c r="Y1563" i="1"/>
  <c r="C1562" i="7" l="1"/>
  <c r="A1563" i="7" s="1"/>
  <c r="B1562" i="7"/>
  <c r="D1562" i="7" s="1"/>
  <c r="Y1564" i="1"/>
  <c r="B1565" i="1"/>
  <c r="A1564" i="1"/>
  <c r="A1564" i="4" s="1"/>
  <c r="C1563" i="7" l="1"/>
  <c r="A1564" i="7" s="1"/>
  <c r="B1563" i="7"/>
  <c r="D1563" i="7" s="1"/>
  <c r="A1565" i="1"/>
  <c r="A1565" i="4" s="1"/>
  <c r="Y1565" i="1"/>
  <c r="B1566" i="1"/>
  <c r="C1564" i="7" l="1"/>
  <c r="A1565" i="7" s="1"/>
  <c r="B1564" i="7"/>
  <c r="D1564" i="7" s="1"/>
  <c r="B1567" i="1"/>
  <c r="Y1566" i="1"/>
  <c r="A1566" i="1"/>
  <c r="A1566" i="4" s="1"/>
  <c r="C1565" i="7" l="1"/>
  <c r="A1566" i="7" s="1"/>
  <c r="B1565" i="7"/>
  <c r="D1565" i="7" s="1"/>
  <c r="Y1567" i="1"/>
  <c r="B1568" i="1"/>
  <c r="A1567" i="1"/>
  <c r="A1567" i="4" s="1"/>
  <c r="C1566" i="7" l="1"/>
  <c r="A1567" i="7" s="1"/>
  <c r="B1566" i="7"/>
  <c r="D1566" i="7" s="1"/>
  <c r="B1569" i="1"/>
  <c r="Y1568" i="1"/>
  <c r="A1568" i="1"/>
  <c r="A1568" i="4" s="1"/>
  <c r="C1567" i="7" l="1"/>
  <c r="A1568" i="7" s="1"/>
  <c r="B1567" i="7"/>
  <c r="D1567" i="7" s="1"/>
  <c r="A1569" i="1"/>
  <c r="A1569" i="4" s="1"/>
  <c r="Y1569" i="1"/>
  <c r="B1570" i="1"/>
  <c r="C1568" i="7" l="1"/>
  <c r="A1569" i="7" s="1"/>
  <c r="B1568" i="7"/>
  <c r="D1568" i="7" s="1"/>
  <c r="A1570" i="1"/>
  <c r="A1570" i="4" s="1"/>
  <c r="B1571" i="1"/>
  <c r="Y1570" i="1"/>
  <c r="C1569" i="7" l="1"/>
  <c r="A1570" i="7" s="1"/>
  <c r="B1569" i="7"/>
  <c r="D1569" i="7" s="1"/>
  <c r="A1571" i="1"/>
  <c r="A1571" i="4" s="1"/>
  <c r="B1572" i="1"/>
  <c r="Y1571" i="1"/>
  <c r="C1570" i="7" l="1"/>
  <c r="A1571" i="7" s="1"/>
  <c r="B1570" i="7"/>
  <c r="D1570" i="7" s="1"/>
  <c r="Y1572" i="1"/>
  <c r="A1572" i="1"/>
  <c r="A1572" i="4" s="1"/>
  <c r="B1573" i="1"/>
  <c r="C1571" i="7" l="1"/>
  <c r="A1572" i="7" s="1"/>
  <c r="B1571" i="7"/>
  <c r="D1571" i="7" s="1"/>
  <c r="A1573" i="1"/>
  <c r="A1573" i="4" s="1"/>
  <c r="B1574" i="1"/>
  <c r="Y1573" i="1"/>
  <c r="C1572" i="7" l="1"/>
  <c r="A1573" i="7" s="1"/>
  <c r="B1572" i="7"/>
  <c r="D1572" i="7" s="1"/>
  <c r="Y1574" i="1"/>
  <c r="B1575" i="1"/>
  <c r="A1574" i="1"/>
  <c r="A1574" i="4" s="1"/>
  <c r="C1573" i="7" l="1"/>
  <c r="A1574" i="7" s="1"/>
  <c r="B1573" i="7"/>
  <c r="D1573" i="7" s="1"/>
  <c r="A1575" i="1"/>
  <c r="A1575" i="4" s="1"/>
  <c r="Y1575" i="1"/>
  <c r="B1576" i="1"/>
  <c r="C1574" i="7" l="1"/>
  <c r="A1575" i="7" s="1"/>
  <c r="B1574" i="7"/>
  <c r="D1574" i="7" s="1"/>
  <c r="A1576" i="1"/>
  <c r="A1576" i="4" s="1"/>
  <c r="Y1576" i="1"/>
  <c r="B1577" i="1"/>
  <c r="C1575" i="7" l="1"/>
  <c r="A1576" i="7" s="1"/>
  <c r="B1575" i="7"/>
  <c r="D1575" i="7" s="1"/>
  <c r="A1577" i="1"/>
  <c r="A1577" i="4" s="1"/>
  <c r="B1578" i="1"/>
  <c r="Y1577" i="1"/>
  <c r="C1576" i="7" l="1"/>
  <c r="A1577" i="7" s="1"/>
  <c r="B1576" i="7"/>
  <c r="D1576" i="7" s="1"/>
  <c r="Y1578" i="1"/>
  <c r="B1579" i="1"/>
  <c r="A1578" i="1"/>
  <c r="A1578" i="4" s="1"/>
  <c r="C1577" i="7" l="1"/>
  <c r="A1578" i="7" s="1"/>
  <c r="B1577" i="7"/>
  <c r="D1577" i="7" s="1"/>
  <c r="Y1579" i="1"/>
  <c r="A1579" i="1"/>
  <c r="A1579" i="4" s="1"/>
  <c r="B1580" i="1"/>
  <c r="C1578" i="7" l="1"/>
  <c r="A1579" i="7" s="1"/>
  <c r="B1578" i="7"/>
  <c r="D1578" i="7" s="1"/>
  <c r="A1580" i="1"/>
  <c r="A1580" i="4" s="1"/>
  <c r="B1581" i="1"/>
  <c r="Y1580" i="1"/>
  <c r="C1579" i="7" l="1"/>
  <c r="A1580" i="7" s="1"/>
  <c r="B1579" i="7"/>
  <c r="D1579" i="7" s="1"/>
  <c r="Y1581" i="1"/>
  <c r="B1582" i="1"/>
  <c r="A1581" i="1"/>
  <c r="A1581" i="4" s="1"/>
  <c r="C1580" i="7" l="1"/>
  <c r="A1581" i="7" s="1"/>
  <c r="B1580" i="7"/>
  <c r="D1580" i="7" s="1"/>
  <c r="Y1582" i="1"/>
  <c r="B1583" i="1"/>
  <c r="A1582" i="1"/>
  <c r="A1582" i="4" s="1"/>
  <c r="C1581" i="7" l="1"/>
  <c r="A1582" i="7" s="1"/>
  <c r="B1581" i="7"/>
  <c r="D1581" i="7" s="1"/>
  <c r="Y1583" i="1"/>
  <c r="B1584" i="1"/>
  <c r="A1583" i="1"/>
  <c r="A1583" i="4" s="1"/>
  <c r="C1582" i="7" l="1"/>
  <c r="A1583" i="7" s="1"/>
  <c r="B1582" i="7"/>
  <c r="D1582" i="7" s="1"/>
  <c r="A1584" i="1"/>
  <c r="A1584" i="4" s="1"/>
  <c r="Y1584" i="1"/>
  <c r="B1585" i="1"/>
  <c r="C1583" i="7" l="1"/>
  <c r="A1584" i="7" s="1"/>
  <c r="B1583" i="7"/>
  <c r="D1583" i="7" s="1"/>
  <c r="B1586" i="1"/>
  <c r="Y1585" i="1"/>
  <c r="A1585" i="1"/>
  <c r="A1585" i="4" s="1"/>
  <c r="C1584" i="7" l="1"/>
  <c r="A1585" i="7" s="1"/>
  <c r="B1584" i="7"/>
  <c r="D1584" i="7" s="1"/>
  <c r="A1586" i="1"/>
  <c r="A1586" i="4" s="1"/>
  <c r="B1587" i="1"/>
  <c r="Y1586" i="1"/>
  <c r="C1585" i="7" l="1"/>
  <c r="A1586" i="7" s="1"/>
  <c r="B1585" i="7"/>
  <c r="D1585" i="7" s="1"/>
  <c r="A1587" i="1"/>
  <c r="A1587" i="4" s="1"/>
  <c r="B1588" i="1"/>
  <c r="Y1587" i="1"/>
  <c r="C1586" i="7" l="1"/>
  <c r="A1587" i="7" s="1"/>
  <c r="B1586" i="7"/>
  <c r="D1586" i="7" s="1"/>
  <c r="Y1588" i="1"/>
  <c r="A1588" i="1"/>
  <c r="A1588" i="4" s="1"/>
  <c r="B1589" i="1"/>
  <c r="C1587" i="7" l="1"/>
  <c r="A1588" i="7" s="1"/>
  <c r="B1587" i="7"/>
  <c r="D1587" i="7" s="1"/>
  <c r="Y1589" i="1"/>
  <c r="A1589" i="1"/>
  <c r="A1589" i="4" s="1"/>
  <c r="B1590" i="1"/>
  <c r="C1588" i="7" l="1"/>
  <c r="A1589" i="7" s="1"/>
  <c r="B1588" i="7"/>
  <c r="D1588" i="7" s="1"/>
  <c r="Y1590" i="1"/>
  <c r="A1590" i="1"/>
  <c r="A1590" i="4" s="1"/>
  <c r="B1591" i="1"/>
  <c r="C1589" i="7" l="1"/>
  <c r="A1590" i="7" s="1"/>
  <c r="B1589" i="7"/>
  <c r="D1589" i="7" s="1"/>
  <c r="Y1591" i="1"/>
  <c r="B1592" i="1"/>
  <c r="A1591" i="1"/>
  <c r="A1591" i="4" s="1"/>
  <c r="C1590" i="7" l="1"/>
  <c r="A1591" i="7" s="1"/>
  <c r="B1590" i="7"/>
  <c r="D1590" i="7" s="1"/>
  <c r="A1592" i="1"/>
  <c r="A1592" i="4" s="1"/>
  <c r="Y1592" i="1"/>
  <c r="B1593" i="1"/>
  <c r="C1591" i="7" l="1"/>
  <c r="A1592" i="7" s="1"/>
  <c r="B1591" i="7"/>
  <c r="D1591" i="7" s="1"/>
  <c r="Y1593" i="1"/>
  <c r="B1594" i="1"/>
  <c r="A1593" i="1"/>
  <c r="A1593" i="4" s="1"/>
  <c r="C1592" i="7" l="1"/>
  <c r="A1593" i="7" s="1"/>
  <c r="B1592" i="7"/>
  <c r="D1592" i="7" s="1"/>
  <c r="A1594" i="1"/>
  <c r="A1594" i="4" s="1"/>
  <c r="Y1594" i="1"/>
  <c r="B1595" i="1"/>
  <c r="C1593" i="7" l="1"/>
  <c r="A1594" i="7" s="1"/>
  <c r="B1593" i="7"/>
  <c r="D1593" i="7" s="1"/>
  <c r="B1596" i="1"/>
  <c r="Y1595" i="1"/>
  <c r="A1595" i="1"/>
  <c r="A1595" i="4" s="1"/>
  <c r="C1594" i="7" l="1"/>
  <c r="A1595" i="7" s="1"/>
  <c r="B1594" i="7"/>
  <c r="D1594" i="7" s="1"/>
  <c r="A1596" i="1"/>
  <c r="A1596" i="4" s="1"/>
  <c r="B1597" i="1"/>
  <c r="Y1596" i="1"/>
  <c r="C1595" i="7" l="1"/>
  <c r="A1596" i="7" s="1"/>
  <c r="B1595" i="7"/>
  <c r="D1595" i="7" s="1"/>
  <c r="B1598" i="1"/>
  <c r="A1597" i="1"/>
  <c r="A1597" i="4" s="1"/>
  <c r="Y1597" i="1"/>
  <c r="C1596" i="7" l="1"/>
  <c r="A1597" i="7" s="1"/>
  <c r="B1596" i="7"/>
  <c r="D1596" i="7" s="1"/>
  <c r="A1598" i="1"/>
  <c r="A1598" i="4" s="1"/>
  <c r="B1599" i="1"/>
  <c r="Y1598" i="1"/>
  <c r="C1597" i="7" l="1"/>
  <c r="A1598" i="7" s="1"/>
  <c r="B1597" i="7"/>
  <c r="D1597" i="7" s="1"/>
  <c r="A1599" i="1"/>
  <c r="A1599" i="4" s="1"/>
  <c r="Y1599" i="1"/>
  <c r="B1600" i="1"/>
  <c r="C1598" i="7" l="1"/>
  <c r="A1599" i="7" s="1"/>
  <c r="B1598" i="7"/>
  <c r="D1598" i="7" s="1"/>
  <c r="Y1600" i="1"/>
  <c r="B1601" i="1"/>
  <c r="A1600" i="1"/>
  <c r="A1600" i="4" s="1"/>
  <c r="C1599" i="7" l="1"/>
  <c r="A1600" i="7" s="1"/>
  <c r="B1599" i="7"/>
  <c r="D1599" i="7" s="1"/>
  <c r="B1602" i="1"/>
  <c r="Y1601" i="1"/>
  <c r="A1601" i="1"/>
  <c r="A1601" i="4" s="1"/>
  <c r="C1600" i="7" l="1"/>
  <c r="A1601" i="7" s="1"/>
  <c r="B1600" i="7"/>
  <c r="D1600" i="7" s="1"/>
  <c r="B1603" i="1"/>
  <c r="A1602" i="1"/>
  <c r="A1602" i="4" s="1"/>
  <c r="Y1602" i="1"/>
  <c r="C1601" i="7" l="1"/>
  <c r="A1602" i="7" s="1"/>
  <c r="B1601" i="7"/>
  <c r="D1601" i="7" s="1"/>
  <c r="A1603" i="1"/>
  <c r="A1603" i="4" s="1"/>
  <c r="B1604" i="1"/>
  <c r="Y1603" i="1"/>
  <c r="C1602" i="7" l="1"/>
  <c r="A1603" i="7" s="1"/>
  <c r="B1602" i="7"/>
  <c r="D1602" i="7" s="1"/>
  <c r="B1605" i="1"/>
  <c r="Y1604" i="1"/>
  <c r="A1604" i="1"/>
  <c r="A1604" i="4" s="1"/>
  <c r="C1603" i="7" l="1"/>
  <c r="A1604" i="7" s="1"/>
  <c r="B1603" i="7"/>
  <c r="D1603" i="7" s="1"/>
  <c r="Y1605" i="1"/>
  <c r="A1605" i="1"/>
  <c r="A1605" i="4" s="1"/>
  <c r="B1606" i="1"/>
  <c r="C1604" i="7" l="1"/>
  <c r="A1605" i="7" s="1"/>
  <c r="B1604" i="7"/>
  <c r="D1604" i="7" s="1"/>
  <c r="A1606" i="1"/>
  <c r="A1606" i="4" s="1"/>
  <c r="B1607" i="1"/>
  <c r="Y1606" i="1"/>
  <c r="C1605" i="7" l="1"/>
  <c r="A1606" i="7" s="1"/>
  <c r="B1605" i="7"/>
  <c r="D1605" i="7" s="1"/>
  <c r="Y1607" i="1"/>
  <c r="A1607" i="1"/>
  <c r="A1607" i="4" s="1"/>
  <c r="B1608" i="1"/>
  <c r="C1606" i="7" l="1"/>
  <c r="A1607" i="7" s="1"/>
  <c r="B1606" i="7"/>
  <c r="D1606" i="7" s="1"/>
  <c r="B1609" i="1"/>
  <c r="A1608" i="1"/>
  <c r="A1608" i="4" s="1"/>
  <c r="Y1608" i="1"/>
  <c r="C1607" i="7" l="1"/>
  <c r="A1608" i="7" s="1"/>
  <c r="B1607" i="7"/>
  <c r="D1607" i="7" s="1"/>
  <c r="Y1609" i="1"/>
  <c r="A1609" i="1"/>
  <c r="A1609" i="4" s="1"/>
  <c r="B1610" i="1"/>
  <c r="C1608" i="7" l="1"/>
  <c r="A1609" i="7" s="1"/>
  <c r="B1608" i="7"/>
  <c r="D1608" i="7" s="1"/>
  <c r="A1610" i="1"/>
  <c r="A1610" i="4" s="1"/>
  <c r="B1611" i="1"/>
  <c r="Y1610" i="1"/>
  <c r="C1609" i="7" l="1"/>
  <c r="A1610" i="7" s="1"/>
  <c r="B1609" i="7"/>
  <c r="D1609" i="7" s="1"/>
  <c r="Y1611" i="1"/>
  <c r="M1611" i="1"/>
  <c r="Z1611" i="1" s="1"/>
  <c r="E1611" i="1"/>
  <c r="F1611" i="1" s="1"/>
  <c r="P1611" i="1" s="1"/>
  <c r="B1612" i="1"/>
  <c r="A1611" i="1"/>
  <c r="A1611" i="4" s="1"/>
  <c r="C1610" i="7" l="1"/>
  <c r="A1611" i="7" s="1"/>
  <c r="B1610" i="7"/>
  <c r="D1610" i="7" s="1"/>
  <c r="Y1612" i="1"/>
  <c r="A1612" i="1"/>
  <c r="A1612" i="4" s="1"/>
  <c r="B1613" i="1"/>
  <c r="C1611" i="7" l="1"/>
  <c r="A1612" i="7" s="1"/>
  <c r="B1611" i="7"/>
  <c r="D1611" i="7" s="1"/>
  <c r="Y1613" i="1"/>
  <c r="B1614" i="1"/>
  <c r="A1613" i="1"/>
  <c r="A1613" i="4" s="1"/>
  <c r="C1612" i="7" l="1"/>
  <c r="A1613" i="7" s="1"/>
  <c r="B1612" i="7"/>
  <c r="D1612" i="7" s="1"/>
  <c r="Y1614" i="1"/>
  <c r="B1615" i="1"/>
  <c r="A1614" i="1"/>
  <c r="A1614" i="4" s="1"/>
  <c r="C1613" i="7" l="1"/>
  <c r="A1614" i="7" s="1"/>
  <c r="B1613" i="7"/>
  <c r="D1613" i="7" s="1"/>
  <c r="A1615" i="1"/>
  <c r="A1615" i="4" s="1"/>
  <c r="Y1615" i="1"/>
  <c r="B1616" i="1"/>
  <c r="C1614" i="7" l="1"/>
  <c r="A1615" i="7" s="1"/>
  <c r="B1614" i="7"/>
  <c r="D1614" i="7" s="1"/>
  <c r="A1616" i="1"/>
  <c r="A1616" i="4" s="1"/>
  <c r="B1617" i="1"/>
  <c r="Y1616" i="1"/>
  <c r="C1615" i="7" l="1"/>
  <c r="A1616" i="7" s="1"/>
  <c r="B1615" i="7"/>
  <c r="D1615" i="7" s="1"/>
  <c r="A1617" i="1"/>
  <c r="A1617" i="4" s="1"/>
  <c r="B1618" i="1"/>
  <c r="Y1617" i="1"/>
  <c r="C1616" i="7" l="1"/>
  <c r="A1617" i="7" s="1"/>
  <c r="B1616" i="7"/>
  <c r="D1616" i="7" s="1"/>
  <c r="A1618" i="1"/>
  <c r="A1618" i="4" s="1"/>
  <c r="B1619" i="1"/>
  <c r="Y1618" i="1"/>
  <c r="C1617" i="7" l="1"/>
  <c r="A1618" i="7" s="1"/>
  <c r="B1617" i="7"/>
  <c r="D1617" i="7" s="1"/>
  <c r="A1619" i="1"/>
  <c r="A1619" i="4" s="1"/>
  <c r="B1620" i="1"/>
  <c r="Y1619" i="1"/>
  <c r="C1618" i="7" l="1"/>
  <c r="A1619" i="7" s="1"/>
  <c r="B1618" i="7"/>
  <c r="D1618" i="7" s="1"/>
  <c r="Y1620" i="1"/>
  <c r="A1620" i="1"/>
  <c r="A1620" i="4" s="1"/>
  <c r="B1621" i="1"/>
  <c r="C1619" i="7" l="1"/>
  <c r="A1620" i="7" s="1"/>
  <c r="B1619" i="7"/>
  <c r="D1619" i="7" s="1"/>
  <c r="Y1621" i="1"/>
  <c r="B1622" i="1"/>
  <c r="A1621" i="1"/>
  <c r="A1621" i="4" s="1"/>
  <c r="C1620" i="7" l="1"/>
  <c r="A1621" i="7" s="1"/>
  <c r="B1620" i="7"/>
  <c r="D1620" i="7" s="1"/>
  <c r="M1622" i="1"/>
  <c r="Z1622" i="1" s="1"/>
  <c r="Y1622" i="1"/>
  <c r="E1622" i="1"/>
  <c r="F1622" i="1" s="1"/>
  <c r="P1622" i="1" s="1"/>
  <c r="B1623" i="1"/>
  <c r="A1622" i="1"/>
  <c r="A1622" i="4" s="1"/>
  <c r="C1621" i="7" l="1"/>
  <c r="A1622" i="7" s="1"/>
  <c r="B1621" i="7"/>
  <c r="D1621" i="7" s="1"/>
  <c r="A1623" i="1"/>
  <c r="A1623" i="4" s="1"/>
  <c r="Y1623" i="1"/>
  <c r="B1624" i="1"/>
  <c r="C1622" i="7" l="1"/>
  <c r="A1623" i="7" s="1"/>
  <c r="B1622" i="7"/>
  <c r="D1622" i="7" s="1"/>
  <c r="Y1624" i="1"/>
  <c r="B1625" i="1"/>
  <c r="A1624" i="1"/>
  <c r="A1624" i="4" s="1"/>
  <c r="C1623" i="7" l="1"/>
  <c r="A1624" i="7" s="1"/>
  <c r="B1623" i="7"/>
  <c r="D1623" i="7" s="1"/>
  <c r="A1625" i="1"/>
  <c r="A1625" i="4" s="1"/>
  <c r="Y1625" i="1"/>
  <c r="B1626" i="1"/>
  <c r="C1624" i="7" l="1"/>
  <c r="A1625" i="7" s="1"/>
  <c r="B1624" i="7"/>
  <c r="D1624" i="7" s="1"/>
  <c r="A1626" i="1"/>
  <c r="A1626" i="4" s="1"/>
  <c r="B1627" i="1"/>
  <c r="Y1626" i="1"/>
  <c r="C1625" i="7" l="1"/>
  <c r="A1626" i="7" s="1"/>
  <c r="B1625" i="7"/>
  <c r="D1625" i="7" s="1"/>
  <c r="Y1627" i="1"/>
  <c r="B1628" i="1"/>
  <c r="A1627" i="1"/>
  <c r="A1627" i="4" s="1"/>
  <c r="C1626" i="7" l="1"/>
  <c r="A1627" i="7" s="1"/>
  <c r="B1626" i="7"/>
  <c r="D1626" i="7" s="1"/>
  <c r="Y1628" i="1"/>
  <c r="A1628" i="1"/>
  <c r="A1628" i="4" s="1"/>
  <c r="B1629" i="1"/>
  <c r="C1627" i="7" l="1"/>
  <c r="A1628" i="7" s="1"/>
  <c r="B1627" i="7"/>
  <c r="D1627" i="7" s="1"/>
  <c r="A1629" i="1"/>
  <c r="A1629" i="4" s="1"/>
  <c r="Y1629" i="1"/>
  <c r="B1630" i="1"/>
  <c r="C1628" i="7" l="1"/>
  <c r="A1629" i="7" s="1"/>
  <c r="B1628" i="7"/>
  <c r="D1628" i="7" s="1"/>
  <c r="A1630" i="1"/>
  <c r="A1630" i="4" s="1"/>
  <c r="B1631" i="1"/>
  <c r="Y1630" i="1"/>
  <c r="C1629" i="7" l="1"/>
  <c r="A1630" i="7" s="1"/>
  <c r="B1629" i="7"/>
  <c r="D1629" i="7" s="1"/>
  <c r="Y1631" i="1"/>
  <c r="B1632" i="1"/>
  <c r="A1631" i="1"/>
  <c r="A1631" i="4" s="1"/>
  <c r="C1630" i="7" l="1"/>
  <c r="A1631" i="7" s="1"/>
  <c r="B1630" i="7"/>
  <c r="D1630" i="7" s="1"/>
  <c r="Y1632" i="1"/>
  <c r="A1632" i="1"/>
  <c r="A1632" i="4" s="1"/>
  <c r="B1633" i="1"/>
  <c r="C1631" i="7" l="1"/>
  <c r="A1632" i="7" s="1"/>
  <c r="B1631" i="7"/>
  <c r="D1631" i="7" s="1"/>
  <c r="A1633" i="1"/>
  <c r="A1633" i="4" s="1"/>
  <c r="B1634" i="1"/>
  <c r="Y1633" i="1"/>
  <c r="C1632" i="7" l="1"/>
  <c r="A1633" i="7" s="1"/>
  <c r="B1632" i="7"/>
  <c r="D1632" i="7" s="1"/>
  <c r="A1634" i="1"/>
  <c r="A1634" i="4" s="1"/>
  <c r="Y1634" i="1"/>
  <c r="B1635" i="1"/>
  <c r="C1633" i="7" l="1"/>
  <c r="A1634" i="7" s="1"/>
  <c r="B1633" i="7"/>
  <c r="D1633" i="7" s="1"/>
  <c r="A1635" i="1"/>
  <c r="A1635" i="4" s="1"/>
  <c r="B1636" i="1"/>
  <c r="Y1635" i="1"/>
  <c r="C1634" i="7" l="1"/>
  <c r="A1635" i="7" s="1"/>
  <c r="B1634" i="7"/>
  <c r="D1634" i="7" s="1"/>
  <c r="B1637" i="1"/>
  <c r="A1636" i="1"/>
  <c r="A1636" i="4" s="1"/>
  <c r="Y1636" i="1"/>
  <c r="C1635" i="7" l="1"/>
  <c r="A1636" i="7" s="1"/>
  <c r="B1635" i="7"/>
  <c r="D1635" i="7" s="1"/>
  <c r="A1637" i="1"/>
  <c r="A1637" i="4" s="1"/>
  <c r="Y1637" i="1"/>
  <c r="B1638" i="1"/>
  <c r="C1636" i="7" l="1"/>
  <c r="A1637" i="7" s="1"/>
  <c r="B1636" i="7"/>
  <c r="D1636" i="7" s="1"/>
  <c r="A1638" i="1"/>
  <c r="A1638" i="4" s="1"/>
  <c r="Y1638" i="1"/>
  <c r="B1639" i="1"/>
  <c r="C1637" i="7" l="1"/>
  <c r="A1638" i="7" s="1"/>
  <c r="B1637" i="7"/>
  <c r="D1637" i="7" s="1"/>
  <c r="A1639" i="1"/>
  <c r="A1639" i="4" s="1"/>
  <c r="Y1639" i="1"/>
  <c r="B1640" i="1"/>
  <c r="C1638" i="7" l="1"/>
  <c r="A1639" i="7" s="1"/>
  <c r="B1638" i="7"/>
  <c r="D1638" i="7" s="1"/>
  <c r="B1641" i="1"/>
  <c r="A1640" i="1"/>
  <c r="A1640" i="4" s="1"/>
  <c r="Y1640" i="1"/>
  <c r="C1639" i="7" l="1"/>
  <c r="A1640" i="7" s="1"/>
  <c r="B1639" i="7"/>
  <c r="D1639" i="7" s="1"/>
  <c r="Y1641" i="1"/>
  <c r="A1641" i="1"/>
  <c r="A1641" i="4" s="1"/>
  <c r="B1642" i="1"/>
  <c r="C1640" i="7" l="1"/>
  <c r="A1641" i="7" s="1"/>
  <c r="B1640" i="7"/>
  <c r="D1640" i="7" s="1"/>
  <c r="Y1642" i="1"/>
  <c r="A1642" i="1"/>
  <c r="A1642" i="4" s="1"/>
  <c r="B1643" i="1"/>
  <c r="C1641" i="7" l="1"/>
  <c r="A1642" i="7" s="1"/>
  <c r="B1641" i="7"/>
  <c r="D1641" i="7" s="1"/>
  <c r="A1643" i="1"/>
  <c r="A1643" i="4" s="1"/>
  <c r="Y1643" i="1"/>
  <c r="B1644" i="1"/>
  <c r="C1642" i="7" l="1"/>
  <c r="A1643" i="7" s="1"/>
  <c r="B1642" i="7"/>
  <c r="D1642" i="7" s="1"/>
  <c r="B1645" i="1"/>
  <c r="A1644" i="1"/>
  <c r="A1644" i="4" s="1"/>
  <c r="Y1644" i="1"/>
  <c r="C1643" i="7" l="1"/>
  <c r="A1644" i="7" s="1"/>
  <c r="B1643" i="7"/>
  <c r="D1643" i="7" s="1"/>
  <c r="Y1645" i="1"/>
  <c r="B1646" i="1"/>
  <c r="A1645" i="1"/>
  <c r="A1645" i="4" s="1"/>
  <c r="C1644" i="7" l="1"/>
  <c r="A1645" i="7" s="1"/>
  <c r="B1644" i="7"/>
  <c r="D1644" i="7" s="1"/>
  <c r="Y1646" i="1"/>
  <c r="A1646" i="1"/>
  <c r="A1646" i="4" s="1"/>
  <c r="B1647" i="1"/>
  <c r="C1645" i="7" l="1"/>
  <c r="A1646" i="7" s="1"/>
  <c r="B1645" i="7"/>
  <c r="D1645" i="7" s="1"/>
  <c r="A1647" i="1"/>
  <c r="A1647" i="4" s="1"/>
  <c r="B1648" i="1"/>
  <c r="Y1647" i="1"/>
  <c r="C1646" i="7" l="1"/>
  <c r="A1647" i="7" s="1"/>
  <c r="B1646" i="7"/>
  <c r="D1646" i="7" s="1"/>
  <c r="A1648" i="1"/>
  <c r="A1648" i="4" s="1"/>
  <c r="Y1648" i="1"/>
  <c r="B1649" i="1"/>
  <c r="C1647" i="7" l="1"/>
  <c r="A1648" i="7" s="1"/>
  <c r="B1647" i="7"/>
  <c r="D1647" i="7" s="1"/>
  <c r="A1649" i="1"/>
  <c r="A1649" i="4" s="1"/>
  <c r="B1650" i="1"/>
  <c r="Y1649" i="1"/>
  <c r="C1648" i="7" l="1"/>
  <c r="A1649" i="7" s="1"/>
  <c r="B1648" i="7"/>
  <c r="D1648" i="7" s="1"/>
  <c r="Y1650" i="1"/>
  <c r="A1650" i="1"/>
  <c r="A1650" i="4" s="1"/>
  <c r="B1651" i="1"/>
  <c r="C1649" i="7" l="1"/>
  <c r="A1650" i="7" s="1"/>
  <c r="B1649" i="7"/>
  <c r="D1649" i="7" s="1"/>
  <c r="Y1651" i="1"/>
  <c r="A1651" i="1"/>
  <c r="A1651" i="4" s="1"/>
  <c r="B1652" i="1"/>
  <c r="C1650" i="7" l="1"/>
  <c r="A1651" i="7" s="1"/>
  <c r="B1650" i="7"/>
  <c r="D1650" i="7" s="1"/>
  <c r="Y1652" i="1"/>
  <c r="A1652" i="1"/>
  <c r="A1652" i="4" s="1"/>
  <c r="B1653" i="1"/>
  <c r="C1651" i="7" l="1"/>
  <c r="A1652" i="7" s="1"/>
  <c r="B1651" i="7"/>
  <c r="D1651" i="7" s="1"/>
  <c r="Y1653" i="1"/>
  <c r="B1654" i="1"/>
  <c r="A1653" i="1"/>
  <c r="A1653" i="4" s="1"/>
  <c r="C1652" i="7" l="1"/>
  <c r="A1653" i="7" s="1"/>
  <c r="B1652" i="7"/>
  <c r="D1652" i="7" s="1"/>
  <c r="A1654" i="1"/>
  <c r="A1654" i="4" s="1"/>
  <c r="Y1654" i="1"/>
  <c r="B1655" i="1"/>
  <c r="C1653" i="7" l="1"/>
  <c r="A1654" i="7" s="1"/>
  <c r="B1653" i="7"/>
  <c r="D1653" i="7" s="1"/>
  <c r="Y1655" i="1"/>
  <c r="A1655" i="1"/>
  <c r="A1655" i="4" s="1"/>
  <c r="B1656" i="1"/>
  <c r="C1654" i="7" l="1"/>
  <c r="A1655" i="7" s="1"/>
  <c r="B1654" i="7"/>
  <c r="D1654" i="7" s="1"/>
  <c r="A1656" i="1"/>
  <c r="A1656" i="4" s="1"/>
  <c r="B1657" i="1"/>
  <c r="Y1656" i="1"/>
  <c r="C1655" i="7" l="1"/>
  <c r="A1656" i="7" s="1"/>
  <c r="B1655" i="7"/>
  <c r="D1655" i="7" s="1"/>
  <c r="A1657" i="1"/>
  <c r="A1657" i="4" s="1"/>
  <c r="B1658" i="1"/>
  <c r="Y1657" i="1"/>
  <c r="C1656" i="7" l="1"/>
  <c r="A1657" i="7" s="1"/>
  <c r="B1656" i="7"/>
  <c r="D1656" i="7" s="1"/>
  <c r="A1658" i="1"/>
  <c r="A1658" i="4" s="1"/>
  <c r="B1659" i="1"/>
  <c r="Y1658" i="1"/>
  <c r="C1657" i="7" l="1"/>
  <c r="A1658" i="7" s="1"/>
  <c r="B1657" i="7"/>
  <c r="D1657" i="7" s="1"/>
  <c r="Y1659" i="1"/>
  <c r="A1659" i="1"/>
  <c r="A1659" i="4" s="1"/>
  <c r="B1660" i="1"/>
  <c r="C1658" i="7" l="1"/>
  <c r="A1659" i="7" s="1"/>
  <c r="B1658" i="7"/>
  <c r="D1658" i="7" s="1"/>
  <c r="Y1660" i="1"/>
  <c r="A1660" i="1"/>
  <c r="A1660" i="4" s="1"/>
  <c r="B1661" i="1"/>
  <c r="C1659" i="7" l="1"/>
  <c r="A1660" i="7" s="1"/>
  <c r="B1659" i="7"/>
  <c r="D1659" i="7" s="1"/>
  <c r="Y1661" i="1"/>
  <c r="A1661" i="1"/>
  <c r="A1661" i="4" s="1"/>
  <c r="B1662" i="1"/>
  <c r="C1660" i="7" l="1"/>
  <c r="A1661" i="7" s="1"/>
  <c r="B1660" i="7"/>
  <c r="D1660" i="7" s="1"/>
  <c r="B1663" i="1"/>
  <c r="A1662" i="1"/>
  <c r="A1662" i="4" s="1"/>
  <c r="Y1662" i="1"/>
  <c r="C1661" i="7" l="1"/>
  <c r="A1662" i="7" s="1"/>
  <c r="B1661" i="7"/>
  <c r="D1661" i="7" s="1"/>
  <c r="A1663" i="1"/>
  <c r="A1663" i="4" s="1"/>
  <c r="B1664" i="1"/>
  <c r="Y1663" i="1"/>
  <c r="C1662" i="7" l="1"/>
  <c r="A1663" i="7" s="1"/>
  <c r="B1662" i="7"/>
  <c r="D1662" i="7" s="1"/>
  <c r="A1664" i="1"/>
  <c r="A1664" i="4" s="1"/>
  <c r="B1665" i="1"/>
  <c r="Y1664" i="1"/>
  <c r="C1663" i="7" l="1"/>
  <c r="A1664" i="7" s="1"/>
  <c r="B1663" i="7"/>
  <c r="D1663" i="7" s="1"/>
  <c r="Y1665" i="1"/>
  <c r="A1665" i="1"/>
  <c r="A1665" i="4" s="1"/>
  <c r="B1666" i="1"/>
  <c r="C1664" i="7" l="1"/>
  <c r="A1665" i="7" s="1"/>
  <c r="B1664" i="7"/>
  <c r="D1664" i="7" s="1"/>
  <c r="B1667" i="1"/>
  <c r="A1666" i="1"/>
  <c r="A1666" i="4" s="1"/>
  <c r="Y1666" i="1"/>
  <c r="C1665" i="7" l="1"/>
  <c r="A1666" i="7" s="1"/>
  <c r="B1665" i="7"/>
  <c r="D1665" i="7" s="1"/>
  <c r="Y1667" i="1"/>
  <c r="B1668" i="1"/>
  <c r="A1667" i="1"/>
  <c r="A1667" i="4" s="1"/>
  <c r="C1666" i="7" l="1"/>
  <c r="A1667" i="7" s="1"/>
  <c r="B1666" i="7"/>
  <c r="D1666" i="7" s="1"/>
  <c r="B1669" i="1"/>
  <c r="A1668" i="1"/>
  <c r="A1668" i="4" s="1"/>
  <c r="Y1668" i="1"/>
  <c r="C1667" i="7" l="1"/>
  <c r="A1668" i="7" s="1"/>
  <c r="B1667" i="7"/>
  <c r="D1667" i="7" s="1"/>
  <c r="A1669" i="1"/>
  <c r="A1669" i="4" s="1"/>
  <c r="B1670" i="1"/>
  <c r="Y1669" i="1"/>
  <c r="C1668" i="7" l="1"/>
  <c r="A1669" i="7" s="1"/>
  <c r="B1668" i="7"/>
  <c r="D1668" i="7" s="1"/>
  <c r="Y1670" i="1"/>
  <c r="B1671" i="1"/>
  <c r="A1670" i="1"/>
  <c r="A1670" i="4" s="1"/>
  <c r="C1669" i="7" l="1"/>
  <c r="A1670" i="7" s="1"/>
  <c r="B1669" i="7"/>
  <c r="D1669" i="7" s="1"/>
  <c r="A1671" i="1"/>
  <c r="A1671" i="4" s="1"/>
  <c r="Y1671" i="1"/>
  <c r="B1672" i="1"/>
  <c r="C1670" i="7" l="1"/>
  <c r="A1671" i="7" s="1"/>
  <c r="B1670" i="7"/>
  <c r="D1670" i="7" s="1"/>
  <c r="A1672" i="1"/>
  <c r="A1672" i="4" s="1"/>
  <c r="Y1672" i="1"/>
  <c r="B1673" i="1"/>
  <c r="C1671" i="7" l="1"/>
  <c r="A1672" i="7" s="1"/>
  <c r="B1671" i="7"/>
  <c r="D1671" i="7" s="1"/>
  <c r="A1673" i="1"/>
  <c r="A1673" i="4" s="1"/>
  <c r="B1674" i="1"/>
  <c r="Y1673" i="1"/>
  <c r="C1672" i="7" l="1"/>
  <c r="A1673" i="7" s="1"/>
  <c r="B1672" i="7"/>
  <c r="D1672" i="7" s="1"/>
  <c r="B1675" i="1"/>
  <c r="Y1674" i="1"/>
  <c r="A1674" i="1"/>
  <c r="A1674" i="4" s="1"/>
  <c r="C1673" i="7" l="1"/>
  <c r="A1674" i="7" s="1"/>
  <c r="B1673" i="7"/>
  <c r="D1673" i="7" s="1"/>
  <c r="A1675" i="1"/>
  <c r="A1675" i="4" s="1"/>
  <c r="B1676" i="1"/>
  <c r="Y1675" i="1"/>
  <c r="C1674" i="7" l="1"/>
  <c r="A1675" i="7" s="1"/>
  <c r="B1674" i="7"/>
  <c r="D1674" i="7" s="1"/>
  <c r="Y1676" i="1"/>
  <c r="B1677" i="1"/>
  <c r="A1676" i="1"/>
  <c r="A1676" i="4" s="1"/>
  <c r="C1675" i="7" l="1"/>
  <c r="A1676" i="7" s="1"/>
  <c r="B1675" i="7"/>
  <c r="D1675" i="7" s="1"/>
  <c r="A1677" i="1"/>
  <c r="A1677" i="4" s="1"/>
  <c r="Y1677" i="1"/>
  <c r="B1678" i="1"/>
  <c r="C1676" i="7" l="1"/>
  <c r="A1677" i="7" s="1"/>
  <c r="B1676" i="7"/>
  <c r="D1676" i="7" s="1"/>
  <c r="B1679" i="1"/>
  <c r="A1678" i="1"/>
  <c r="A1678" i="4" s="1"/>
  <c r="Y1678" i="1"/>
  <c r="C1677" i="7" l="1"/>
  <c r="A1678" i="7" s="1"/>
  <c r="B1677" i="7"/>
  <c r="D1677" i="7" s="1"/>
  <c r="A1679" i="1"/>
  <c r="A1679" i="4" s="1"/>
  <c r="B1680" i="1"/>
  <c r="Y1679" i="1"/>
  <c r="C1678" i="7" l="1"/>
  <c r="A1679" i="7" s="1"/>
  <c r="B1678" i="7"/>
  <c r="D1678" i="7" s="1"/>
  <c r="A1680" i="1"/>
  <c r="A1680" i="4" s="1"/>
  <c r="Y1680" i="1"/>
  <c r="B1681" i="1"/>
  <c r="C1679" i="7" l="1"/>
  <c r="A1680" i="7" s="1"/>
  <c r="B1679" i="7"/>
  <c r="D1679" i="7" s="1"/>
  <c r="Y1681" i="1"/>
  <c r="B1682" i="1"/>
  <c r="A1681" i="1"/>
  <c r="A1681" i="4" s="1"/>
  <c r="C1680" i="7" l="1"/>
  <c r="A1681" i="7" s="1"/>
  <c r="B1680" i="7"/>
  <c r="D1680" i="7" s="1"/>
  <c r="B1683" i="1"/>
  <c r="A1682" i="1"/>
  <c r="A1682" i="4" s="1"/>
  <c r="Y1682" i="1"/>
  <c r="C1681" i="7" l="1"/>
  <c r="A1682" i="7" s="1"/>
  <c r="B1681" i="7"/>
  <c r="D1681" i="7" s="1"/>
  <c r="Y1683" i="1"/>
  <c r="B1684" i="1"/>
  <c r="A1683" i="1"/>
  <c r="A1683" i="4" s="1"/>
  <c r="C1682" i="7" l="1"/>
  <c r="A1683" i="7" s="1"/>
  <c r="B1682" i="7"/>
  <c r="D1682" i="7" s="1"/>
  <c r="A1684" i="1"/>
  <c r="M1684" i="1"/>
  <c r="Z1684" i="1" s="1"/>
  <c r="Y1684" i="1"/>
  <c r="B1685" i="1"/>
  <c r="E1684" i="1"/>
  <c r="A1684" i="4" l="1"/>
  <c r="C1683" i="7"/>
  <c r="A1684" i="7" s="1"/>
  <c r="B1683" i="7"/>
  <c r="D1683" i="7" s="1"/>
  <c r="F1684" i="1"/>
  <c r="P1684" i="1" s="1"/>
  <c r="B1686" i="1"/>
  <c r="A1685" i="1"/>
  <c r="A1685" i="4" s="1"/>
  <c r="Y1685" i="1"/>
  <c r="C1684" i="7" l="1"/>
  <c r="A1685" i="7" s="1"/>
  <c r="B1684" i="7"/>
  <c r="D1684" i="7" s="1"/>
  <c r="B1687" i="1"/>
  <c r="Y1686" i="1"/>
  <c r="A1686" i="1"/>
  <c r="A1686" i="4" s="1"/>
  <c r="C1685" i="7" l="1"/>
  <c r="A1686" i="7" s="1"/>
  <c r="B1685" i="7"/>
  <c r="D1685" i="7" s="1"/>
  <c r="B1688" i="1"/>
  <c r="Y1687" i="1"/>
  <c r="A1687" i="1"/>
  <c r="A1687" i="4" s="1"/>
  <c r="C1686" i="7" l="1"/>
  <c r="A1687" i="7" s="1"/>
  <c r="B1686" i="7"/>
  <c r="D1686" i="7" s="1"/>
  <c r="Y1688" i="1"/>
  <c r="B1689" i="1"/>
  <c r="A1688" i="1"/>
  <c r="A1688" i="4" s="1"/>
  <c r="C1687" i="7" l="1"/>
  <c r="A1688" i="7" s="1"/>
  <c r="B1687" i="7"/>
  <c r="D1687" i="7" s="1"/>
  <c r="A1689" i="1"/>
  <c r="A1689" i="4" s="1"/>
  <c r="B1690" i="1"/>
  <c r="Y1689" i="1"/>
  <c r="C1688" i="7" l="1"/>
  <c r="A1689" i="7" s="1"/>
  <c r="B1688" i="7"/>
  <c r="D1688" i="7" s="1"/>
  <c r="A1690" i="1"/>
  <c r="A1690" i="4" s="1"/>
  <c r="Y1690" i="1"/>
  <c r="B1691" i="1"/>
  <c r="C1689" i="7" l="1"/>
  <c r="A1690" i="7" s="1"/>
  <c r="B1689" i="7"/>
  <c r="D1689" i="7" s="1"/>
  <c r="B1692" i="1"/>
  <c r="A1691" i="1"/>
  <c r="A1691" i="4" s="1"/>
  <c r="Y1691" i="1"/>
  <c r="C1690" i="7" l="1"/>
  <c r="A1691" i="7" s="1"/>
  <c r="B1690" i="7"/>
  <c r="D1690" i="7" s="1"/>
  <c r="Y1692" i="1"/>
  <c r="A1692" i="1"/>
  <c r="A1692" i="4" s="1"/>
  <c r="B1693" i="1"/>
  <c r="C1691" i="7" l="1"/>
  <c r="A1692" i="7" s="1"/>
  <c r="B1691" i="7"/>
  <c r="D1691" i="7" s="1"/>
  <c r="Y1693" i="1"/>
  <c r="B1694" i="1"/>
  <c r="A1693" i="1"/>
  <c r="A1693" i="4" s="1"/>
  <c r="C1692" i="7" l="1"/>
  <c r="A1693" i="7" s="1"/>
  <c r="B1692" i="7"/>
  <c r="D1692" i="7" s="1"/>
  <c r="A1694" i="1"/>
  <c r="A1694" i="4" s="1"/>
  <c r="Y1694" i="1"/>
  <c r="B1695" i="1"/>
  <c r="C1693" i="7" l="1"/>
  <c r="A1694" i="7" s="1"/>
  <c r="B1693" i="7"/>
  <c r="D1693" i="7" s="1"/>
  <c r="B1696" i="1"/>
  <c r="Y1695" i="1"/>
  <c r="A1695" i="1"/>
  <c r="A1695" i="4" s="1"/>
  <c r="C1694" i="7" l="1"/>
  <c r="A1695" i="7" s="1"/>
  <c r="B1694" i="7"/>
  <c r="D1694" i="7" s="1"/>
  <c r="Y1696" i="1"/>
  <c r="A1696" i="1"/>
  <c r="A1696" i="4" s="1"/>
  <c r="B1697" i="1"/>
  <c r="C1695" i="7" l="1"/>
  <c r="A1696" i="7" s="1"/>
  <c r="B1695" i="7"/>
  <c r="D1695" i="7" s="1"/>
  <c r="A1697" i="1"/>
  <c r="A1697" i="4" s="1"/>
  <c r="B1698" i="1"/>
  <c r="Y1697" i="1"/>
  <c r="C1696" i="7" l="1"/>
  <c r="A1697" i="7" s="1"/>
  <c r="B1696" i="7"/>
  <c r="D1696" i="7" s="1"/>
  <c r="Y1698" i="1"/>
  <c r="A1698" i="1"/>
  <c r="A1698" i="4" s="1"/>
  <c r="B1699" i="1"/>
  <c r="C1697" i="7" l="1"/>
  <c r="A1698" i="7" s="1"/>
  <c r="B1697" i="7"/>
  <c r="D1697" i="7" s="1"/>
  <c r="Y1699" i="1"/>
  <c r="A1699" i="1"/>
  <c r="A1699" i="4" s="1"/>
  <c r="B1700" i="1"/>
  <c r="C1698" i="7" l="1"/>
  <c r="A1699" i="7" s="1"/>
  <c r="B1698" i="7"/>
  <c r="D1698" i="7" s="1"/>
  <c r="Y1700" i="1"/>
  <c r="B1701" i="1"/>
  <c r="A1700" i="1"/>
  <c r="A1700" i="4" s="1"/>
  <c r="C1699" i="7" l="1"/>
  <c r="A1700" i="7" s="1"/>
  <c r="B1699" i="7"/>
  <c r="D1699" i="7" s="1"/>
  <c r="B1702" i="1"/>
  <c r="A1701" i="1"/>
  <c r="A1701" i="4" s="1"/>
  <c r="Y1701" i="1"/>
  <c r="C1700" i="7" l="1"/>
  <c r="A1701" i="7" s="1"/>
  <c r="B1700" i="7"/>
  <c r="D1700" i="7" s="1"/>
  <c r="Y1702" i="1"/>
  <c r="A1702" i="1"/>
  <c r="A1702" i="4" s="1"/>
  <c r="B1703" i="1"/>
  <c r="C1701" i="7" l="1"/>
  <c r="A1702" i="7" s="1"/>
  <c r="B1701" i="7"/>
  <c r="D1701" i="7" s="1"/>
  <c r="B1704" i="1"/>
  <c r="A1703" i="1"/>
  <c r="A1703" i="4" s="1"/>
  <c r="Y1703" i="1"/>
  <c r="C1702" i="7" l="1"/>
  <c r="A1703" i="7" s="1"/>
  <c r="B1702" i="7"/>
  <c r="D1702" i="7" s="1"/>
  <c r="Y1704" i="1"/>
  <c r="B1705" i="1"/>
  <c r="A1704" i="1"/>
  <c r="A1704" i="4" s="1"/>
  <c r="C1703" i="7" l="1"/>
  <c r="A1704" i="7" s="1"/>
  <c r="B1703" i="7"/>
  <c r="D1703" i="7" s="1"/>
  <c r="Y1705" i="1"/>
  <c r="A1705" i="1"/>
  <c r="A1705" i="4" s="1"/>
  <c r="B1706" i="1"/>
  <c r="C1704" i="7" l="1"/>
  <c r="A1705" i="7" s="1"/>
  <c r="B1704" i="7"/>
  <c r="D1704" i="7" s="1"/>
  <c r="A1706" i="1"/>
  <c r="A1706" i="4" s="1"/>
  <c r="B1707" i="1"/>
  <c r="Y1706" i="1"/>
  <c r="C1705" i="7" l="1"/>
  <c r="A1706" i="7" s="1"/>
  <c r="B1705" i="7"/>
  <c r="D1705" i="7" s="1"/>
  <c r="Y1707" i="1"/>
  <c r="A1707" i="1"/>
  <c r="A1707" i="4" s="1"/>
  <c r="B1708" i="1"/>
  <c r="C1706" i="7" l="1"/>
  <c r="A1707" i="7" s="1"/>
  <c r="B1706" i="7"/>
  <c r="D1706" i="7" s="1"/>
  <c r="Y1708" i="1"/>
  <c r="B1709" i="1"/>
  <c r="A1708" i="1"/>
  <c r="A1708" i="4" s="1"/>
  <c r="C1707" i="7" l="1"/>
  <c r="A1708" i="7" s="1"/>
  <c r="B1707" i="7"/>
  <c r="D1707" i="7" s="1"/>
  <c r="Y1709" i="1"/>
  <c r="B1710" i="1"/>
  <c r="A1709" i="1"/>
  <c r="A1709" i="4" s="1"/>
  <c r="C1708" i="7" l="1"/>
  <c r="A1709" i="7" s="1"/>
  <c r="B1708" i="7"/>
  <c r="D1708" i="7" s="1"/>
  <c r="A1710" i="1"/>
  <c r="A1710" i="4" s="1"/>
  <c r="B1711" i="1"/>
  <c r="Y1710" i="1"/>
  <c r="C1709" i="7" l="1"/>
  <c r="A1710" i="7" s="1"/>
  <c r="B1709" i="7"/>
  <c r="D1709" i="7" s="1"/>
  <c r="Y1711" i="1"/>
  <c r="A1711" i="1"/>
  <c r="A1711" i="4" s="1"/>
  <c r="B1712" i="1"/>
  <c r="C1710" i="7" l="1"/>
  <c r="A1711" i="7" s="1"/>
  <c r="B1710" i="7"/>
  <c r="D1710" i="7" s="1"/>
  <c r="Y1712" i="1"/>
  <c r="B1713" i="1"/>
  <c r="A1712" i="1"/>
  <c r="A1712" i="4" s="1"/>
  <c r="C1711" i="7" l="1"/>
  <c r="A1712" i="7" s="1"/>
  <c r="B1711" i="7"/>
  <c r="D1711" i="7" s="1"/>
  <c r="Y1713" i="1"/>
  <c r="B1714" i="1"/>
  <c r="A1713" i="1"/>
  <c r="A1713" i="4" s="1"/>
  <c r="C1712" i="7" l="1"/>
  <c r="A1713" i="7" s="1"/>
  <c r="B1712" i="7"/>
  <c r="D1712" i="7" s="1"/>
  <c r="A1714" i="1"/>
  <c r="A1714" i="4" s="1"/>
  <c r="Y1714" i="1"/>
  <c r="B1715" i="1"/>
  <c r="C1713" i="7" l="1"/>
  <c r="A1714" i="7" s="1"/>
  <c r="B1713" i="7"/>
  <c r="D1713" i="7" s="1"/>
  <c r="A1715" i="1"/>
  <c r="A1715" i="4" s="1"/>
  <c r="B1716" i="1"/>
  <c r="Y1715" i="1"/>
  <c r="C1714" i="7" l="1"/>
  <c r="A1715" i="7" s="1"/>
  <c r="B1714" i="7"/>
  <c r="D1714" i="7" s="1"/>
  <c r="Y1716" i="1"/>
  <c r="B1717" i="1"/>
  <c r="A1716" i="1"/>
  <c r="A1716" i="4" s="1"/>
  <c r="C1715" i="7" l="1"/>
  <c r="A1716" i="7" s="1"/>
  <c r="B1715" i="7"/>
  <c r="D1715" i="7" s="1"/>
  <c r="Y1717" i="1"/>
  <c r="B1718" i="1"/>
  <c r="A1717" i="1"/>
  <c r="A1717" i="4" s="1"/>
  <c r="C1716" i="7" l="1"/>
  <c r="A1717" i="7" s="1"/>
  <c r="B1716" i="7"/>
  <c r="D1716" i="7" s="1"/>
  <c r="Y1718" i="1"/>
  <c r="A1718" i="1"/>
  <c r="A1718" i="4" s="1"/>
  <c r="B1719" i="1"/>
  <c r="C1717" i="7" l="1"/>
  <c r="A1718" i="7" s="1"/>
  <c r="B1717" i="7"/>
  <c r="D1717" i="7" s="1"/>
  <c r="Y1719" i="1"/>
  <c r="B1720" i="1"/>
  <c r="A1719" i="1"/>
  <c r="A1719" i="4" s="1"/>
  <c r="C1718" i="7" l="1"/>
  <c r="A1719" i="7" s="1"/>
  <c r="B1718" i="7"/>
  <c r="D1718" i="7" s="1"/>
  <c r="M1720" i="1"/>
  <c r="Z1720" i="1" s="1"/>
  <c r="E1720" i="1"/>
  <c r="F1720" i="1" s="1"/>
  <c r="P1720" i="1" s="1"/>
  <c r="A1720" i="1"/>
  <c r="A1720" i="4" s="1"/>
  <c r="B1721" i="1"/>
  <c r="Y1720" i="1"/>
  <c r="C1719" i="7" l="1"/>
  <c r="A1720" i="7" s="1"/>
  <c r="B1719" i="7"/>
  <c r="D1719" i="7" s="1"/>
  <c r="M1721" i="1"/>
  <c r="Z1721" i="1" s="1"/>
  <c r="A1721" i="1"/>
  <c r="A1721" i="4" s="1"/>
  <c r="Y1721" i="1"/>
  <c r="B1722" i="1"/>
  <c r="E1721" i="1"/>
  <c r="F1721" i="1" s="1"/>
  <c r="P1721" i="1" s="1"/>
  <c r="C1720" i="7" l="1"/>
  <c r="A1721" i="7" s="1"/>
  <c r="B1720" i="7"/>
  <c r="D1720" i="7" s="1"/>
  <c r="E1722" i="1"/>
  <c r="F1722" i="1" s="1"/>
  <c r="P1722" i="1" s="1"/>
  <c r="A1722" i="1"/>
  <c r="A1722" i="4" s="1"/>
  <c r="M1722" i="1"/>
  <c r="Z1722" i="1" s="1"/>
  <c r="B1723" i="1"/>
  <c r="Y1722" i="1"/>
  <c r="C1721" i="7" l="1"/>
  <c r="A1722" i="7" s="1"/>
  <c r="B1721" i="7"/>
  <c r="D1721" i="7" s="1"/>
  <c r="Y1723" i="1"/>
  <c r="B1724" i="1"/>
  <c r="A1723" i="1"/>
  <c r="A1723" i="4" s="1"/>
  <c r="C1722" i="7" l="1"/>
  <c r="A1723" i="7" s="1"/>
  <c r="B1722" i="7"/>
  <c r="D1722" i="7" s="1"/>
  <c r="Y1724" i="1"/>
  <c r="B1725" i="1"/>
  <c r="A1724" i="1"/>
  <c r="A1724" i="4" s="1"/>
  <c r="C1723" i="7" l="1"/>
  <c r="A1724" i="7" s="1"/>
  <c r="B1723" i="7"/>
  <c r="D1723" i="7" s="1"/>
  <c r="Y1725" i="1"/>
  <c r="A1725" i="1"/>
  <c r="A1725" i="4" s="1"/>
  <c r="B1726" i="1"/>
  <c r="C1724" i="7" l="1"/>
  <c r="A1725" i="7" s="1"/>
  <c r="B1724" i="7"/>
  <c r="D1724" i="7" s="1"/>
  <c r="A1726" i="1"/>
  <c r="A1726" i="4" s="1"/>
  <c r="Y1726" i="1"/>
  <c r="B1727" i="1"/>
  <c r="E1726" i="1"/>
  <c r="F1726" i="1" s="1"/>
  <c r="P1726" i="1" s="1"/>
  <c r="M1726" i="1"/>
  <c r="Z1726" i="1" s="1"/>
  <c r="C1725" i="7" l="1"/>
  <c r="A1726" i="7" s="1"/>
  <c r="B1725" i="7"/>
  <c r="D1725" i="7" s="1"/>
  <c r="B1728" i="1"/>
  <c r="Y1727" i="1"/>
  <c r="A1727" i="1"/>
  <c r="A1727" i="4" s="1"/>
  <c r="C1726" i="7" l="1"/>
  <c r="A1727" i="7" s="1"/>
  <c r="B1726" i="7"/>
  <c r="D1726" i="7" s="1"/>
  <c r="M1728" i="1"/>
  <c r="Z1728" i="1" s="1"/>
  <c r="Y1728" i="1"/>
  <c r="E1728" i="1"/>
  <c r="F1728" i="1" s="1"/>
  <c r="P1728" i="1" s="1"/>
  <c r="B1729" i="1"/>
  <c r="A1728" i="1"/>
  <c r="A1728" i="4" s="1"/>
  <c r="C1727" i="7" l="1"/>
  <c r="A1728" i="7" s="1"/>
  <c r="B1727" i="7"/>
  <c r="D1727" i="7" s="1"/>
  <c r="Y1729" i="1"/>
  <c r="A1729" i="1"/>
  <c r="A1729" i="4" s="1"/>
  <c r="B1730" i="1"/>
  <c r="C1728" i="7" l="1"/>
  <c r="A1729" i="7" s="1"/>
  <c r="B1728" i="7"/>
  <c r="D1728" i="7" s="1"/>
  <c r="A1730" i="1"/>
  <c r="A1730" i="4" s="1"/>
  <c r="Y1730" i="1"/>
  <c r="B1731" i="1"/>
  <c r="C1729" i="7" l="1"/>
  <c r="A1730" i="7" s="1"/>
  <c r="B1729" i="7"/>
  <c r="D1729" i="7" s="1"/>
  <c r="A1731" i="1"/>
  <c r="A1731" i="4" s="1"/>
  <c r="Y1731" i="1"/>
  <c r="B1732" i="1"/>
  <c r="Z1806" i="1"/>
  <c r="P1806" i="1"/>
  <c r="C1730" i="7" l="1"/>
  <c r="A1731" i="7" s="1"/>
  <c r="B1730" i="7"/>
  <c r="D1730" i="7" s="1"/>
  <c r="A1732" i="1"/>
  <c r="A1732" i="4" s="1"/>
  <c r="B1733" i="1"/>
  <c r="Y1732" i="1"/>
  <c r="C1731" i="7" l="1"/>
  <c r="A1732" i="7" s="1"/>
  <c r="B1731" i="7"/>
  <c r="D1731" i="7" s="1"/>
  <c r="A1733" i="1"/>
  <c r="A1733" i="4" s="1"/>
  <c r="B1734" i="1"/>
  <c r="Y1733" i="1"/>
  <c r="C1732" i="7" l="1"/>
  <c r="A1733" i="7" s="1"/>
  <c r="B1732" i="7"/>
  <c r="D1732" i="7" s="1"/>
  <c r="A1734" i="1"/>
  <c r="A1734" i="4" s="1"/>
  <c r="B1735" i="1"/>
  <c r="Y1734" i="1"/>
  <c r="C1733" i="7" l="1"/>
  <c r="A1734" i="7" s="1"/>
  <c r="B1733" i="7"/>
  <c r="D1733" i="7" s="1"/>
  <c r="Y1735" i="1"/>
  <c r="A1735" i="1"/>
  <c r="A1735" i="4" s="1"/>
  <c r="B1736" i="1"/>
  <c r="C1734" i="7" l="1"/>
  <c r="A1735" i="7" s="1"/>
  <c r="B1734" i="7"/>
  <c r="D1734" i="7" s="1"/>
  <c r="Y1736" i="1"/>
  <c r="B1737" i="1"/>
  <c r="A1736" i="1"/>
  <c r="A1736" i="4" s="1"/>
  <c r="C1735" i="7" l="1"/>
  <c r="A1736" i="7" s="1"/>
  <c r="B1735" i="7"/>
  <c r="D1735" i="7" s="1"/>
  <c r="Y1737" i="1"/>
  <c r="A1737" i="1"/>
  <c r="A1737" i="4" s="1"/>
  <c r="B1738" i="1"/>
  <c r="C1736" i="7" l="1"/>
  <c r="A1737" i="7" s="1"/>
  <c r="B1736" i="7"/>
  <c r="D1736" i="7" s="1"/>
  <c r="A1738" i="1"/>
  <c r="A1738" i="4" s="1"/>
  <c r="B1739" i="1"/>
  <c r="Y1738" i="1"/>
  <c r="C1737" i="7" l="1"/>
  <c r="A1738" i="7" s="1"/>
  <c r="B1737" i="7"/>
  <c r="D1737" i="7" s="1"/>
  <c r="A1739" i="1"/>
  <c r="A1739" i="4" s="1"/>
  <c r="B1740" i="1"/>
  <c r="Y1739" i="1"/>
  <c r="C1738" i="7" l="1"/>
  <c r="A1739" i="7" s="1"/>
  <c r="B1738" i="7"/>
  <c r="D1738" i="7" s="1"/>
  <c r="Y1740" i="1"/>
  <c r="B1741" i="1"/>
  <c r="A1740" i="1"/>
  <c r="A1740" i="4" s="1"/>
  <c r="C1739" i="7" l="1"/>
  <c r="A1740" i="7" s="1"/>
  <c r="B1739" i="7"/>
  <c r="D1739" i="7" s="1"/>
  <c r="Y1741" i="1"/>
  <c r="B1742" i="1"/>
  <c r="A1741" i="1"/>
  <c r="A1741" i="4" s="1"/>
  <c r="C1740" i="7" l="1"/>
  <c r="A1741" i="7" s="1"/>
  <c r="B1740" i="7"/>
  <c r="D1740" i="7" s="1"/>
  <c r="A1742" i="1"/>
  <c r="A1742" i="4" s="1"/>
  <c r="B1743" i="1"/>
  <c r="Y1742" i="1"/>
  <c r="C1741" i="7" l="1"/>
  <c r="A1742" i="7" s="1"/>
  <c r="B1741" i="7"/>
  <c r="D1741" i="7" s="1"/>
  <c r="A1743" i="1"/>
  <c r="A1743" i="4" s="1"/>
  <c r="B1744" i="1"/>
  <c r="Y1743" i="1"/>
  <c r="C1742" i="7" l="1"/>
  <c r="A1743" i="7" s="1"/>
  <c r="B1742" i="7"/>
  <c r="D1742" i="7" s="1"/>
  <c r="Y1744" i="1"/>
  <c r="B1745" i="1"/>
  <c r="A1744" i="1"/>
  <c r="A1744" i="4" s="1"/>
  <c r="C1743" i="7" l="1"/>
  <c r="A1744" i="7" s="1"/>
  <c r="B1743" i="7"/>
  <c r="D1743" i="7" s="1"/>
  <c r="B1746" i="1"/>
  <c r="A1745" i="1"/>
  <c r="A1745" i="4" s="1"/>
  <c r="Y1745" i="1"/>
  <c r="C1744" i="7" l="1"/>
  <c r="A1745" i="7" s="1"/>
  <c r="B1744" i="7"/>
  <c r="D1744" i="7" s="1"/>
  <c r="A1746" i="1"/>
  <c r="A1746" i="4" s="1"/>
  <c r="Y1746" i="1"/>
  <c r="B1747" i="1"/>
  <c r="C1745" i="7" l="1"/>
  <c r="A1746" i="7" s="1"/>
  <c r="B1745" i="7"/>
  <c r="D1745" i="7" s="1"/>
  <c r="A1747" i="1"/>
  <c r="A1747" i="4" s="1"/>
  <c r="Y1747" i="1"/>
  <c r="B1748" i="1"/>
  <c r="C1746" i="7" l="1"/>
  <c r="A1747" i="7" s="1"/>
  <c r="B1746" i="7"/>
  <c r="D1746" i="7" s="1"/>
  <c r="Y1748" i="1"/>
  <c r="B1749" i="1"/>
  <c r="A1748" i="1"/>
  <c r="A1748" i="4" s="1"/>
  <c r="C1747" i="7" l="1"/>
  <c r="A1748" i="7" s="1"/>
  <c r="B1747" i="7"/>
  <c r="D1747" i="7" s="1"/>
  <c r="A1749" i="1"/>
  <c r="A1749" i="4" s="1"/>
  <c r="Y1749" i="1"/>
  <c r="B1750" i="1"/>
  <c r="C1748" i="7" l="1"/>
  <c r="A1749" i="7" s="1"/>
  <c r="B1748" i="7"/>
  <c r="D1748" i="7" s="1"/>
  <c r="A1750" i="1"/>
  <c r="A1750" i="4" s="1"/>
  <c r="B1751" i="1"/>
  <c r="Y1750" i="1"/>
  <c r="C1749" i="7" l="1"/>
  <c r="A1750" i="7" s="1"/>
  <c r="B1749" i="7"/>
  <c r="D1749" i="7" s="1"/>
  <c r="A1751" i="1"/>
  <c r="A1751" i="4" s="1"/>
  <c r="B1752" i="1"/>
  <c r="Y1751" i="1"/>
  <c r="C1750" i="7" l="1"/>
  <c r="A1751" i="7" s="1"/>
  <c r="B1750" i="7"/>
  <c r="D1750" i="7" s="1"/>
  <c r="A1752" i="1"/>
  <c r="A1752" i="4" s="1"/>
  <c r="B1753" i="1"/>
  <c r="Y1752" i="1"/>
  <c r="C1751" i="7" l="1"/>
  <c r="A1752" i="7" s="1"/>
  <c r="B1751" i="7"/>
  <c r="D1751" i="7" s="1"/>
  <c r="A1753" i="1"/>
  <c r="A1753" i="4" s="1"/>
  <c r="Y1753" i="1"/>
  <c r="B1754" i="1"/>
  <c r="C1752" i="7" l="1"/>
  <c r="A1753" i="7" s="1"/>
  <c r="B1752" i="7"/>
  <c r="D1752" i="7" s="1"/>
  <c r="A1754" i="1"/>
  <c r="A1754" i="4" s="1"/>
  <c r="B1755" i="1"/>
  <c r="Y1754" i="1"/>
  <c r="C1753" i="7" l="1"/>
  <c r="A1754" i="7" s="1"/>
  <c r="B1753" i="7"/>
  <c r="D1753" i="7" s="1"/>
  <c r="A1755" i="1"/>
  <c r="A1755" i="4" s="1"/>
  <c r="B1756" i="1"/>
  <c r="Y1755" i="1"/>
  <c r="C1754" i="7" l="1"/>
  <c r="A1755" i="7" s="1"/>
  <c r="B1754" i="7"/>
  <c r="D1754" i="7" s="1"/>
  <c r="Y1756" i="1"/>
  <c r="B1757" i="1"/>
  <c r="A1756" i="1"/>
  <c r="A1756" i="4" s="1"/>
  <c r="C1755" i="7" l="1"/>
  <c r="A1756" i="7" s="1"/>
  <c r="B1755" i="7"/>
  <c r="D1755" i="7" s="1"/>
  <c r="A1757" i="1"/>
  <c r="A1757" i="4" s="1"/>
  <c r="Y1757" i="1"/>
  <c r="B1758" i="1"/>
  <c r="C1756" i="7" l="1"/>
  <c r="A1757" i="7" s="1"/>
  <c r="B1756" i="7"/>
  <c r="D1756" i="7" s="1"/>
  <c r="A1758" i="1"/>
  <c r="A1758" i="4" s="1"/>
  <c r="B1759" i="1"/>
  <c r="Y1758" i="1"/>
  <c r="C1757" i="7" l="1"/>
  <c r="A1758" i="7" s="1"/>
  <c r="B1757" i="7"/>
  <c r="D1757" i="7" s="1"/>
  <c r="Y1759" i="1"/>
  <c r="B1760" i="1"/>
  <c r="A1759" i="1"/>
  <c r="A1759" i="4" s="1"/>
  <c r="C1758" i="7" l="1"/>
  <c r="A1759" i="7" s="1"/>
  <c r="B1758" i="7"/>
  <c r="D1758" i="7" s="1"/>
  <c r="B1761" i="1"/>
  <c r="Y1760" i="1"/>
  <c r="A1760" i="1"/>
  <c r="A1760" i="4" s="1"/>
  <c r="C1759" i="7" l="1"/>
  <c r="A1760" i="7" s="1"/>
  <c r="B1759" i="7"/>
  <c r="D1759" i="7" s="1"/>
  <c r="A1761" i="1"/>
  <c r="A1761" i="4" s="1"/>
  <c r="Y1761" i="1"/>
  <c r="B1762" i="1"/>
  <c r="C1760" i="7" l="1"/>
  <c r="A1761" i="7" s="1"/>
  <c r="B1760" i="7"/>
  <c r="D1760" i="7" s="1"/>
  <c r="Y1762" i="1"/>
  <c r="A1762" i="1"/>
  <c r="A1762" i="4" s="1"/>
  <c r="B1763" i="1"/>
  <c r="C1761" i="7" l="1"/>
  <c r="A1762" i="7" s="1"/>
  <c r="B1761" i="7"/>
  <c r="D1761" i="7" s="1"/>
  <c r="Y1763" i="1"/>
  <c r="A1763" i="1"/>
  <c r="A1763" i="4" s="1"/>
  <c r="B1764" i="1"/>
  <c r="C1762" i="7" l="1"/>
  <c r="A1763" i="7" s="1"/>
  <c r="B1762" i="7"/>
  <c r="D1762" i="7" s="1"/>
  <c r="B1765" i="1"/>
  <c r="A1764" i="1"/>
  <c r="A1764" i="4" s="1"/>
  <c r="Y1764" i="1"/>
  <c r="C1763" i="7" l="1"/>
  <c r="A1764" i="7" s="1"/>
  <c r="B1763" i="7"/>
  <c r="D1763" i="7" s="1"/>
  <c r="Y1765" i="1"/>
  <c r="B1766" i="1"/>
  <c r="A1765" i="1"/>
  <c r="A1765" i="4" s="1"/>
  <c r="C1764" i="7" l="1"/>
  <c r="A1765" i="7" s="1"/>
  <c r="B1764" i="7"/>
  <c r="D1764" i="7" s="1"/>
  <c r="A1766" i="1"/>
  <c r="A1766" i="4" s="1"/>
  <c r="E1766" i="1"/>
  <c r="F1766" i="1" s="1"/>
  <c r="P1766" i="1" s="1"/>
  <c r="M1766" i="1"/>
  <c r="Z1766" i="1" s="1"/>
  <c r="Y1766" i="1"/>
  <c r="B1767" i="1"/>
  <c r="C1765" i="7" l="1"/>
  <c r="A1766" i="7" s="1"/>
  <c r="B1765" i="7"/>
  <c r="D1765" i="7" s="1"/>
  <c r="M1767" i="1"/>
  <c r="Z1767" i="1" s="1"/>
  <c r="A1767" i="1"/>
  <c r="A1767" i="4" s="1"/>
  <c r="Y1767" i="1"/>
  <c r="E1767" i="1"/>
  <c r="F1767" i="1" s="1"/>
  <c r="P1767" i="1" s="1"/>
  <c r="B1768" i="1"/>
  <c r="C1766" i="7" l="1"/>
  <c r="A1767" i="7" s="1"/>
  <c r="B1766" i="7"/>
  <c r="D1766" i="7" s="1"/>
  <c r="Y1768" i="1"/>
  <c r="E1768" i="1"/>
  <c r="F1768" i="1" s="1"/>
  <c r="P1768" i="1" s="1"/>
  <c r="A1768" i="1"/>
  <c r="A1768" i="4" s="1"/>
  <c r="M1768" i="1"/>
  <c r="Z1768" i="1" s="1"/>
  <c r="B1769" i="1"/>
  <c r="C1767" i="7" l="1"/>
  <c r="A1768" i="7" s="1"/>
  <c r="B1767" i="7"/>
  <c r="D1767" i="7" s="1"/>
  <c r="B1770" i="1"/>
  <c r="A1769" i="1"/>
  <c r="A1769" i="4" s="1"/>
  <c r="Y1769" i="1"/>
  <c r="C1768" i="7" l="1"/>
  <c r="A1769" i="7" s="1"/>
  <c r="B1768" i="7"/>
  <c r="D1768" i="7" s="1"/>
  <c r="Y1770" i="1"/>
  <c r="A1770" i="1"/>
  <c r="A1770" i="4" s="1"/>
  <c r="B1771" i="1"/>
  <c r="C1769" i="7" l="1"/>
  <c r="A1770" i="7" s="1"/>
  <c r="B1769" i="7"/>
  <c r="D1769" i="7" s="1"/>
  <c r="Y1771" i="1"/>
  <c r="B1772" i="1"/>
  <c r="A1771" i="1"/>
  <c r="A1771" i="4" s="1"/>
  <c r="C1770" i="7" l="1"/>
  <c r="A1771" i="7" s="1"/>
  <c r="B1770" i="7"/>
  <c r="D1770" i="7" s="1"/>
  <c r="A1772" i="1"/>
  <c r="A1772" i="4" s="1"/>
  <c r="Y1772" i="1"/>
  <c r="B1773" i="1"/>
  <c r="C1771" i="7" l="1"/>
  <c r="A1772" i="7" s="1"/>
  <c r="B1771" i="7"/>
  <c r="D1771" i="7" s="1"/>
  <c r="A1773" i="1"/>
  <c r="A1773" i="4" s="1"/>
  <c r="Y1773" i="1"/>
  <c r="B1774" i="1"/>
  <c r="C1772" i="7" l="1"/>
  <c r="A1773" i="7" s="1"/>
  <c r="B1772" i="7"/>
  <c r="D1772" i="7" s="1"/>
  <c r="A1774" i="1"/>
  <c r="A1774" i="4" s="1"/>
  <c r="Y1774" i="1"/>
  <c r="B1775" i="1"/>
  <c r="C1773" i="7" l="1"/>
  <c r="A1774" i="7" s="1"/>
  <c r="B1773" i="7"/>
  <c r="D1773" i="7" s="1"/>
  <c r="A1775" i="1"/>
  <c r="A1775" i="4" s="1"/>
  <c r="B1776" i="1"/>
  <c r="Y1775" i="1"/>
  <c r="C1774" i="7" l="1"/>
  <c r="A1775" i="7" s="1"/>
  <c r="B1774" i="7"/>
  <c r="D1774" i="7" s="1"/>
  <c r="A1776" i="1"/>
  <c r="A1776" i="4" s="1"/>
  <c r="Y1776" i="1"/>
  <c r="B1777" i="1"/>
  <c r="C1775" i="7" l="1"/>
  <c r="A1776" i="7" s="1"/>
  <c r="B1775" i="7"/>
  <c r="D1775" i="7" s="1"/>
  <c r="A1777" i="1"/>
  <c r="A1777" i="4" s="1"/>
  <c r="B1778" i="1"/>
  <c r="Y1777" i="1"/>
  <c r="C1776" i="7" l="1"/>
  <c r="A1777" i="7" s="1"/>
  <c r="B1776" i="7"/>
  <c r="D1776" i="7" s="1"/>
  <c r="Y1778" i="1"/>
  <c r="A1778" i="1"/>
  <c r="A1778" i="4" s="1"/>
  <c r="C1777" i="7" l="1"/>
  <c r="A1778" i="7" s="1"/>
  <c r="B1777" i="7"/>
  <c r="D1777" i="7" s="1"/>
  <c r="A1779" i="4"/>
  <c r="B1780" i="1"/>
  <c r="C1778" i="7" l="1"/>
  <c r="A1779" i="7" s="1"/>
  <c r="B1778" i="7"/>
  <c r="D1778" i="7" s="1"/>
  <c r="Y1780" i="1"/>
  <c r="B1781" i="1"/>
  <c r="A1780" i="1"/>
  <c r="A1780" i="4" s="1"/>
  <c r="C1779" i="7" l="1"/>
  <c r="A1780" i="7" s="1"/>
  <c r="B1779" i="7"/>
  <c r="D1779" i="7" s="1"/>
  <c r="A1781" i="1"/>
  <c r="A1781" i="4" s="1"/>
  <c r="B1782" i="1"/>
  <c r="Y1781" i="1"/>
  <c r="C1780" i="7" l="1"/>
  <c r="A1781" i="7" s="1"/>
  <c r="B1780" i="7"/>
  <c r="D1780" i="7" s="1"/>
  <c r="Y1782" i="1"/>
  <c r="B1783" i="1"/>
  <c r="A1782" i="1"/>
  <c r="A1782" i="4" s="1"/>
  <c r="C1781" i="7" l="1"/>
  <c r="A1782" i="7" s="1"/>
  <c r="B1781" i="7"/>
  <c r="D1781" i="7" s="1"/>
  <c r="A1783" i="1"/>
  <c r="A1783" i="4" s="1"/>
  <c r="B1784" i="1"/>
  <c r="Y1783" i="1"/>
  <c r="C1782" i="7" l="1"/>
  <c r="A1783" i="7" s="1"/>
  <c r="B1782" i="7"/>
  <c r="D1782" i="7" s="1"/>
  <c r="B1785" i="1"/>
  <c r="A1784" i="1"/>
  <c r="A1784" i="4" s="1"/>
  <c r="Y1784" i="1"/>
  <c r="C1783" i="7" l="1"/>
  <c r="A1784" i="7" s="1"/>
  <c r="B1783" i="7"/>
  <c r="D1783" i="7" s="1"/>
  <c r="A1785" i="1"/>
  <c r="A1785" i="4" s="1"/>
  <c r="B1786" i="1"/>
  <c r="Y1785" i="1"/>
  <c r="C1784" i="7" l="1"/>
  <c r="A1785" i="7" s="1"/>
  <c r="B1784" i="7"/>
  <c r="D1784" i="7" s="1"/>
  <c r="B1787" i="1"/>
  <c r="Y1786" i="1"/>
  <c r="A1786" i="1"/>
  <c r="A1786" i="4" s="1"/>
  <c r="C1785" i="7" l="1"/>
  <c r="A1786" i="7" s="1"/>
  <c r="B1785" i="7"/>
  <c r="D1785" i="7" s="1"/>
  <c r="Y1787" i="1"/>
  <c r="B1788" i="1"/>
  <c r="A1787" i="1"/>
  <c r="A1787" i="4" s="1"/>
  <c r="C1786" i="7" l="1"/>
  <c r="A1787" i="7" s="1"/>
  <c r="B1786" i="7"/>
  <c r="D1786" i="7" s="1"/>
  <c r="B1789" i="1"/>
  <c r="Y1788" i="1"/>
  <c r="A1788" i="1"/>
  <c r="A1788" i="4" s="1"/>
  <c r="C1787" i="7" l="1"/>
  <c r="A1788" i="7" s="1"/>
  <c r="B1787" i="7"/>
  <c r="D1787" i="7" s="1"/>
  <c r="A1789" i="1"/>
  <c r="A1789" i="4" s="1"/>
  <c r="B1790" i="1"/>
  <c r="Y1789" i="1"/>
  <c r="C1788" i="7" l="1"/>
  <c r="A1789" i="7" s="1"/>
  <c r="B1788" i="7"/>
  <c r="D1788" i="7" s="1"/>
  <c r="A1790" i="1"/>
  <c r="A1790" i="4" s="1"/>
  <c r="Y1790" i="1"/>
  <c r="B1791" i="1"/>
  <c r="C1789" i="7" l="1"/>
  <c r="A1790" i="7" s="1"/>
  <c r="B1789" i="7"/>
  <c r="D1789" i="7" s="1"/>
  <c r="B1792" i="1"/>
  <c r="Y1791" i="1"/>
  <c r="A1791" i="1"/>
  <c r="A1791" i="4" s="1"/>
  <c r="C1790" i="7" l="1"/>
  <c r="A1791" i="7" s="1"/>
  <c r="B1790" i="7"/>
  <c r="D1790" i="7" s="1"/>
  <c r="Y1792" i="1"/>
  <c r="B1793" i="1"/>
  <c r="A1792" i="1"/>
  <c r="A1792" i="4" s="1"/>
  <c r="C1791" i="7" l="1"/>
  <c r="A1792" i="7" s="1"/>
  <c r="B1791" i="7"/>
  <c r="D1791" i="7" s="1"/>
  <c r="Y1793" i="1"/>
  <c r="B1794" i="1"/>
  <c r="A1793" i="1"/>
  <c r="A1793" i="4" s="1"/>
  <c r="C1792" i="7" l="1"/>
  <c r="A1793" i="7" s="1"/>
  <c r="B1792" i="7"/>
  <c r="D1792" i="7" s="1"/>
  <c r="Y1794" i="1"/>
  <c r="A1794" i="1"/>
  <c r="A1794" i="4" s="1"/>
  <c r="B1795" i="1"/>
  <c r="B1796" i="1" s="1"/>
  <c r="B1797" i="1" s="1"/>
  <c r="B1798" i="1" s="1"/>
  <c r="B1799" i="1" s="1"/>
  <c r="B1800" i="1" s="1"/>
  <c r="B1801" i="1" s="1"/>
  <c r="C1793" i="7" l="1"/>
  <c r="A1794" i="7" s="1"/>
  <c r="B1793" i="7"/>
  <c r="D1793" i="7" s="1"/>
  <c r="Y1795" i="1"/>
  <c r="A1795" i="1"/>
  <c r="A1795" i="4" s="1"/>
  <c r="C1794" i="7" l="1"/>
  <c r="A1795" i="7" s="1"/>
  <c r="B1794" i="7"/>
  <c r="D1794" i="7" s="1"/>
  <c r="A1796" i="1"/>
  <c r="A1796" i="4" s="1"/>
  <c r="Y1796" i="1"/>
  <c r="C1795" i="7" l="1"/>
  <c r="A1796" i="7" s="1"/>
  <c r="B1795" i="7"/>
  <c r="D1795" i="7" s="1"/>
  <c r="A1797" i="1"/>
  <c r="A1797" i="4" s="1"/>
  <c r="Y1797" i="1"/>
  <c r="C1796" i="7" l="1"/>
  <c r="A1797" i="7" s="1"/>
  <c r="B1796" i="7"/>
  <c r="D1796" i="7" s="1"/>
  <c r="A1798" i="1"/>
  <c r="A1798" i="4" s="1"/>
  <c r="Y1798" i="1"/>
  <c r="C1797" i="7" l="1"/>
  <c r="A1798" i="7" s="1"/>
  <c r="B1797" i="7"/>
  <c r="D1797" i="7" s="1"/>
  <c r="Y1799" i="1"/>
  <c r="A1799" i="1"/>
  <c r="A1799" i="4" s="1"/>
  <c r="C1798" i="7" l="1"/>
  <c r="A1799" i="7" s="1"/>
  <c r="B1798" i="7"/>
  <c r="D1798" i="7" s="1"/>
  <c r="Y1800" i="1"/>
  <c r="A1800" i="1"/>
  <c r="A1800" i="4" s="1"/>
  <c r="C1799" i="7" l="1"/>
  <c r="A1800" i="7" s="1"/>
  <c r="B1799" i="7"/>
  <c r="D1799" i="7" s="1"/>
  <c r="A1801" i="1"/>
  <c r="A1801" i="4" s="1"/>
  <c r="Y1801" i="1"/>
  <c r="B1802" i="1"/>
  <c r="C1800" i="7" l="1"/>
  <c r="A1801" i="7" s="1"/>
  <c r="B1800" i="7"/>
  <c r="D1800" i="7" s="1"/>
  <c r="Y1802" i="1"/>
  <c r="A1802" i="1"/>
  <c r="A1802" i="4" s="1"/>
  <c r="B1803" i="1"/>
  <c r="C1801" i="7" l="1"/>
  <c r="A1802" i="7" s="1"/>
  <c r="B1801" i="7"/>
  <c r="D1801" i="7" s="1"/>
  <c r="B1804" i="1"/>
  <c r="Y1803" i="1"/>
  <c r="A1803" i="1"/>
  <c r="A1803" i="4" s="1"/>
  <c r="C1802" i="7" l="1"/>
  <c r="A1803" i="7" s="1"/>
  <c r="B1802" i="7"/>
  <c r="D1802" i="7" s="1"/>
  <c r="Y1804" i="1"/>
  <c r="A1804" i="1"/>
  <c r="A1804" i="4" s="1"/>
  <c r="B1805" i="1"/>
  <c r="C1803" i="7" l="1"/>
  <c r="A1804" i="7" s="1"/>
  <c r="B1803" i="7"/>
  <c r="D1803" i="7" s="1"/>
  <c r="A1805" i="1"/>
  <c r="A1805" i="4" s="1"/>
  <c r="B1806" i="1"/>
  <c r="Y1805" i="1"/>
  <c r="C1804" i="7" l="1"/>
  <c r="A1805" i="7" s="1"/>
  <c r="B1804" i="7"/>
  <c r="D1804" i="7" s="1"/>
  <c r="A1806" i="1"/>
  <c r="A1806" i="4" s="1"/>
  <c r="B1807" i="1"/>
  <c r="Y1806" i="1"/>
  <c r="C1805" i="7" l="1"/>
  <c r="A1806" i="7" s="1"/>
  <c r="B1805" i="7"/>
  <c r="D1805" i="7" s="1"/>
  <c r="A1807" i="1"/>
  <c r="A1807" i="4" s="1"/>
  <c r="Y1807" i="1"/>
  <c r="B1808" i="1"/>
  <c r="C1806" i="7" l="1"/>
  <c r="A1807" i="7" s="1"/>
  <c r="B1806" i="7"/>
  <c r="D1806" i="7" s="1"/>
  <c r="Y1808" i="1"/>
  <c r="A1808" i="1"/>
  <c r="A1808" i="4" s="1"/>
  <c r="B1809" i="1"/>
  <c r="C1807" i="7" l="1"/>
  <c r="A1808" i="7" s="1"/>
  <c r="B1807" i="7"/>
  <c r="D1807" i="7" s="1"/>
  <c r="B1810" i="1"/>
  <c r="A1809" i="1"/>
  <c r="A1809" i="4" s="1"/>
  <c r="Y1809" i="1"/>
  <c r="C1808" i="7" l="1"/>
  <c r="A1809" i="7" s="1"/>
  <c r="B1808" i="7"/>
  <c r="D1808" i="7" s="1"/>
  <c r="A1810" i="1"/>
  <c r="A1810" i="4" s="1"/>
  <c r="Y1810" i="1"/>
  <c r="B1811" i="1"/>
  <c r="C1809" i="7" l="1"/>
  <c r="A1810" i="7" s="1"/>
  <c r="B1809" i="7"/>
  <c r="D1809" i="7" s="1"/>
  <c r="Y1811" i="1"/>
  <c r="B1812" i="1"/>
  <c r="A1811" i="1"/>
  <c r="A1811" i="4" s="1"/>
  <c r="C1810" i="7" l="1"/>
  <c r="A1811" i="7" s="1"/>
  <c r="B1810" i="7"/>
  <c r="D1810" i="7" s="1"/>
  <c r="A1812" i="1"/>
  <c r="A1812" i="4" s="1"/>
  <c r="B1813" i="1"/>
  <c r="Y1812" i="1"/>
  <c r="C1811" i="7" l="1"/>
  <c r="A1812" i="7" s="1"/>
  <c r="B1811" i="7"/>
  <c r="D1811" i="7" s="1"/>
  <c r="Y1813" i="1"/>
  <c r="A1813" i="1"/>
  <c r="A1813" i="4" s="1"/>
  <c r="B1814" i="1"/>
  <c r="C1812" i="7" l="1"/>
  <c r="A1813" i="7" s="1"/>
  <c r="B1812" i="7"/>
  <c r="D1812" i="7" s="1"/>
  <c r="Y1814" i="1"/>
  <c r="B1815" i="1"/>
  <c r="A1814" i="1"/>
  <c r="A1814" i="4" s="1"/>
  <c r="C1813" i="7" l="1"/>
  <c r="A1814" i="7" s="1"/>
  <c r="B1813" i="7"/>
  <c r="D1813" i="7" s="1"/>
  <c r="A1815" i="1"/>
  <c r="A1815" i="4" s="1"/>
  <c r="B1816" i="1"/>
  <c r="Y1815" i="1"/>
  <c r="C1814" i="7" l="1"/>
  <c r="A1815" i="7" s="1"/>
  <c r="B1814" i="7"/>
  <c r="D1814" i="7" s="1"/>
  <c r="A1816" i="1"/>
  <c r="A1816" i="4" s="1"/>
  <c r="B1817" i="1"/>
  <c r="Y1816" i="1"/>
  <c r="C1815" i="7" l="1"/>
  <c r="A1816" i="7" s="1"/>
  <c r="B1815" i="7"/>
  <c r="D1815" i="7" s="1"/>
  <c r="Y1817" i="1"/>
  <c r="B1818" i="1"/>
  <c r="A1817" i="1"/>
  <c r="A1817" i="4" s="1"/>
  <c r="C1816" i="7" l="1"/>
  <c r="A1817" i="7" s="1"/>
  <c r="B1816" i="7"/>
  <c r="D1816" i="7" s="1"/>
  <c r="B1819" i="1"/>
  <c r="A1818" i="1"/>
  <c r="A1818" i="4" s="1"/>
  <c r="Y1818" i="1"/>
  <c r="C1817" i="7" l="1"/>
  <c r="A1818" i="7" s="1"/>
  <c r="B1817" i="7"/>
  <c r="D1817" i="7" s="1"/>
  <c r="A1819" i="1"/>
  <c r="A1819" i="4" s="1"/>
  <c r="Y1819" i="1"/>
  <c r="B1820" i="1"/>
  <c r="C1818" i="7" l="1"/>
  <c r="A1819" i="7" s="1"/>
  <c r="B1818" i="7"/>
  <c r="D1818" i="7" s="1"/>
  <c r="Y1820" i="1"/>
  <c r="B1821" i="1"/>
  <c r="A1820" i="1"/>
  <c r="A1820" i="4" s="1"/>
  <c r="C1819" i="7" l="1"/>
  <c r="A1820" i="7" s="1"/>
  <c r="B1819" i="7"/>
  <c r="D1819" i="7" s="1"/>
  <c r="A1821" i="1"/>
  <c r="A1821" i="4" s="1"/>
  <c r="Y1821" i="1"/>
  <c r="B1822" i="1"/>
  <c r="C1820" i="7" l="1"/>
  <c r="A1821" i="7" s="1"/>
  <c r="B1820" i="7"/>
  <c r="D1820" i="7" s="1"/>
  <c r="B1823" i="1"/>
  <c r="A1822" i="1"/>
  <c r="A1822" i="4" s="1"/>
  <c r="Y1822" i="1"/>
  <c r="C1821" i="7" l="1"/>
  <c r="A1822" i="7" s="1"/>
  <c r="B1821" i="7"/>
  <c r="D1821" i="7" s="1"/>
  <c r="A1823" i="1"/>
  <c r="A1823" i="4" s="1"/>
  <c r="B1824" i="1"/>
  <c r="Y1823" i="1"/>
  <c r="C1822" i="7" l="1"/>
  <c r="A1823" i="7" s="1"/>
  <c r="B1822" i="7"/>
  <c r="D1822" i="7" s="1"/>
  <c r="A1824" i="1"/>
  <c r="A1824" i="4" s="1"/>
  <c r="B1825" i="1"/>
  <c r="Y1824" i="1"/>
  <c r="C1823" i="7" l="1"/>
  <c r="A1824" i="7" s="1"/>
  <c r="B1823" i="7"/>
  <c r="D1823" i="7" s="1"/>
  <c r="A1825" i="1"/>
  <c r="A1825" i="4" s="1"/>
  <c r="Y1825" i="1"/>
  <c r="B1826" i="1"/>
  <c r="C1824" i="7" l="1"/>
  <c r="A1825" i="7" s="1"/>
  <c r="B1824" i="7"/>
  <c r="D1824" i="7" s="1"/>
  <c r="B1827" i="1"/>
  <c r="A1826" i="1"/>
  <c r="A1826" i="4" s="1"/>
  <c r="Y1826" i="1"/>
  <c r="C1825" i="7" l="1"/>
  <c r="A1826" i="7" s="1"/>
  <c r="B1825" i="7"/>
  <c r="D1825" i="7" s="1"/>
  <c r="B1828" i="1"/>
  <c r="Y1827" i="1"/>
  <c r="A1827" i="1"/>
  <c r="A1827" i="4" s="1"/>
  <c r="C1826" i="7" l="1"/>
  <c r="A1827" i="7" s="1"/>
  <c r="B1826" i="7"/>
  <c r="D1826" i="7" s="1"/>
  <c r="A1828" i="1"/>
  <c r="A1828" i="4" s="1"/>
  <c r="Y1828" i="1"/>
  <c r="B1829" i="1"/>
  <c r="C1827" i="7" l="1"/>
  <c r="A1828" i="7" s="1"/>
  <c r="B1827" i="7"/>
  <c r="D1827" i="7" s="1"/>
  <c r="Y1829" i="1"/>
  <c r="A1829" i="1"/>
  <c r="A1829" i="4" s="1"/>
  <c r="B1830" i="1"/>
  <c r="C1828" i="7" l="1"/>
  <c r="A1829" i="7" s="1"/>
  <c r="B1828" i="7"/>
  <c r="D1828" i="7" s="1"/>
  <c r="B1831" i="1"/>
  <c r="Y1830" i="1"/>
  <c r="A1830" i="1"/>
  <c r="A1830" i="4" s="1"/>
  <c r="C1829" i="7" l="1"/>
  <c r="A1830" i="7" s="1"/>
  <c r="B1829" i="7"/>
  <c r="D1829" i="7" s="1"/>
  <c r="B1832" i="1"/>
  <c r="A1831" i="1"/>
  <c r="A1831" i="4" s="1"/>
  <c r="Y1831" i="1"/>
  <c r="C1830" i="7" l="1"/>
  <c r="A1831" i="7" s="1"/>
  <c r="B1830" i="7"/>
  <c r="D1830" i="7" s="1"/>
  <c r="Y1832" i="1"/>
  <c r="B1833" i="1"/>
  <c r="A1832" i="1"/>
  <c r="A1832" i="4" s="1"/>
  <c r="C1831" i="7" l="1"/>
  <c r="A1832" i="7" s="1"/>
  <c r="B1831" i="7"/>
  <c r="D1831" i="7" s="1"/>
  <c r="A1833" i="1"/>
  <c r="A1833" i="4" s="1"/>
  <c r="Y1833" i="1"/>
  <c r="B1834" i="1"/>
  <c r="C1832" i="7" l="1"/>
  <c r="A1833" i="7" s="1"/>
  <c r="B1832" i="7"/>
  <c r="D1832" i="7" s="1"/>
  <c r="B1835" i="1"/>
  <c r="A1834" i="1"/>
  <c r="A1834" i="4" s="1"/>
  <c r="Y1834" i="1"/>
  <c r="C1833" i="7" l="1"/>
  <c r="A1834" i="7" s="1"/>
  <c r="B1833" i="7"/>
  <c r="D1833" i="7" s="1"/>
  <c r="Y1835" i="1"/>
  <c r="A1835" i="1"/>
  <c r="A1835" i="4" s="1"/>
  <c r="B1836" i="1"/>
  <c r="C1834" i="7" l="1"/>
  <c r="A1835" i="7" s="1"/>
  <c r="B1834" i="7"/>
  <c r="D1834" i="7" s="1"/>
  <c r="Y1836" i="1"/>
  <c r="B1837" i="1"/>
  <c r="A1836" i="1"/>
  <c r="A1836" i="4" s="1"/>
  <c r="C1835" i="7" l="1"/>
  <c r="A1836" i="7" s="1"/>
  <c r="B1835" i="7"/>
  <c r="D1835" i="7" s="1"/>
  <c r="A1837" i="1"/>
  <c r="A1837" i="4" s="1"/>
  <c r="Y1837" i="1"/>
  <c r="B1838" i="1"/>
  <c r="C1836" i="7" l="1"/>
  <c r="A1837" i="7" s="1"/>
  <c r="B1836" i="7"/>
  <c r="D1836" i="7" s="1"/>
  <c r="Y1838" i="1"/>
  <c r="B1839" i="1"/>
  <c r="A1838" i="1"/>
  <c r="A1838" i="4" s="1"/>
  <c r="C1837" i="7" l="1"/>
  <c r="A1838" i="7" s="1"/>
  <c r="B1837" i="7"/>
  <c r="D1837" i="7" s="1"/>
  <c r="A1839" i="1"/>
  <c r="A1839" i="4" s="1"/>
  <c r="Y1839" i="1"/>
  <c r="B1840" i="1"/>
  <c r="C1838" i="7" l="1"/>
  <c r="A1839" i="7" s="1"/>
  <c r="B1838" i="7"/>
  <c r="D1838" i="7" s="1"/>
  <c r="Y1840" i="1"/>
  <c r="B1841" i="1"/>
  <c r="A1840" i="1"/>
  <c r="A1840" i="4" s="1"/>
  <c r="C1839" i="7" l="1"/>
  <c r="A1840" i="7" s="1"/>
  <c r="B1839" i="7"/>
  <c r="D1839" i="7" s="1"/>
  <c r="Y1841" i="1"/>
  <c r="B1842" i="1"/>
  <c r="A1841" i="1"/>
  <c r="A1841" i="4" s="1"/>
  <c r="C1840" i="7" l="1"/>
  <c r="A1841" i="7" s="1"/>
  <c r="B1840" i="7"/>
  <c r="D1840" i="7" s="1"/>
  <c r="B1843" i="1"/>
  <c r="Y1842" i="1"/>
  <c r="A1842" i="1"/>
  <c r="A1842" i="4" s="1"/>
  <c r="C1841" i="7" l="1"/>
  <c r="A1842" i="7" s="1"/>
  <c r="B1841" i="7"/>
  <c r="D1841" i="7" s="1"/>
  <c r="Y1843" i="1"/>
  <c r="B1844" i="1"/>
  <c r="A1843" i="1"/>
  <c r="A1843" i="4" s="1"/>
  <c r="C1842" i="7" l="1"/>
  <c r="A1843" i="7" s="1"/>
  <c r="B1842" i="7"/>
  <c r="D1842" i="7" s="1"/>
  <c r="Y1844" i="1"/>
  <c r="B1845" i="1"/>
  <c r="A1844" i="1"/>
  <c r="A1844" i="4" s="1"/>
  <c r="C1843" i="7" l="1"/>
  <c r="A1844" i="7" s="1"/>
  <c r="B1843" i="7"/>
  <c r="D1843" i="7" s="1"/>
  <c r="A1845" i="1"/>
  <c r="A1845" i="4" s="1"/>
  <c r="Y1845" i="1"/>
  <c r="B1846" i="1"/>
  <c r="C1844" i="7" l="1"/>
  <c r="A1845" i="7" s="1"/>
  <c r="B1844" i="7"/>
  <c r="D1844" i="7" s="1"/>
  <c r="Y1846" i="1"/>
  <c r="B1847" i="1"/>
  <c r="A1846" i="1"/>
  <c r="A1846" i="4" s="1"/>
  <c r="C1845" i="7" l="1"/>
  <c r="A1846" i="7" s="1"/>
  <c r="B1845" i="7"/>
  <c r="D1845" i="7" s="1"/>
  <c r="A1847" i="1"/>
  <c r="A1847" i="4" s="1"/>
  <c r="Y1847" i="1"/>
  <c r="B1848" i="1"/>
  <c r="C1846" i="7" l="1"/>
  <c r="A1847" i="7" s="1"/>
  <c r="B1846" i="7"/>
  <c r="D1846" i="7" s="1"/>
  <c r="A1848" i="1"/>
  <c r="A1848" i="4" s="1"/>
  <c r="B1849" i="1"/>
  <c r="Y1848" i="1"/>
  <c r="C1847" i="7" l="1"/>
  <c r="A1848" i="7" s="1"/>
  <c r="B1847" i="7"/>
  <c r="D1847" i="7" s="1"/>
  <c r="A1849" i="1"/>
  <c r="A1849" i="4" s="1"/>
  <c r="Y1849" i="1"/>
  <c r="B1850" i="1"/>
  <c r="C1848" i="7" l="1"/>
  <c r="A1849" i="7" s="1"/>
  <c r="B1848" i="7"/>
  <c r="D1848" i="7" s="1"/>
  <c r="B1851" i="1"/>
  <c r="A1850" i="1"/>
  <c r="A1850" i="4" s="1"/>
  <c r="Y1850" i="1"/>
  <c r="C1849" i="7" l="1"/>
  <c r="A1850" i="7" s="1"/>
  <c r="B1849" i="7"/>
  <c r="D1849" i="7" s="1"/>
  <c r="Y1851" i="1"/>
  <c r="A1851" i="1"/>
  <c r="A1851" i="4" s="1"/>
  <c r="B1852" i="1"/>
  <c r="C1850" i="7" l="1"/>
  <c r="A1851" i="7" s="1"/>
  <c r="B1850" i="7"/>
  <c r="D1850" i="7" s="1"/>
  <c r="Y1852" i="1"/>
  <c r="A1852" i="1"/>
  <c r="A1852" i="4" s="1"/>
  <c r="B1853" i="1"/>
  <c r="C1851" i="7" l="1"/>
  <c r="A1852" i="7" s="1"/>
  <c r="B1851" i="7"/>
  <c r="D1851" i="7" s="1"/>
  <c r="A1853" i="1"/>
  <c r="A1853" i="4" s="1"/>
  <c r="Y1853" i="1"/>
  <c r="B1854" i="1"/>
  <c r="C1852" i="7" l="1"/>
  <c r="A1853" i="7" s="1"/>
  <c r="B1852" i="7"/>
  <c r="D1852" i="7" s="1"/>
  <c r="A1854" i="1"/>
  <c r="A1854" i="4" s="1"/>
  <c r="Y1854" i="1"/>
  <c r="B1855" i="1"/>
  <c r="C1853" i="7" l="1"/>
  <c r="A1854" i="7" s="1"/>
  <c r="B1853" i="7"/>
  <c r="D1853" i="7" s="1"/>
  <c r="Y1855" i="1"/>
  <c r="B1856" i="1"/>
  <c r="A1855" i="1"/>
  <c r="A1855" i="4" s="1"/>
  <c r="C1854" i="7" l="1"/>
  <c r="A1855" i="7" s="1"/>
  <c r="B1854" i="7"/>
  <c r="D1854" i="7" s="1"/>
  <c r="Y1856" i="1"/>
  <c r="B1857" i="1"/>
  <c r="A1856" i="1"/>
  <c r="A1856" i="4" s="1"/>
  <c r="C1855" i="7" l="1"/>
  <c r="A1856" i="7" s="1"/>
  <c r="B1855" i="7"/>
  <c r="D1855" i="7" s="1"/>
  <c r="A1857" i="1"/>
  <c r="A1857" i="4" s="1"/>
  <c r="B1858" i="1"/>
  <c r="Y1857" i="1"/>
  <c r="C1856" i="7" l="1"/>
  <c r="A1857" i="7" s="1"/>
  <c r="B1856" i="7"/>
  <c r="D1856" i="7" s="1"/>
  <c r="A1858" i="1"/>
  <c r="A1858" i="4" s="1"/>
  <c r="B1859" i="1"/>
  <c r="Y1858" i="1"/>
  <c r="C1857" i="7" l="1"/>
  <c r="A1858" i="7" s="1"/>
  <c r="B1857" i="7"/>
  <c r="D1857" i="7" s="1"/>
  <c r="A1859" i="1"/>
  <c r="A1859" i="4" s="1"/>
  <c r="B1860" i="1"/>
  <c r="Y1859" i="1"/>
  <c r="C1858" i="7" l="1"/>
  <c r="A1859" i="7" s="1"/>
  <c r="B1858" i="7"/>
  <c r="D1858" i="7" s="1"/>
  <c r="A1860" i="1"/>
  <c r="A1860" i="4" s="1"/>
  <c r="B1861" i="1"/>
  <c r="Y1860" i="1"/>
  <c r="C1859" i="7" l="1"/>
  <c r="A1860" i="7" s="1"/>
  <c r="B1859" i="7"/>
  <c r="D1859" i="7" s="1"/>
  <c r="Y1861" i="1"/>
  <c r="B1862" i="1"/>
  <c r="A1861" i="1"/>
  <c r="A1861" i="4" s="1"/>
  <c r="C1860" i="7" l="1"/>
  <c r="A1861" i="7" s="1"/>
  <c r="B1860" i="7"/>
  <c r="D1860" i="7" s="1"/>
  <c r="Y1862" i="1"/>
  <c r="A1862" i="1"/>
  <c r="A1862" i="4" s="1"/>
  <c r="B1863" i="1"/>
  <c r="C1861" i="7" l="1"/>
  <c r="A1862" i="7" s="1"/>
  <c r="B1861" i="7"/>
  <c r="D1861" i="7" s="1"/>
  <c r="Y1863" i="1"/>
  <c r="A1863" i="1"/>
  <c r="A1863" i="4" s="1"/>
  <c r="B1864" i="1"/>
  <c r="C1862" i="7" l="1"/>
  <c r="A1863" i="7" s="1"/>
  <c r="B1862" i="7"/>
  <c r="D1862" i="7" s="1"/>
  <c r="A1864" i="1"/>
  <c r="A1864" i="4" s="1"/>
  <c r="B1865" i="1"/>
  <c r="A1865" i="4" s="1"/>
  <c r="Y1864" i="1"/>
  <c r="C1863" i="7" l="1"/>
  <c r="A1864" i="7" s="1"/>
  <c r="B1863" i="7"/>
  <c r="D1863" i="7" s="1"/>
  <c r="Y1865" i="1"/>
  <c r="B1866" i="1"/>
  <c r="C1864" i="7" l="1"/>
  <c r="A1865" i="7" s="1"/>
  <c r="B1864" i="7"/>
  <c r="D1864" i="7" s="1"/>
  <c r="A1866" i="1"/>
  <c r="A1866" i="4" s="1"/>
  <c r="Y1866" i="1"/>
  <c r="B1867" i="1"/>
  <c r="C1865" i="7" l="1"/>
  <c r="A1866" i="7" s="1"/>
  <c r="B1865" i="7"/>
  <c r="D1865" i="7" s="1"/>
  <c r="A1867" i="1"/>
  <c r="A1867" i="4" s="1"/>
  <c r="Y1867" i="1"/>
  <c r="B1868" i="1"/>
  <c r="C1866" i="7" l="1"/>
  <c r="A1867" i="7" s="1"/>
  <c r="B1866" i="7"/>
  <c r="D1866" i="7" s="1"/>
  <c r="A1868" i="1"/>
  <c r="A1868" i="4" s="1"/>
  <c r="B1869" i="1"/>
  <c r="Y1868" i="1"/>
  <c r="C1867" i="7" l="1"/>
  <c r="A1868" i="7" s="1"/>
  <c r="B1867" i="7"/>
  <c r="D1867" i="7" s="1"/>
  <c r="Y1869" i="1"/>
  <c r="B1870" i="1"/>
  <c r="A1869" i="1"/>
  <c r="A1869" i="4" s="1"/>
  <c r="C1868" i="7" l="1"/>
  <c r="A1869" i="7" s="1"/>
  <c r="B1868" i="7"/>
  <c r="D1868" i="7" s="1"/>
  <c r="A1870" i="1"/>
  <c r="A1870" i="4" s="1"/>
  <c r="B1871" i="1"/>
  <c r="Y1870" i="1"/>
  <c r="C1869" i="7" l="1"/>
  <c r="A1870" i="7" s="1"/>
  <c r="B1869" i="7"/>
  <c r="D1869" i="7" s="1"/>
  <c r="A1871" i="1"/>
  <c r="A1871" i="4" s="1"/>
  <c r="Y1871" i="1"/>
  <c r="B1872" i="1"/>
  <c r="C1870" i="7" l="1"/>
  <c r="A1871" i="7" s="1"/>
  <c r="B1870" i="7"/>
  <c r="D1870" i="7" s="1"/>
  <c r="A1872" i="1"/>
  <c r="A1872" i="4" s="1"/>
  <c r="B1873" i="1"/>
  <c r="Y1872" i="1"/>
  <c r="C1871" i="7" l="1"/>
  <c r="A1872" i="7" s="1"/>
  <c r="B1871" i="7"/>
  <c r="D1871" i="7" s="1"/>
  <c r="B1874" i="1"/>
  <c r="Y1873" i="1"/>
  <c r="A1873" i="1"/>
  <c r="A1873" i="4" s="1"/>
  <c r="C1872" i="7" l="1"/>
  <c r="A1873" i="7" s="1"/>
  <c r="B1872" i="7"/>
  <c r="D1872" i="7" s="1"/>
  <c r="Y1874" i="1"/>
  <c r="A1874" i="1"/>
  <c r="A1874" i="4" s="1"/>
  <c r="B1875" i="1"/>
  <c r="C1873" i="7" l="1"/>
  <c r="A1874" i="7" s="1"/>
  <c r="B1873" i="7"/>
  <c r="D1873" i="7" s="1"/>
  <c r="B1876" i="1"/>
  <c r="Y1875" i="1"/>
  <c r="A1875" i="1"/>
  <c r="A1875" i="4" s="1"/>
  <c r="C1874" i="7" l="1"/>
  <c r="A1875" i="7" s="1"/>
  <c r="B1874" i="7"/>
  <c r="D1874" i="7" s="1"/>
  <c r="B1877" i="1"/>
  <c r="A1876" i="1"/>
  <c r="A1876" i="4" s="1"/>
  <c r="Y1876" i="1"/>
  <c r="C1875" i="7" l="1"/>
  <c r="A1876" i="7" s="1"/>
  <c r="B1875" i="7"/>
  <c r="D1875" i="7" s="1"/>
  <c r="Y1877" i="1"/>
  <c r="A1877" i="1"/>
  <c r="A1877" i="4" s="1"/>
  <c r="B1878" i="1"/>
  <c r="C1876" i="7" l="1"/>
  <c r="A1877" i="7" s="1"/>
  <c r="B1876" i="7"/>
  <c r="D1876" i="7" s="1"/>
  <c r="A1878" i="1"/>
  <c r="A1878" i="4" s="1"/>
  <c r="Y1878" i="1"/>
  <c r="B1879" i="1"/>
  <c r="C1877" i="7" l="1"/>
  <c r="A1878" i="7" s="1"/>
  <c r="B1877" i="7"/>
  <c r="D1877" i="7" s="1"/>
  <c r="B1880" i="1"/>
  <c r="A1879" i="1"/>
  <c r="A1879" i="4" s="1"/>
  <c r="Y1879" i="1"/>
  <c r="C1878" i="7" l="1"/>
  <c r="A1879" i="7" s="1"/>
  <c r="B1878" i="7"/>
  <c r="D1878" i="7" s="1"/>
  <c r="Y1880" i="1"/>
  <c r="A1880" i="1"/>
  <c r="A1880" i="4" s="1"/>
  <c r="B1881" i="1"/>
  <c r="C1879" i="7" l="1"/>
  <c r="A1880" i="7" s="1"/>
  <c r="B1879" i="7"/>
  <c r="D1879" i="7" s="1"/>
  <c r="Y1881" i="1"/>
  <c r="B1882" i="1"/>
  <c r="A1881" i="1"/>
  <c r="A1881" i="4" s="1"/>
  <c r="C1880" i="7" l="1"/>
  <c r="A1881" i="7" s="1"/>
  <c r="B1880" i="7"/>
  <c r="D1880" i="7" s="1"/>
  <c r="Y1882" i="1"/>
  <c r="B1883" i="1"/>
  <c r="A1882" i="1"/>
  <c r="A1882" i="4" s="1"/>
  <c r="C1881" i="7" l="1"/>
  <c r="A1882" i="7" s="1"/>
  <c r="B1881" i="7"/>
  <c r="D1881" i="7" s="1"/>
  <c r="A1883" i="1"/>
  <c r="A1883" i="4" s="1"/>
  <c r="B1884" i="1"/>
  <c r="Y1883" i="1"/>
  <c r="C1882" i="7" l="1"/>
  <c r="A1883" i="7" s="1"/>
  <c r="B1882" i="7"/>
  <c r="D1882" i="7" s="1"/>
  <c r="A1884" i="1"/>
  <c r="A1884" i="4" s="1"/>
  <c r="Y1884" i="1"/>
  <c r="B1885" i="1"/>
  <c r="C1883" i="7" l="1"/>
  <c r="A1884" i="7" s="1"/>
  <c r="B1883" i="7"/>
  <c r="D1883" i="7" s="1"/>
  <c r="B1886" i="1"/>
  <c r="A1885" i="1"/>
  <c r="A1885" i="4" s="1"/>
  <c r="Y1885" i="1"/>
  <c r="C1884" i="7" l="1"/>
  <c r="A1885" i="7" s="1"/>
  <c r="B1884" i="7"/>
  <c r="D1884" i="7" s="1"/>
  <c r="A1886" i="1"/>
  <c r="A1886" i="4" s="1"/>
  <c r="Y1886" i="1"/>
  <c r="B1887" i="1"/>
  <c r="C1885" i="7" l="1"/>
  <c r="A1886" i="7" s="1"/>
  <c r="B1885" i="7"/>
  <c r="D1885" i="7" s="1"/>
  <c r="A1887" i="1"/>
  <c r="A1887" i="4" s="1"/>
  <c r="B1888" i="1"/>
  <c r="Y1887" i="1"/>
  <c r="C1886" i="7" l="1"/>
  <c r="A1887" i="7" s="1"/>
  <c r="B1886" i="7"/>
  <c r="D1886" i="7" s="1"/>
  <c r="A1888" i="1"/>
  <c r="A1888" i="4" s="1"/>
  <c r="Y1888" i="1"/>
  <c r="B1889" i="1"/>
  <c r="C1887" i="7" l="1"/>
  <c r="A1888" i="7" s="1"/>
  <c r="B1887" i="7"/>
  <c r="D1887" i="7" s="1"/>
  <c r="Y1889" i="1"/>
  <c r="A1889" i="1"/>
  <c r="A1889" i="4" s="1"/>
  <c r="B1890" i="1"/>
  <c r="C1888" i="7" l="1"/>
  <c r="A1889" i="7" s="1"/>
  <c r="B1888" i="7"/>
  <c r="D1888" i="7" s="1"/>
  <c r="Y1890" i="1"/>
  <c r="A1890" i="1"/>
  <c r="A1890" i="4" s="1"/>
  <c r="B1891" i="1"/>
  <c r="C1889" i="7" l="1"/>
  <c r="A1890" i="7" s="1"/>
  <c r="B1889" i="7"/>
  <c r="D1889" i="7" s="1"/>
  <c r="A1891" i="1"/>
  <c r="A1891" i="4" s="1"/>
  <c r="B1892" i="1"/>
  <c r="Y1891" i="1"/>
  <c r="C1890" i="7" l="1"/>
  <c r="A1891" i="7" s="1"/>
  <c r="B1890" i="7"/>
  <c r="D1890" i="7" s="1"/>
  <c r="A1892" i="1"/>
  <c r="A1892" i="4" s="1"/>
  <c r="Y1892" i="1"/>
  <c r="B1893" i="1"/>
  <c r="C1891" i="7" l="1"/>
  <c r="A1892" i="7" s="1"/>
  <c r="B1891" i="7"/>
  <c r="D1891" i="7" s="1"/>
  <c r="Y1893" i="1"/>
  <c r="B1894" i="1"/>
  <c r="A1893" i="1"/>
  <c r="A1893" i="4" s="1"/>
  <c r="C1892" i="7" l="1"/>
  <c r="A1893" i="7" s="1"/>
  <c r="B1892" i="7"/>
  <c r="D1892" i="7" s="1"/>
  <c r="A1894" i="1"/>
  <c r="A1894" i="4" s="1"/>
  <c r="Y1894" i="1"/>
  <c r="B1895" i="1"/>
  <c r="C1893" i="7" l="1"/>
  <c r="A1894" i="7" s="1"/>
  <c r="B1893" i="7"/>
  <c r="D1893" i="7" s="1"/>
  <c r="A1895" i="1"/>
  <c r="A1895" i="4" s="1"/>
  <c r="Y1895" i="1"/>
  <c r="B1896" i="1"/>
  <c r="C1894" i="7" l="1"/>
  <c r="A1895" i="7" s="1"/>
  <c r="B1894" i="7"/>
  <c r="D1894" i="7" s="1"/>
  <c r="Y1896" i="1"/>
  <c r="B1897" i="1"/>
  <c r="A1896" i="1"/>
  <c r="A1896" i="4" s="1"/>
  <c r="C1895" i="7" l="1"/>
  <c r="A1896" i="7" s="1"/>
  <c r="B1895" i="7"/>
  <c r="D1895" i="7" s="1"/>
  <c r="A1897" i="1"/>
  <c r="A1897" i="4" s="1"/>
  <c r="B1898" i="1"/>
  <c r="Y1897" i="1"/>
  <c r="C1896" i="7" l="1"/>
  <c r="A1897" i="7" s="1"/>
  <c r="B1896" i="7"/>
  <c r="D1896" i="7" s="1"/>
  <c r="A1898" i="1"/>
  <c r="A1898" i="4" s="1"/>
  <c r="B1899" i="1"/>
  <c r="Y1898" i="1"/>
  <c r="C1897" i="7" l="1"/>
  <c r="A1898" i="7" s="1"/>
  <c r="B1897" i="7"/>
  <c r="D1897" i="7" s="1"/>
  <c r="A1899" i="1"/>
  <c r="A1899" i="4" s="1"/>
  <c r="B1900" i="1"/>
  <c r="Y1899" i="1"/>
  <c r="C1898" i="7" l="1"/>
  <c r="A1899" i="7" s="1"/>
  <c r="B1898" i="7"/>
  <c r="D1898" i="7" s="1"/>
  <c r="A1900" i="1"/>
  <c r="A1900" i="4" s="1"/>
  <c r="Y1900" i="1"/>
  <c r="B1901" i="1"/>
  <c r="C1899" i="7" l="1"/>
  <c r="A1900" i="7" s="1"/>
  <c r="B1899" i="7"/>
  <c r="D1899" i="7" s="1"/>
  <c r="Y1901" i="1"/>
  <c r="A1901" i="1"/>
  <c r="A1901" i="4" s="1"/>
  <c r="B1902" i="1"/>
  <c r="C1900" i="7" l="1"/>
  <c r="A1901" i="7" s="1"/>
  <c r="B1900" i="7"/>
  <c r="D1900" i="7" s="1"/>
  <c r="Y1902" i="1"/>
  <c r="B1903" i="1"/>
  <c r="A1902" i="1"/>
  <c r="A1902" i="4" s="1"/>
  <c r="C1901" i="7" l="1"/>
  <c r="A1902" i="7" s="1"/>
  <c r="B1901" i="7"/>
  <c r="D1901" i="7" s="1"/>
  <c r="Y1903" i="1"/>
  <c r="B1904" i="1"/>
  <c r="A1903" i="1"/>
  <c r="A1903" i="4" s="1"/>
  <c r="C1902" i="7" l="1"/>
  <c r="A1903" i="7" s="1"/>
  <c r="B1902" i="7"/>
  <c r="D1902" i="7" s="1"/>
  <c r="Y1904" i="1"/>
  <c r="A1904" i="1"/>
  <c r="A1904" i="4" s="1"/>
  <c r="B1905" i="1"/>
  <c r="C1903" i="7" l="1"/>
  <c r="A1904" i="7" s="1"/>
  <c r="B1903" i="7"/>
  <c r="D1903" i="7" s="1"/>
  <c r="B1906" i="1"/>
  <c r="A1905" i="1"/>
  <c r="A1905" i="4" s="1"/>
  <c r="Y1905" i="1"/>
  <c r="C1904" i="7" l="1"/>
  <c r="A1905" i="7" s="1"/>
  <c r="B1904" i="7"/>
  <c r="D1904" i="7" s="1"/>
  <c r="A1906" i="1"/>
  <c r="A1906" i="4" s="1"/>
  <c r="Y1906" i="1"/>
  <c r="B1907" i="1"/>
  <c r="C1905" i="7" l="1"/>
  <c r="A1906" i="7" s="1"/>
  <c r="B1905" i="7"/>
  <c r="D1905" i="7" s="1"/>
  <c r="Y1907" i="1"/>
  <c r="A1907" i="1"/>
  <c r="A1907" i="4" s="1"/>
  <c r="B1908" i="1"/>
  <c r="C1906" i="7" l="1"/>
  <c r="A1907" i="7" s="1"/>
  <c r="B1906" i="7"/>
  <c r="D1906" i="7" s="1"/>
  <c r="Y1908" i="1"/>
  <c r="B1909" i="1"/>
  <c r="A1908" i="1"/>
  <c r="A1908" i="4" s="1"/>
  <c r="C1907" i="7" l="1"/>
  <c r="A1908" i="7" s="1"/>
  <c r="B1907" i="7"/>
  <c r="D1907" i="7" s="1"/>
  <c r="Y1909" i="1"/>
  <c r="A1909" i="1"/>
  <c r="A1909" i="4" s="1"/>
  <c r="E1909" i="1"/>
  <c r="F1909" i="1" s="1"/>
  <c r="P1909" i="1" s="1"/>
  <c r="M1909" i="1"/>
  <c r="Z1909" i="1" s="1"/>
  <c r="B1910" i="1"/>
  <c r="C1908" i="7" l="1"/>
  <c r="A1909" i="7" s="1"/>
  <c r="B1908" i="7"/>
  <c r="D1908" i="7" s="1"/>
  <c r="Y1910" i="1"/>
  <c r="E1910" i="1"/>
  <c r="F1910" i="1" s="1"/>
  <c r="P1910" i="1" s="1"/>
  <c r="M1910" i="1"/>
  <c r="Z1910" i="1" s="1"/>
  <c r="B1911" i="1"/>
  <c r="A1910" i="1"/>
  <c r="A1910" i="4" s="1"/>
  <c r="C1909" i="7" l="1"/>
  <c r="A1910" i="7" s="1"/>
  <c r="B1909" i="7"/>
  <c r="D1909" i="7" s="1"/>
  <c r="Y1911" i="1"/>
  <c r="E1911" i="1"/>
  <c r="F1911" i="1" s="1"/>
  <c r="P1911" i="1" s="1"/>
  <c r="A1911" i="1"/>
  <c r="A1911" i="4" s="1"/>
  <c r="B1912" i="1"/>
  <c r="M1911" i="1"/>
  <c r="Z1911" i="1" s="1"/>
  <c r="C1910" i="7" l="1"/>
  <c r="A1911" i="7" s="1"/>
  <c r="B1910" i="7"/>
  <c r="D1910" i="7" s="1"/>
  <c r="M1912" i="1"/>
  <c r="Z1912" i="1" s="1"/>
  <c r="E1912" i="1"/>
  <c r="A1912" i="1"/>
  <c r="B1913" i="1"/>
  <c r="Y1912" i="1"/>
  <c r="C1911" i="7" l="1"/>
  <c r="A1912" i="7" s="1"/>
  <c r="B1911" i="7"/>
  <c r="D1911" i="7" s="1"/>
  <c r="Y1913" i="1"/>
  <c r="M1913" i="1"/>
  <c r="Z1913" i="1" s="1"/>
  <c r="E1913" i="1"/>
  <c r="F1913" i="1" s="1"/>
  <c r="P1913" i="1" s="1"/>
  <c r="B1914" i="1"/>
  <c r="A1913" i="1"/>
  <c r="F1912" i="1"/>
  <c r="A1912" i="4" s="1"/>
  <c r="C1912" i="7" l="1"/>
  <c r="A1913" i="7" s="1"/>
  <c r="B1912" i="7"/>
  <c r="D1912" i="7" s="1"/>
  <c r="A1913" i="4"/>
  <c r="P1912" i="1"/>
  <c r="Y1914" i="1"/>
  <c r="E1914" i="1"/>
  <c r="F1914" i="1" s="1"/>
  <c r="P1914" i="1" s="1"/>
  <c r="M1914" i="1"/>
  <c r="Z1914" i="1" s="1"/>
  <c r="A1914" i="1"/>
  <c r="A1914" i="4" s="1"/>
  <c r="B1915" i="1"/>
  <c r="C1913" i="7" l="1"/>
  <c r="A1914" i="7" s="1"/>
  <c r="B1913" i="7"/>
  <c r="D1913" i="7" s="1"/>
  <c r="A1915" i="1"/>
  <c r="M1915" i="1"/>
  <c r="Z1915" i="1" s="1"/>
  <c r="E1915" i="1"/>
  <c r="F1915" i="1" s="1"/>
  <c r="P1915" i="1" s="1"/>
  <c r="Y1915" i="1"/>
  <c r="B1916" i="1"/>
  <c r="A1915" i="4" l="1"/>
  <c r="C1914" i="7"/>
  <c r="A1915" i="7" s="1"/>
  <c r="B1914" i="7"/>
  <c r="D1914" i="7" s="1"/>
  <c r="A1916" i="1"/>
  <c r="A1916" i="4" s="1"/>
  <c r="Y1916" i="1"/>
  <c r="B1917" i="1"/>
  <c r="C1915" i="7" l="1"/>
  <c r="A1916" i="7" s="1"/>
  <c r="B1915" i="7"/>
  <c r="D1915" i="7" s="1"/>
  <c r="B1918" i="1"/>
  <c r="Y1917" i="1"/>
  <c r="A1917" i="1"/>
  <c r="A1917" i="4" s="1"/>
  <c r="C1916" i="7" l="1"/>
  <c r="A1917" i="7" s="1"/>
  <c r="B1916" i="7"/>
  <c r="D1916" i="7" s="1"/>
  <c r="A1918" i="1"/>
  <c r="A1918" i="4" s="1"/>
  <c r="E1918" i="1"/>
  <c r="F1918" i="1" s="1"/>
  <c r="P1918" i="1" s="1"/>
  <c r="M1918" i="1"/>
  <c r="Z1918" i="1" s="1"/>
  <c r="Y1918" i="1"/>
  <c r="B1919" i="1"/>
  <c r="C1917" i="7" l="1"/>
  <c r="A1918" i="7" s="1"/>
  <c r="B1917" i="7"/>
  <c r="D1917" i="7" s="1"/>
  <c r="A1919" i="1"/>
  <c r="A1919" i="4" s="1"/>
  <c r="E1919" i="1"/>
  <c r="F1919" i="1" s="1"/>
  <c r="P1919" i="1" s="1"/>
  <c r="Y1919" i="1"/>
  <c r="B1920" i="1"/>
  <c r="M1919" i="1"/>
  <c r="Z1919" i="1" s="1"/>
  <c r="C1918" i="7" l="1"/>
  <c r="A1919" i="7" s="1"/>
  <c r="B1918" i="7"/>
  <c r="D1918" i="7" s="1"/>
  <c r="B1921" i="1"/>
  <c r="Y1920" i="1"/>
  <c r="A1920" i="1"/>
  <c r="A1920" i="4" s="1"/>
  <c r="C1919" i="7" l="1"/>
  <c r="A1920" i="7" s="1"/>
  <c r="B1919" i="7"/>
  <c r="D1919" i="7" s="1"/>
  <c r="A1921" i="1"/>
  <c r="A1921" i="4" s="1"/>
  <c r="B1922" i="1"/>
  <c r="Y1921" i="1"/>
  <c r="C1920" i="7" l="1"/>
  <c r="A1921" i="7" s="1"/>
  <c r="B1920" i="7"/>
  <c r="D1920" i="7" s="1"/>
  <c r="Y1922" i="1"/>
  <c r="B1923" i="1"/>
  <c r="A1922" i="1"/>
  <c r="A1922" i="4" s="1"/>
  <c r="C1921" i="7" l="1"/>
  <c r="A1922" i="7" s="1"/>
  <c r="B1921" i="7"/>
  <c r="D1921" i="7" s="1"/>
  <c r="A1923" i="1"/>
  <c r="A1923" i="4" s="1"/>
  <c r="Y1923" i="1"/>
  <c r="B1924" i="1"/>
  <c r="C1922" i="7" l="1"/>
  <c r="A1923" i="7" s="1"/>
  <c r="B1922" i="7"/>
  <c r="D1922" i="7" s="1"/>
  <c r="Y1924" i="1"/>
  <c r="B1925" i="1"/>
  <c r="A1924" i="1"/>
  <c r="A1924" i="4" s="1"/>
  <c r="C1923" i="7" l="1"/>
  <c r="A1924" i="7" s="1"/>
  <c r="B1923" i="7"/>
  <c r="D1923" i="7" s="1"/>
  <c r="A1925" i="1"/>
  <c r="A1925" i="4" s="1"/>
  <c r="B1926" i="1"/>
  <c r="Y1925" i="1"/>
  <c r="C1924" i="7" l="1"/>
  <c r="A1925" i="7" s="1"/>
  <c r="B1924" i="7"/>
  <c r="D1924" i="7" s="1"/>
  <c r="A1926" i="1"/>
  <c r="A1926" i="4" s="1"/>
  <c r="Y1926" i="1"/>
  <c r="B1927" i="1"/>
  <c r="C1925" i="7" l="1"/>
  <c r="A1926" i="7" s="1"/>
  <c r="B1925" i="7"/>
  <c r="D1925" i="7" s="1"/>
  <c r="A1927" i="1"/>
  <c r="A1927" i="4" s="1"/>
  <c r="Y1927" i="1"/>
  <c r="B1928" i="1"/>
  <c r="C1926" i="7" l="1"/>
  <c r="A1927" i="7" s="1"/>
  <c r="B1926" i="7"/>
  <c r="D1926" i="7" s="1"/>
  <c r="Y1928" i="1"/>
  <c r="B1929" i="1"/>
  <c r="A1928" i="1"/>
  <c r="A1928" i="4" s="1"/>
  <c r="C1927" i="7" l="1"/>
  <c r="A1928" i="7" s="1"/>
  <c r="B1927" i="7"/>
  <c r="D1927" i="7" s="1"/>
  <c r="A1929" i="1"/>
  <c r="A1929" i="4" s="1"/>
  <c r="Y1929" i="1"/>
  <c r="B1930" i="1"/>
  <c r="C1928" i="7" l="1"/>
  <c r="A1929" i="7" s="1"/>
  <c r="B1928" i="7"/>
  <c r="D1928" i="7" s="1"/>
  <c r="A1930" i="1"/>
  <c r="A1930" i="4" s="1"/>
  <c r="B1931" i="1"/>
  <c r="Y1930" i="1"/>
  <c r="C1929" i="7" l="1"/>
  <c r="A1930" i="7" s="1"/>
  <c r="B1929" i="7"/>
  <c r="D1929" i="7" s="1"/>
  <c r="Y1931" i="1"/>
  <c r="A1931" i="1"/>
  <c r="A1931" i="4" s="1"/>
  <c r="B1932" i="1"/>
  <c r="C1930" i="7" l="1"/>
  <c r="A1931" i="7" s="1"/>
  <c r="B1930" i="7"/>
  <c r="D1930" i="7" s="1"/>
  <c r="Y1932" i="1"/>
  <c r="A1932" i="1"/>
  <c r="A1932" i="4" s="1"/>
  <c r="B1933" i="1"/>
  <c r="C1931" i="7" l="1"/>
  <c r="A1932" i="7" s="1"/>
  <c r="B1931" i="7"/>
  <c r="D1931" i="7" s="1"/>
  <c r="Y1933" i="1"/>
  <c r="B1934" i="1"/>
  <c r="A1933" i="1"/>
  <c r="A1933" i="4" s="1"/>
  <c r="C1932" i="7" l="1"/>
  <c r="A1933" i="7" s="1"/>
  <c r="B1932" i="7"/>
  <c r="D1932" i="7" s="1"/>
  <c r="Y1934" i="1"/>
  <c r="B1935" i="1"/>
  <c r="A1934" i="1"/>
  <c r="A1934" i="4" s="1"/>
  <c r="C1933" i="7" l="1"/>
  <c r="A1934" i="7" s="1"/>
  <c r="B1933" i="7"/>
  <c r="D1933" i="7" s="1"/>
  <c r="Y1935" i="1"/>
  <c r="A1935" i="1"/>
  <c r="A1935" i="4" s="1"/>
  <c r="B1936" i="1"/>
  <c r="C1934" i="7" l="1"/>
  <c r="A1935" i="7" s="1"/>
  <c r="B1934" i="7"/>
  <c r="D1934" i="7" s="1"/>
  <c r="B1937" i="1"/>
  <c r="Y1936" i="1"/>
  <c r="A1936" i="1"/>
  <c r="A1936" i="4" s="1"/>
  <c r="C1935" i="7" l="1"/>
  <c r="A1936" i="7" s="1"/>
  <c r="B1935" i="7"/>
  <c r="D1935" i="7" s="1"/>
  <c r="Y1937" i="1"/>
  <c r="B1938" i="1"/>
  <c r="A1937" i="1"/>
  <c r="A1937" i="4" s="1"/>
  <c r="C1936" i="7" l="1"/>
  <c r="A1937" i="7" s="1"/>
  <c r="B1936" i="7"/>
  <c r="D1936" i="7" s="1"/>
  <c r="Y1938" i="1"/>
  <c r="A1938" i="1"/>
  <c r="A1938" i="4" s="1"/>
  <c r="B1939" i="1"/>
  <c r="C1937" i="7" l="1"/>
  <c r="A1938" i="7" s="1"/>
  <c r="B1937" i="7"/>
  <c r="D1937" i="7" s="1"/>
  <c r="B1940" i="1"/>
  <c r="A1939" i="1"/>
  <c r="A1939" i="4" s="1"/>
  <c r="Y1939" i="1"/>
  <c r="C1938" i="7" l="1"/>
  <c r="A1939" i="7" s="1"/>
  <c r="B1938" i="7"/>
  <c r="D1938" i="7" s="1"/>
  <c r="A1940" i="1"/>
  <c r="A1940" i="4" s="1"/>
  <c r="Y1940" i="1"/>
  <c r="B1941" i="1"/>
  <c r="C1939" i="7" l="1"/>
  <c r="A1940" i="7" s="1"/>
  <c r="B1939" i="7"/>
  <c r="D1939" i="7" s="1"/>
  <c r="Y1941" i="1"/>
  <c r="B1942" i="1"/>
  <c r="A1941" i="1"/>
  <c r="A1941" i="4" s="1"/>
  <c r="C1940" i="7" l="1"/>
  <c r="A1941" i="7" s="1"/>
  <c r="B1940" i="7"/>
  <c r="D1940" i="7" s="1"/>
  <c r="A1942" i="1"/>
  <c r="A1942" i="4" s="1"/>
  <c r="B1943" i="1"/>
  <c r="Y1942" i="1"/>
  <c r="C1941" i="7" l="1"/>
  <c r="A1942" i="7" s="1"/>
  <c r="B1941" i="7"/>
  <c r="D1941" i="7" s="1"/>
  <c r="A1943" i="1"/>
  <c r="A1943" i="4" s="1"/>
  <c r="Y1943" i="1"/>
  <c r="B1944" i="1"/>
  <c r="C1942" i="7" l="1"/>
  <c r="A1943" i="7" s="1"/>
  <c r="B1942" i="7"/>
  <c r="D1942" i="7" s="1"/>
  <c r="B1945" i="1"/>
  <c r="A1944" i="1"/>
  <c r="A1944" i="4" s="1"/>
  <c r="Y1944" i="1"/>
  <c r="C1943" i="7" l="1"/>
  <c r="A1944" i="7" s="1"/>
  <c r="B1943" i="7"/>
  <c r="D1943" i="7" s="1"/>
  <c r="Y1945" i="1"/>
  <c r="A1945" i="1"/>
  <c r="A1945" i="4" s="1"/>
  <c r="B1946" i="1"/>
  <c r="C1944" i="7" l="1"/>
  <c r="A1945" i="7" s="1"/>
  <c r="B1944" i="7"/>
  <c r="D1944" i="7" s="1"/>
  <c r="B1947" i="1"/>
  <c r="Y1946" i="1"/>
  <c r="A1946" i="1"/>
  <c r="A1946" i="4" s="1"/>
  <c r="C1945" i="7" l="1"/>
  <c r="A1946" i="7" s="1"/>
  <c r="B1945" i="7"/>
  <c r="D1945" i="7" s="1"/>
  <c r="A1947" i="1"/>
  <c r="A1947" i="4" s="1"/>
  <c r="Y1947" i="1"/>
  <c r="B1948" i="1"/>
  <c r="C1946" i="7" l="1"/>
  <c r="A1947" i="7" s="1"/>
  <c r="B1946" i="7"/>
  <c r="D1946" i="7" s="1"/>
  <c r="A1948" i="1"/>
  <c r="A1948" i="4" s="1"/>
  <c r="B1949" i="1"/>
  <c r="Y1948" i="1"/>
  <c r="C1947" i="7" l="1"/>
  <c r="A1948" i="7" s="1"/>
  <c r="B1947" i="7"/>
  <c r="D1947" i="7" s="1"/>
  <c r="Y1949" i="1"/>
  <c r="B1950" i="1"/>
  <c r="A1949" i="1"/>
  <c r="A1949" i="4" s="1"/>
  <c r="C1948" i="7" l="1"/>
  <c r="A1949" i="7" s="1"/>
  <c r="B1948" i="7"/>
  <c r="D1948" i="7" s="1"/>
  <c r="A1950" i="1"/>
  <c r="A1950" i="4" s="1"/>
  <c r="B1951" i="1"/>
  <c r="Y1950" i="1"/>
  <c r="C1949" i="7" l="1"/>
  <c r="A1950" i="7" s="1"/>
  <c r="B1949" i="7"/>
  <c r="D1949" i="7" s="1"/>
  <c r="B1952" i="1"/>
  <c r="Y1951" i="1"/>
  <c r="A1951" i="1"/>
  <c r="A1951" i="4" s="1"/>
  <c r="C1950" i="7" l="1"/>
  <c r="A1951" i="7" s="1"/>
  <c r="B1950" i="7"/>
  <c r="D1950" i="7" s="1"/>
  <c r="Y1952" i="1"/>
  <c r="B1953" i="1"/>
  <c r="A1952" i="1"/>
  <c r="A1952" i="4" s="1"/>
  <c r="C1951" i="7" l="1"/>
  <c r="A1952" i="7" s="1"/>
  <c r="B1951" i="7"/>
  <c r="D1951" i="7" s="1"/>
  <c r="A1953" i="1"/>
  <c r="A1953" i="4" s="1"/>
  <c r="Y1953" i="1"/>
  <c r="B1954" i="1"/>
  <c r="C1952" i="7" l="1"/>
  <c r="A1953" i="7" s="1"/>
  <c r="B1952" i="7"/>
  <c r="D1952" i="7" s="1"/>
  <c r="A1954" i="1"/>
  <c r="A1954" i="4" s="1"/>
  <c r="B1955" i="1"/>
  <c r="Y1954" i="1"/>
  <c r="C1953" i="7" l="1"/>
  <c r="A1954" i="7" s="1"/>
  <c r="B1953" i="7"/>
  <c r="D1953" i="7" s="1"/>
  <c r="A1955" i="1"/>
  <c r="A1955" i="4" s="1"/>
  <c r="Y1955" i="1"/>
  <c r="B1956" i="1"/>
  <c r="C1954" i="7" l="1"/>
  <c r="A1955" i="7" s="1"/>
  <c r="B1954" i="7"/>
  <c r="D1954" i="7" s="1"/>
  <c r="B1957" i="1"/>
  <c r="A1956" i="1"/>
  <c r="A1956" i="4" s="1"/>
  <c r="Y1956" i="1"/>
  <c r="C1955" i="7" l="1"/>
  <c r="A1956" i="7" s="1"/>
  <c r="B1955" i="7"/>
  <c r="D1955" i="7" s="1"/>
  <c r="A1957" i="1"/>
  <c r="A1957" i="4" s="1"/>
  <c r="B1958" i="1"/>
  <c r="Y1957" i="1"/>
  <c r="C1956" i="7" l="1"/>
  <c r="A1957" i="7" s="1"/>
  <c r="B1956" i="7"/>
  <c r="D1956" i="7" s="1"/>
  <c r="Y1958" i="1"/>
  <c r="A1958" i="1"/>
  <c r="A1958" i="4" s="1"/>
  <c r="B1959" i="1"/>
  <c r="C1957" i="7" l="1"/>
  <c r="A1958" i="7" s="1"/>
  <c r="B1957" i="7"/>
  <c r="D1957" i="7" s="1"/>
  <c r="A1959" i="1"/>
  <c r="A1959" i="4" s="1"/>
  <c r="Y1959" i="1"/>
  <c r="B1960" i="1"/>
  <c r="C1958" i="7" l="1"/>
  <c r="A1959" i="7" s="1"/>
  <c r="B1958" i="7"/>
  <c r="D1958" i="7" s="1"/>
  <c r="A1960" i="1"/>
  <c r="A1960" i="4" s="1"/>
  <c r="B1961" i="1"/>
  <c r="Y1960" i="1"/>
  <c r="C1959" i="7" l="1"/>
  <c r="A1960" i="7" s="1"/>
  <c r="B1959" i="7"/>
  <c r="D1959" i="7" s="1"/>
  <c r="Y1961" i="1"/>
  <c r="B1962" i="1"/>
  <c r="A1961" i="1"/>
  <c r="A1961" i="4" s="1"/>
  <c r="C1960" i="7" l="1"/>
  <c r="A1961" i="7" s="1"/>
  <c r="B1960" i="7"/>
  <c r="D1960" i="7" s="1"/>
  <c r="A1962" i="1"/>
  <c r="A1962" i="4" s="1"/>
  <c r="B1963" i="1"/>
  <c r="Y1962" i="1"/>
  <c r="C1961" i="7" l="1"/>
  <c r="A1962" i="7" s="1"/>
  <c r="B1961" i="7"/>
  <c r="D1961" i="7" s="1"/>
  <c r="A1963" i="1"/>
  <c r="A1963" i="4" s="1"/>
  <c r="B1964" i="1"/>
  <c r="Y1963" i="1"/>
  <c r="C1962" i="7" l="1"/>
  <c r="A1963" i="7" s="1"/>
  <c r="B1962" i="7"/>
  <c r="D1962" i="7" s="1"/>
  <c r="A1964" i="1"/>
  <c r="A1964" i="4" s="1"/>
  <c r="B1965" i="1"/>
  <c r="Y1964" i="1"/>
  <c r="C1963" i="7" l="1"/>
  <c r="A1964" i="7" s="1"/>
  <c r="B1963" i="7"/>
  <c r="D1963" i="7" s="1"/>
  <c r="Y1965" i="1"/>
  <c r="B1966" i="1"/>
  <c r="A1965" i="1"/>
  <c r="A1965" i="4" s="1"/>
  <c r="C1964" i="7" l="1"/>
  <c r="A1965" i="7" s="1"/>
  <c r="B1964" i="7"/>
  <c r="D1964" i="7" s="1"/>
  <c r="Y1966" i="1"/>
  <c r="A1966" i="1"/>
  <c r="A1966" i="4" s="1"/>
  <c r="C1965" i="7" l="1"/>
  <c r="A1966" i="7" s="1"/>
  <c r="B1965" i="7"/>
  <c r="D1965" i="7" s="1"/>
  <c r="B1968" i="1"/>
  <c r="A1967" i="4"/>
  <c r="C1966" i="7" l="1"/>
  <c r="A1967" i="7" s="1"/>
  <c r="B1966" i="7"/>
  <c r="D1966" i="7" s="1"/>
  <c r="A1968" i="4"/>
  <c r="Y1968" i="1"/>
  <c r="B1969" i="1"/>
  <c r="C1967" i="7" l="1"/>
  <c r="A1968" i="7" s="1"/>
  <c r="B1967" i="7"/>
  <c r="D1967" i="7" s="1"/>
  <c r="Y1969" i="1"/>
  <c r="A1969" i="1"/>
  <c r="A1969" i="4" s="1"/>
  <c r="B1970" i="1"/>
  <c r="C1968" i="7" l="1"/>
  <c r="A1969" i="7" s="1"/>
  <c r="B1968" i="7"/>
  <c r="D1968" i="7" s="1"/>
  <c r="Y1970" i="1"/>
  <c r="B1971" i="1"/>
  <c r="A1970" i="1"/>
  <c r="A1970" i="4" s="1"/>
  <c r="C1969" i="7" l="1"/>
  <c r="A1970" i="7" s="1"/>
  <c r="B1969" i="7"/>
  <c r="D1969" i="7" s="1"/>
  <c r="B1972" i="1"/>
  <c r="Y1971" i="1"/>
  <c r="A1971" i="1"/>
  <c r="A1971" i="4" s="1"/>
  <c r="C1970" i="7" l="1"/>
  <c r="A1971" i="7" s="1"/>
  <c r="B1970" i="7"/>
  <c r="D1970" i="7" s="1"/>
  <c r="A1972" i="1"/>
  <c r="A1972" i="4" s="1"/>
  <c r="B1973" i="1"/>
  <c r="Y1972" i="1"/>
  <c r="C1971" i="7" l="1"/>
  <c r="A1972" i="7" s="1"/>
  <c r="B1971" i="7"/>
  <c r="D1971" i="7" s="1"/>
  <c r="A1973" i="1"/>
  <c r="A1973" i="4" s="1"/>
  <c r="Y1973" i="1"/>
  <c r="B1974" i="1"/>
  <c r="C1972" i="7" l="1"/>
  <c r="A1973" i="7" s="1"/>
  <c r="B1972" i="7"/>
  <c r="D1972" i="7" s="1"/>
  <c r="Y1974" i="1"/>
  <c r="B1975" i="1"/>
  <c r="A1974" i="1"/>
  <c r="A1974" i="4" s="1"/>
  <c r="C1973" i="7" l="1"/>
  <c r="A1974" i="7" s="1"/>
  <c r="B1973" i="7"/>
  <c r="D1973" i="7" s="1"/>
  <c r="Y1975" i="1"/>
  <c r="B1976" i="1"/>
  <c r="A1975" i="1"/>
  <c r="A1975" i="4" s="1"/>
  <c r="C1974" i="7" l="1"/>
  <c r="A1975" i="7" s="1"/>
  <c r="B1974" i="7"/>
  <c r="D1974" i="7" s="1"/>
  <c r="A1976" i="1"/>
  <c r="A1976" i="4" s="1"/>
  <c r="Y1976" i="1"/>
  <c r="B1977" i="1"/>
  <c r="C1975" i="7" l="1"/>
  <c r="A1976" i="7" s="1"/>
  <c r="B1975" i="7"/>
  <c r="D1975" i="7" s="1"/>
  <c r="Y1977" i="1"/>
  <c r="A1977" i="1"/>
  <c r="A1977" i="4" s="1"/>
  <c r="B1978" i="1"/>
  <c r="C1976" i="7" l="1"/>
  <c r="A1977" i="7" s="1"/>
  <c r="B1976" i="7"/>
  <c r="D1976" i="7" s="1"/>
  <c r="A1978" i="1"/>
  <c r="A1978" i="4" s="1"/>
  <c r="B1979" i="1"/>
  <c r="Y1978" i="1"/>
  <c r="C1977" i="7" l="1"/>
  <c r="A1978" i="7" s="1"/>
  <c r="B1977" i="7"/>
  <c r="D1977" i="7" s="1"/>
  <c r="Y1979" i="1"/>
  <c r="A1979" i="1"/>
  <c r="A1979" i="4" s="1"/>
  <c r="B1980" i="1"/>
  <c r="C1978" i="7" l="1"/>
  <c r="A1979" i="7" s="1"/>
  <c r="B1978" i="7"/>
  <c r="D1978" i="7" s="1"/>
  <c r="B1981" i="1"/>
  <c r="Y1980" i="1"/>
  <c r="A1980" i="1"/>
  <c r="A1980" i="4" s="1"/>
  <c r="C1979" i="7" l="1"/>
  <c r="A1980" i="7" s="1"/>
  <c r="B1979" i="7"/>
  <c r="D1979" i="7" s="1"/>
  <c r="A1981" i="1"/>
  <c r="A1981" i="4" s="1"/>
  <c r="Y1981" i="1"/>
  <c r="B1982" i="1"/>
  <c r="C1980" i="7" l="1"/>
  <c r="A1981" i="7" s="1"/>
  <c r="B1980" i="7"/>
  <c r="D1980" i="7" s="1"/>
  <c r="A1982" i="1"/>
  <c r="A1982" i="4" s="1"/>
  <c r="Y1982" i="1"/>
  <c r="B1983" i="1"/>
  <c r="C1981" i="7" l="1"/>
  <c r="A1982" i="7" s="1"/>
  <c r="B1981" i="7"/>
  <c r="D1981" i="7" s="1"/>
  <c r="A1983" i="1"/>
  <c r="A1983" i="4" s="1"/>
  <c r="Y1983" i="1"/>
  <c r="B1984" i="1"/>
  <c r="C1982" i="7" l="1"/>
  <c r="A1983" i="7" s="1"/>
  <c r="B1982" i="7"/>
  <c r="D1982" i="7" s="1"/>
  <c r="A1984" i="1"/>
  <c r="A1984" i="4" s="1"/>
  <c r="B1985" i="1"/>
  <c r="Y1984" i="1"/>
  <c r="C1983" i="7" l="1"/>
  <c r="A1984" i="7" s="1"/>
  <c r="B1983" i="7"/>
  <c r="D1983" i="7" s="1"/>
  <c r="A1985" i="1"/>
  <c r="A1985" i="4" s="1"/>
  <c r="B1986" i="1"/>
  <c r="Y1985" i="1"/>
  <c r="C1984" i="7" l="1"/>
  <c r="A1985" i="7" s="1"/>
  <c r="B1984" i="7"/>
  <c r="D1984" i="7" s="1"/>
  <c r="Y1986" i="1"/>
  <c r="A1986" i="1"/>
  <c r="A1986" i="4" s="1"/>
  <c r="B1987" i="1"/>
  <c r="C1985" i="7" l="1"/>
  <c r="A1986" i="7" s="1"/>
  <c r="B1985" i="7"/>
  <c r="D1985" i="7" s="1"/>
  <c r="A1987" i="1"/>
  <c r="A1987" i="4" s="1"/>
  <c r="B1988" i="1"/>
  <c r="Y1987" i="1"/>
  <c r="C1986" i="7" l="1"/>
  <c r="A1987" i="7" s="1"/>
  <c r="B1986" i="7"/>
  <c r="D1986" i="7" s="1"/>
  <c r="Y1988" i="1"/>
  <c r="B1989" i="1"/>
  <c r="A1988" i="1"/>
  <c r="A1988" i="4" s="1"/>
  <c r="C1987" i="7" l="1"/>
  <c r="A1988" i="7" s="1"/>
  <c r="B1987" i="7"/>
  <c r="D1987" i="7" s="1"/>
  <c r="Y1989" i="1"/>
  <c r="A1989" i="1"/>
  <c r="A1989" i="4" s="1"/>
  <c r="B1990" i="1"/>
  <c r="C1988" i="7" l="1"/>
  <c r="A1989" i="7" s="1"/>
  <c r="B1988" i="7"/>
  <c r="D1988" i="7" s="1"/>
  <c r="Y1990" i="1"/>
  <c r="B1991" i="1"/>
  <c r="A1990" i="1"/>
  <c r="A1990" i="4" s="1"/>
  <c r="C1989" i="7" l="1"/>
  <c r="A1990" i="7" s="1"/>
  <c r="B1989" i="7"/>
  <c r="D1989" i="7" s="1"/>
  <c r="A1991" i="1"/>
  <c r="A1991" i="4" s="1"/>
  <c r="Y1991" i="1"/>
  <c r="B1992" i="1"/>
  <c r="C1990" i="7" l="1"/>
  <c r="A1991" i="7" s="1"/>
  <c r="B1990" i="7"/>
  <c r="D1990" i="7" s="1"/>
  <c r="A1992" i="1"/>
  <c r="A1992" i="4" s="1"/>
  <c r="Y1992" i="1"/>
  <c r="B1993" i="1"/>
  <c r="C1991" i="7" l="1"/>
  <c r="A1992" i="7" s="1"/>
  <c r="B1991" i="7"/>
  <c r="D1991" i="7" s="1"/>
  <c r="Y1993" i="1"/>
  <c r="B1994" i="1"/>
  <c r="A1993" i="1"/>
  <c r="A1993" i="4" s="1"/>
  <c r="C1992" i="7" l="1"/>
  <c r="A1993" i="7" s="1"/>
  <c r="B1992" i="7"/>
  <c r="D1992" i="7" s="1"/>
  <c r="Y1994" i="1"/>
  <c r="A1994" i="1"/>
  <c r="A1994" i="4" s="1"/>
  <c r="B1995" i="1"/>
  <c r="C1993" i="7" l="1"/>
  <c r="A1994" i="7" s="1"/>
  <c r="B1993" i="7"/>
  <c r="D1993" i="7" s="1"/>
  <c r="Y1995" i="1"/>
  <c r="A1995" i="1"/>
  <c r="A1995" i="4" s="1"/>
  <c r="B1996" i="1"/>
  <c r="C1994" i="7" l="1"/>
  <c r="A1995" i="7" s="1"/>
  <c r="B1994" i="7"/>
  <c r="D1994" i="7" s="1"/>
  <c r="Y1996" i="1"/>
  <c r="B1997" i="1"/>
  <c r="A1996" i="1"/>
  <c r="A1996" i="4" s="1"/>
  <c r="C1995" i="7" l="1"/>
  <c r="A1996" i="7" s="1"/>
  <c r="B1995" i="7"/>
  <c r="D1995" i="7" s="1"/>
  <c r="A1997" i="1"/>
  <c r="A1997" i="4" s="1"/>
  <c r="B1998" i="1"/>
  <c r="Y1997" i="1"/>
  <c r="C1996" i="7" l="1"/>
  <c r="A1997" i="7" s="1"/>
  <c r="B1996" i="7"/>
  <c r="D1996" i="7" s="1"/>
  <c r="A1998" i="1"/>
  <c r="A1998" i="4" s="1"/>
  <c r="Y1998" i="1"/>
  <c r="B1999" i="1"/>
  <c r="C1997" i="7" l="1"/>
  <c r="A1998" i="7" s="1"/>
  <c r="B1997" i="7"/>
  <c r="D1997" i="7" s="1"/>
  <c r="Y1999" i="1"/>
  <c r="A1999" i="1"/>
  <c r="A1999" i="4" s="1"/>
  <c r="B2000" i="1"/>
  <c r="C1998" i="7" l="1"/>
  <c r="A1999" i="7" s="1"/>
  <c r="B1998" i="7"/>
  <c r="D1998" i="7" s="1"/>
  <c r="Y2000" i="1"/>
  <c r="A2000" i="1"/>
  <c r="A2000" i="4" s="1"/>
  <c r="B2001" i="1"/>
  <c r="C1999" i="7" l="1"/>
  <c r="A2000" i="7" s="1"/>
  <c r="B1999" i="7"/>
  <c r="D1999" i="7" s="1"/>
  <c r="B2002" i="1"/>
  <c r="Y2001" i="1"/>
  <c r="A2001" i="1"/>
  <c r="A2001" i="4" s="1"/>
  <c r="C2000" i="7" l="1"/>
  <c r="A2001" i="7" s="1"/>
  <c r="B2000" i="7"/>
  <c r="D2000" i="7" s="1"/>
  <c r="Y2002" i="1"/>
  <c r="B2003" i="1"/>
  <c r="A2002" i="1"/>
  <c r="A2002" i="4" s="1"/>
  <c r="C2001" i="7" l="1"/>
  <c r="A2002" i="7" s="1"/>
  <c r="B2001" i="7"/>
  <c r="D2001" i="7" s="1"/>
  <c r="Y2003" i="1"/>
  <c r="B2004" i="1"/>
  <c r="A2003" i="1"/>
  <c r="A2003" i="4" s="1"/>
  <c r="C2002" i="7" l="1"/>
  <c r="A2003" i="7" s="1"/>
  <c r="B2002" i="7"/>
  <c r="D2002" i="7" s="1"/>
  <c r="A2004" i="1"/>
  <c r="A2004" i="4" s="1"/>
  <c r="Y2004" i="1"/>
  <c r="B2005" i="1"/>
  <c r="C2003" i="7" l="1"/>
  <c r="A2004" i="7" s="1"/>
  <c r="B2003" i="7"/>
  <c r="D2003" i="7" s="1"/>
  <c r="Y2005" i="1"/>
  <c r="B2006" i="1"/>
  <c r="A2005" i="1"/>
  <c r="A2005" i="4" s="1"/>
  <c r="C2004" i="7" l="1"/>
  <c r="A2005" i="7" s="1"/>
  <c r="B2004" i="7"/>
  <c r="D2004" i="7" s="1"/>
  <c r="A2006" i="1"/>
  <c r="A2006" i="4" s="1"/>
  <c r="Y2006" i="1"/>
  <c r="B2007" i="1"/>
  <c r="C2005" i="7" l="1"/>
  <c r="A2006" i="7" s="1"/>
  <c r="B2005" i="7"/>
  <c r="D2005" i="7" s="1"/>
  <c r="A2007" i="1"/>
  <c r="A2007" i="4" s="1"/>
  <c r="B2008" i="1"/>
  <c r="Y2007" i="1"/>
  <c r="C2006" i="7" l="1"/>
  <c r="A2007" i="7" s="1"/>
  <c r="B2006" i="7"/>
  <c r="D2006" i="7" s="1"/>
  <c r="Y2008" i="1"/>
  <c r="B2009" i="1"/>
  <c r="A2008" i="1"/>
  <c r="A2008" i="4" s="1"/>
  <c r="C2007" i="7" l="1"/>
  <c r="A2008" i="7" s="1"/>
  <c r="B2007" i="7"/>
  <c r="D2007" i="7" s="1"/>
  <c r="A2009" i="1"/>
  <c r="A2009" i="4" s="1"/>
  <c r="Y2009" i="1"/>
  <c r="B2010" i="1"/>
  <c r="C2008" i="7" l="1"/>
  <c r="A2009" i="7" s="1"/>
  <c r="B2008" i="7"/>
  <c r="D2008" i="7" s="1"/>
  <c r="A2010" i="1"/>
  <c r="A2010" i="4" s="1"/>
  <c r="B2011" i="1"/>
  <c r="Y2010" i="1"/>
  <c r="C2009" i="7" l="1"/>
  <c r="A2010" i="7" s="1"/>
  <c r="B2009" i="7"/>
  <c r="D2009" i="7" s="1"/>
  <c r="A2011" i="1"/>
  <c r="A2011" i="4" s="1"/>
  <c r="Y2011" i="1"/>
  <c r="B2012" i="1"/>
  <c r="C2010" i="7" l="1"/>
  <c r="A2011" i="7" s="1"/>
  <c r="B2010" i="7"/>
  <c r="D2010" i="7" s="1"/>
  <c r="Y2012" i="1"/>
  <c r="A2012" i="1"/>
  <c r="A2012" i="4" s="1"/>
  <c r="B2013" i="1"/>
  <c r="C2011" i="7" l="1"/>
  <c r="A2012" i="7" s="1"/>
  <c r="B2011" i="7"/>
  <c r="D2011" i="7" s="1"/>
  <c r="B2014" i="1"/>
  <c r="A2013" i="1"/>
  <c r="A2013" i="4" s="1"/>
  <c r="Y2013" i="1"/>
  <c r="C2012" i="7" l="1"/>
  <c r="A2013" i="7" s="1"/>
  <c r="B2012" i="7"/>
  <c r="D2012" i="7" s="1"/>
  <c r="Y2014" i="1"/>
  <c r="A2014" i="1"/>
  <c r="A2014" i="4" s="1"/>
  <c r="B2015" i="1"/>
  <c r="C2013" i="7" l="1"/>
  <c r="A2014" i="7" s="1"/>
  <c r="B2013" i="7"/>
  <c r="D2013" i="7" s="1"/>
  <c r="Y2015" i="1"/>
  <c r="B2016" i="1"/>
  <c r="A2015" i="1"/>
  <c r="A2015" i="4" s="1"/>
  <c r="C2014" i="7" l="1"/>
  <c r="A2015" i="7" s="1"/>
  <c r="B2014" i="7"/>
  <c r="D2014" i="7" s="1"/>
  <c r="Y2016" i="1"/>
  <c r="B2017" i="1"/>
  <c r="A2016" i="1"/>
  <c r="A2016" i="4" s="1"/>
  <c r="C2015" i="7" l="1"/>
  <c r="A2016" i="7" s="1"/>
  <c r="B2015" i="7"/>
  <c r="D2015" i="7" s="1"/>
  <c r="A2017" i="1"/>
  <c r="A2017" i="4" s="1"/>
  <c r="Y2017" i="1"/>
  <c r="B2018" i="1"/>
  <c r="C2016" i="7" l="1"/>
  <c r="A2017" i="7" s="1"/>
  <c r="B2016" i="7"/>
  <c r="D2016" i="7" s="1"/>
  <c r="B2019" i="1"/>
  <c r="A2018" i="1"/>
  <c r="A2018" i="4" s="1"/>
  <c r="Y2018" i="1"/>
  <c r="C2017" i="7" l="1"/>
  <c r="A2018" i="7" s="1"/>
  <c r="B2017" i="7"/>
  <c r="D2017" i="7" s="1"/>
  <c r="A2019" i="1"/>
  <c r="A2019" i="4" s="1"/>
  <c r="B2020" i="1"/>
  <c r="Y2019" i="1"/>
  <c r="C2018" i="7" l="1"/>
  <c r="A2019" i="7" s="1"/>
  <c r="B2018" i="7"/>
  <c r="D2018" i="7" s="1"/>
  <c r="A2020" i="1"/>
  <c r="A2020" i="4" s="1"/>
  <c r="B2021" i="1"/>
  <c r="Y2020" i="1"/>
  <c r="C2019" i="7" l="1"/>
  <c r="A2020" i="7" s="1"/>
  <c r="B2019" i="7"/>
  <c r="D2019" i="7" s="1"/>
  <c r="A2021" i="1"/>
  <c r="A2021" i="4" s="1"/>
  <c r="B2022" i="1"/>
  <c r="Y2021" i="1"/>
  <c r="C2020" i="7" l="1"/>
  <c r="A2021" i="7" s="1"/>
  <c r="B2020" i="7"/>
  <c r="D2020" i="7" s="1"/>
  <c r="Y2022" i="1"/>
  <c r="B2023" i="1"/>
  <c r="A2022" i="1"/>
  <c r="A2022" i="4" s="1"/>
  <c r="C2021" i="7" l="1"/>
  <c r="A2022" i="7" s="1"/>
  <c r="B2021" i="7"/>
  <c r="D2021" i="7" s="1"/>
  <c r="Y2023" i="1"/>
  <c r="A2023" i="1"/>
  <c r="A2023" i="4" s="1"/>
  <c r="B2024" i="1"/>
  <c r="C2022" i="7" l="1"/>
  <c r="A2023" i="7" s="1"/>
  <c r="B2022" i="7"/>
  <c r="D2022" i="7" s="1"/>
  <c r="A2024" i="1"/>
  <c r="A2024" i="4" s="1"/>
  <c r="Y2024" i="1"/>
  <c r="B2025" i="1"/>
  <c r="C2023" i="7" l="1"/>
  <c r="A2024" i="7" s="1"/>
  <c r="B2023" i="7"/>
  <c r="D2023" i="7" s="1"/>
  <c r="Y2025" i="1"/>
  <c r="B2026" i="1"/>
  <c r="A2025" i="1"/>
  <c r="A2025" i="4" s="1"/>
  <c r="C2024" i="7" l="1"/>
  <c r="A2025" i="7" s="1"/>
  <c r="B2024" i="7"/>
  <c r="D2024" i="7" s="1"/>
  <c r="Y2026" i="1"/>
  <c r="B2027" i="1"/>
  <c r="A2026" i="1"/>
  <c r="A2026" i="4" s="1"/>
  <c r="C2025" i="7" l="1"/>
  <c r="A2026" i="7" s="1"/>
  <c r="B2025" i="7"/>
  <c r="D2025" i="7" s="1"/>
  <c r="B2028" i="1"/>
  <c r="A2027" i="1"/>
  <c r="A2027" i="4" s="1"/>
  <c r="Y2027" i="1"/>
  <c r="C2026" i="7" l="1"/>
  <c r="A2027" i="7" s="1"/>
  <c r="B2026" i="7"/>
  <c r="D2026" i="7" s="1"/>
  <c r="B2029" i="1"/>
  <c r="A2028" i="1"/>
  <c r="A2028" i="4" s="1"/>
  <c r="Y2028" i="1"/>
  <c r="C2027" i="7" l="1"/>
  <c r="A2028" i="7" s="1"/>
  <c r="B2027" i="7"/>
  <c r="D2027" i="7" s="1"/>
  <c r="Y2029" i="1"/>
  <c r="A2029" i="1"/>
  <c r="A2029" i="4" s="1"/>
  <c r="B2030" i="1"/>
  <c r="C2028" i="7" l="1"/>
  <c r="A2029" i="7" s="1"/>
  <c r="B2028" i="7"/>
  <c r="D2028" i="7" s="1"/>
  <c r="Y2030" i="1"/>
  <c r="B2031" i="1"/>
  <c r="A2030" i="1"/>
  <c r="A2030" i="4" s="1"/>
  <c r="C2029" i="7" l="1"/>
  <c r="A2030" i="7" s="1"/>
  <c r="B2029" i="7"/>
  <c r="D2029" i="7" s="1"/>
  <c r="Y2031" i="1"/>
  <c r="B2032" i="1"/>
  <c r="A2031" i="1"/>
  <c r="A2031" i="4" s="1"/>
  <c r="C2030" i="7" l="1"/>
  <c r="A2031" i="7" s="1"/>
  <c r="B2030" i="7"/>
  <c r="D2030" i="7" s="1"/>
  <c r="A2032" i="1"/>
  <c r="A2032" i="4" s="1"/>
  <c r="B2033" i="1"/>
  <c r="Y2032" i="1"/>
  <c r="C2031" i="7" l="1"/>
  <c r="A2032" i="7" s="1"/>
  <c r="B2031" i="7"/>
  <c r="D2031" i="7" s="1"/>
  <c r="A2033" i="1"/>
  <c r="A2033" i="4" s="1"/>
  <c r="Y2033" i="1"/>
  <c r="B2034" i="1"/>
  <c r="C2032" i="7" l="1"/>
  <c r="A2033" i="7" s="1"/>
  <c r="B2032" i="7"/>
  <c r="D2032" i="7" s="1"/>
  <c r="B2035" i="1"/>
  <c r="Y2034" i="1"/>
  <c r="A2034" i="1"/>
  <c r="A2034" i="4" s="1"/>
  <c r="C2033" i="7" l="1"/>
  <c r="A2034" i="7" s="1"/>
  <c r="B2033" i="7"/>
  <c r="D2033" i="7" s="1"/>
  <c r="Y2035" i="1"/>
  <c r="B2036" i="1"/>
  <c r="A2035" i="1"/>
  <c r="A2035" i="4" s="1"/>
  <c r="C2034" i="7" l="1"/>
  <c r="A2035" i="7" s="1"/>
  <c r="B2034" i="7"/>
  <c r="D2034" i="7" s="1"/>
  <c r="Y2036" i="1"/>
  <c r="A2036" i="1"/>
  <c r="A2036" i="4" s="1"/>
  <c r="B2037" i="1"/>
  <c r="C2035" i="7" l="1"/>
  <c r="A2036" i="7" s="1"/>
  <c r="B2035" i="7"/>
  <c r="D2035" i="7" s="1"/>
  <c r="Y2037" i="1"/>
  <c r="A2037" i="1"/>
  <c r="A2037" i="4" s="1"/>
  <c r="B2038" i="1"/>
  <c r="C2036" i="7" l="1"/>
  <c r="A2037" i="7" s="1"/>
  <c r="B2036" i="7"/>
  <c r="D2036" i="7" s="1"/>
  <c r="A2038" i="1"/>
  <c r="A2038" i="4" s="1"/>
  <c r="Y2038" i="1"/>
  <c r="B2039" i="1"/>
  <c r="C2037" i="7" l="1"/>
  <c r="A2038" i="7" s="1"/>
  <c r="B2037" i="7"/>
  <c r="D2037" i="7" s="1"/>
  <c r="Y2039" i="1"/>
  <c r="A2039" i="1"/>
  <c r="A2039" i="4" s="1"/>
  <c r="B2040" i="1"/>
  <c r="C2038" i="7" l="1"/>
  <c r="A2039" i="7" s="1"/>
  <c r="B2038" i="7"/>
  <c r="D2038" i="7" s="1"/>
  <c r="B2041" i="1"/>
  <c r="Y2040" i="1"/>
  <c r="A2040" i="1"/>
  <c r="A2040" i="4" s="1"/>
  <c r="C2039" i="7" l="1"/>
  <c r="A2040" i="7" s="1"/>
  <c r="B2039" i="7"/>
  <c r="D2039" i="7" s="1"/>
  <c r="A2041" i="1"/>
  <c r="A2041" i="4" s="1"/>
  <c r="Y2041" i="1"/>
  <c r="B2042" i="1"/>
  <c r="C2040" i="7" l="1"/>
  <c r="A2041" i="7" s="1"/>
  <c r="B2040" i="7"/>
  <c r="D2040" i="7" s="1"/>
  <c r="Y2042" i="1"/>
  <c r="B2043" i="1"/>
  <c r="A2042" i="1"/>
  <c r="A2042" i="4" s="1"/>
  <c r="C2041" i="7" l="1"/>
  <c r="A2042" i="7" s="1"/>
  <c r="B2041" i="7"/>
  <c r="D2041" i="7" s="1"/>
  <c r="A2043" i="1"/>
  <c r="A2043" i="4" s="1"/>
  <c r="Y2043" i="1"/>
  <c r="B2044" i="1"/>
  <c r="C2042" i="7" l="1"/>
  <c r="A2043" i="7" s="1"/>
  <c r="B2042" i="7"/>
  <c r="D2042" i="7" s="1"/>
  <c r="A2044" i="1"/>
  <c r="A2044" i="4" s="1"/>
  <c r="B2045" i="1"/>
  <c r="Y2044" i="1"/>
  <c r="C2043" i="7" l="1"/>
  <c r="A2044" i="7" s="1"/>
  <c r="B2043" i="7"/>
  <c r="D2043" i="7" s="1"/>
  <c r="Y2045" i="1"/>
  <c r="A2045" i="1"/>
  <c r="A2045" i="4" s="1"/>
  <c r="B2046" i="1"/>
  <c r="C2044" i="7" l="1"/>
  <c r="A2045" i="7" s="1"/>
  <c r="B2044" i="7"/>
  <c r="D2044" i="7" s="1"/>
  <c r="Y2046" i="1"/>
  <c r="B2047" i="1"/>
  <c r="A2046" i="1"/>
  <c r="A2046" i="4" s="1"/>
  <c r="C2045" i="7" l="1"/>
  <c r="A2046" i="7" s="1"/>
  <c r="B2045" i="7"/>
  <c r="D2045" i="7" s="1"/>
  <c r="A2047" i="1"/>
  <c r="A2047" i="4" s="1"/>
  <c r="Y2047" i="1"/>
  <c r="B2048" i="1"/>
  <c r="C2046" i="7" l="1"/>
  <c r="A2047" i="7" s="1"/>
  <c r="B2046" i="7"/>
  <c r="D2046" i="7" s="1"/>
  <c r="Y2048" i="1"/>
  <c r="B2049" i="1"/>
  <c r="A2048" i="1"/>
  <c r="A2048" i="4" s="1"/>
  <c r="C2047" i="7" l="1"/>
  <c r="A2048" i="7" s="1"/>
  <c r="B2047" i="7"/>
  <c r="D2047" i="7" s="1"/>
  <c r="A2049" i="1"/>
  <c r="A2049" i="4" s="1"/>
  <c r="Y2049" i="1"/>
  <c r="B2050" i="1"/>
  <c r="C2048" i="7" l="1"/>
  <c r="A2049" i="7" s="1"/>
  <c r="B2048" i="7"/>
  <c r="D2048" i="7" s="1"/>
  <c r="A2050" i="1"/>
  <c r="A2050" i="4" s="1"/>
  <c r="B2051" i="1"/>
  <c r="Y2050" i="1"/>
  <c r="C2049" i="7" l="1"/>
  <c r="A2050" i="7" s="1"/>
  <c r="B2049" i="7"/>
  <c r="D2049" i="7" s="1"/>
  <c r="B2052" i="1"/>
  <c r="A2051" i="1"/>
  <c r="A2051" i="4" s="1"/>
  <c r="Y2051" i="1"/>
  <c r="C2050" i="7" l="1"/>
  <c r="A2051" i="7" s="1"/>
  <c r="B2050" i="7"/>
  <c r="D2050" i="7" s="1"/>
  <c r="Y2052" i="1"/>
  <c r="B2053" i="1"/>
  <c r="A2052" i="1"/>
  <c r="A2052" i="4" s="1"/>
  <c r="C2051" i="7" l="1"/>
  <c r="A2052" i="7" s="1"/>
  <c r="B2051" i="7"/>
  <c r="D2051" i="7" s="1"/>
  <c r="B2054" i="1"/>
  <c r="Y2053" i="1"/>
  <c r="A2053" i="1"/>
  <c r="A2053" i="4" s="1"/>
  <c r="C2052" i="7" l="1"/>
  <c r="A2053" i="7" s="1"/>
  <c r="B2052" i="7"/>
  <c r="D2052" i="7" s="1"/>
  <c r="A2054" i="1"/>
  <c r="A2054" i="4" s="1"/>
  <c r="B2055" i="1"/>
  <c r="Y2054" i="1"/>
  <c r="C2053" i="7" l="1"/>
  <c r="A2054" i="7" s="1"/>
  <c r="B2053" i="7"/>
  <c r="D2053" i="7" s="1"/>
  <c r="Y2055" i="1"/>
  <c r="B2056" i="1"/>
  <c r="A2055" i="1"/>
  <c r="A2055" i="4" s="1"/>
  <c r="C2054" i="7" l="1"/>
  <c r="A2055" i="7" s="1"/>
  <c r="B2054" i="7"/>
  <c r="D2054" i="7" s="1"/>
  <c r="A2056" i="1"/>
  <c r="A2056" i="4" s="1"/>
  <c r="Y2056" i="1"/>
  <c r="B2057" i="1"/>
  <c r="C2055" i="7" l="1"/>
  <c r="A2056" i="7" s="1"/>
  <c r="B2055" i="7"/>
  <c r="D2055" i="7" s="1"/>
  <c r="A2057" i="1"/>
  <c r="A2057" i="4" s="1"/>
  <c r="B2058" i="1"/>
  <c r="Y2057" i="1"/>
  <c r="C2056" i="7" l="1"/>
  <c r="A2057" i="7" s="1"/>
  <c r="B2056" i="7"/>
  <c r="D2056" i="7" s="1"/>
  <c r="A2058" i="1"/>
  <c r="A2058" i="4" s="1"/>
  <c r="B2059" i="1"/>
  <c r="Y2058" i="1"/>
  <c r="C2057" i="7" l="1"/>
  <c r="A2058" i="7" s="1"/>
  <c r="B2057" i="7"/>
  <c r="D2057" i="7" s="1"/>
  <c r="Y2059" i="1"/>
  <c r="B2060" i="1"/>
  <c r="A2059" i="1"/>
  <c r="A2059" i="4" s="1"/>
  <c r="C2058" i="7" l="1"/>
  <c r="A2059" i="7" s="1"/>
  <c r="B2058" i="7"/>
  <c r="D2058" i="7" s="1"/>
  <c r="A2060" i="1"/>
  <c r="A2060" i="4" s="1"/>
  <c r="B2061" i="1"/>
  <c r="Y2060" i="1"/>
  <c r="C2059" i="7" l="1"/>
  <c r="A2060" i="7" s="1"/>
  <c r="B2059" i="7"/>
  <c r="D2059" i="7" s="1"/>
  <c r="A2061" i="1"/>
  <c r="A2061" i="4" s="1"/>
  <c r="B2062" i="1"/>
  <c r="Y2061" i="1"/>
  <c r="C2060" i="7" l="1"/>
  <c r="A2061" i="7" s="1"/>
  <c r="B2060" i="7"/>
  <c r="D2060" i="7" s="1"/>
  <c r="A2062" i="1"/>
  <c r="A2062" i="4" s="1"/>
  <c r="B2063" i="1"/>
  <c r="Y2062" i="1"/>
  <c r="C2061" i="7" l="1"/>
  <c r="A2062" i="7" s="1"/>
  <c r="B2061" i="7"/>
  <c r="D2061" i="7" s="1"/>
  <c r="B2064" i="1"/>
  <c r="Y2063" i="1"/>
  <c r="A2063" i="1"/>
  <c r="A2063" i="4" s="1"/>
  <c r="C2062" i="7" l="1"/>
  <c r="A2063" i="7" s="1"/>
  <c r="B2062" i="7"/>
  <c r="D2062" i="7" s="1"/>
  <c r="B2065" i="1"/>
  <c r="Y2064" i="1"/>
  <c r="A2064" i="1"/>
  <c r="A2064" i="4" s="1"/>
  <c r="C2063" i="7" l="1"/>
  <c r="A2064" i="7" s="1"/>
  <c r="B2063" i="7"/>
  <c r="D2063" i="7" s="1"/>
  <c r="Y2065" i="1"/>
  <c r="B2066" i="1"/>
  <c r="A2065" i="1"/>
  <c r="A2065" i="4" s="1"/>
  <c r="C2064" i="7" l="1"/>
  <c r="A2065" i="7" s="1"/>
  <c r="B2064" i="7"/>
  <c r="D2064" i="7" s="1"/>
  <c r="A2066" i="1"/>
  <c r="A2066" i="4" s="1"/>
  <c r="B2067" i="1"/>
  <c r="Y2066" i="1"/>
  <c r="C2065" i="7" l="1"/>
  <c r="A2066" i="7" s="1"/>
  <c r="B2065" i="7"/>
  <c r="D2065" i="7" s="1"/>
  <c r="Y2067" i="1"/>
  <c r="A2067" i="1"/>
  <c r="A2067" i="4" s="1"/>
  <c r="B2068" i="1"/>
  <c r="C2066" i="7" l="1"/>
  <c r="A2067" i="7" s="1"/>
  <c r="B2066" i="7"/>
  <c r="D2066" i="7" s="1"/>
  <c r="B2069" i="1"/>
  <c r="A2068" i="1"/>
  <c r="A2068" i="4" s="1"/>
  <c r="Y2068" i="1"/>
  <c r="C2067" i="7" l="1"/>
  <c r="A2068" i="7" s="1"/>
  <c r="B2067" i="7"/>
  <c r="D2067" i="7" s="1"/>
  <c r="Y2069" i="1"/>
  <c r="B2070" i="1"/>
  <c r="A2069" i="1"/>
  <c r="A2069" i="4" s="1"/>
  <c r="C2068" i="7" l="1"/>
  <c r="A2069" i="7" s="1"/>
  <c r="B2068" i="7"/>
  <c r="D2068" i="7" s="1"/>
  <c r="B2071" i="1"/>
  <c r="Y2070" i="1"/>
  <c r="A2070" i="1"/>
  <c r="A2070" i="4" s="1"/>
  <c r="C2069" i="7" l="1"/>
  <c r="A2070" i="7" s="1"/>
  <c r="B2069" i="7"/>
  <c r="D2069" i="7" s="1"/>
  <c r="B2072" i="1"/>
  <c r="A2071" i="1"/>
  <c r="A2071" i="4" s="1"/>
  <c r="Y2071" i="1"/>
  <c r="C2070" i="7" l="1"/>
  <c r="A2071" i="7" s="1"/>
  <c r="B2070" i="7"/>
  <c r="D2070" i="7" s="1"/>
  <c r="A2072" i="1"/>
  <c r="A2072" i="4" s="1"/>
  <c r="Y2072" i="1"/>
  <c r="B2073" i="1"/>
  <c r="C2071" i="7" l="1"/>
  <c r="A2072" i="7" s="1"/>
  <c r="B2071" i="7"/>
  <c r="D2071" i="7" s="1"/>
  <c r="Y2073" i="1"/>
  <c r="B2074" i="1"/>
  <c r="A2073" i="1"/>
  <c r="A2073" i="4" s="1"/>
  <c r="C2072" i="7" l="1"/>
  <c r="A2073" i="7" s="1"/>
  <c r="B2072" i="7"/>
  <c r="D2072" i="7" s="1"/>
  <c r="A2074" i="1"/>
  <c r="A2074" i="4" s="1"/>
  <c r="Y2074" i="1"/>
  <c r="B2075" i="1"/>
  <c r="C2073" i="7" l="1"/>
  <c r="A2074" i="7" s="1"/>
  <c r="B2073" i="7"/>
  <c r="D2073" i="7" s="1"/>
  <c r="A2075" i="1"/>
  <c r="A2075" i="4" s="1"/>
  <c r="B2076" i="1"/>
  <c r="Y2075" i="1"/>
  <c r="C2074" i="7" l="1"/>
  <c r="A2075" i="7" s="1"/>
  <c r="B2074" i="7"/>
  <c r="D2074" i="7" s="1"/>
  <c r="Y2076" i="1"/>
  <c r="B2077" i="1"/>
  <c r="A2076" i="1"/>
  <c r="A2076" i="4" s="1"/>
  <c r="C2075" i="7" l="1"/>
  <c r="A2076" i="7" s="1"/>
  <c r="B2075" i="7"/>
  <c r="D2075" i="7" s="1"/>
  <c r="Y2077" i="1"/>
  <c r="B2078" i="1"/>
  <c r="A2077" i="1"/>
  <c r="A2077" i="4" s="1"/>
  <c r="C2076" i="7" l="1"/>
  <c r="A2077" i="7" s="1"/>
  <c r="B2076" i="7"/>
  <c r="D2076" i="7" s="1"/>
  <c r="B2079" i="1"/>
  <c r="A2078" i="1"/>
  <c r="A2078" i="4" s="1"/>
  <c r="Y2078" i="1"/>
  <c r="C2077" i="7" l="1"/>
  <c r="A2078" i="7" s="1"/>
  <c r="B2077" i="7"/>
  <c r="D2077" i="7" s="1"/>
  <c r="A2079" i="1"/>
  <c r="A2079" i="4" s="1"/>
  <c r="B2080" i="1"/>
  <c r="Y2079" i="1"/>
  <c r="C2078" i="7" l="1"/>
  <c r="A2079" i="7" s="1"/>
  <c r="B2078" i="7"/>
  <c r="D2078" i="7" s="1"/>
  <c r="Y2080" i="1"/>
  <c r="A2080" i="1"/>
  <c r="A2080" i="4" s="1"/>
  <c r="B2081" i="1"/>
  <c r="C2079" i="7" l="1"/>
  <c r="A2080" i="7" s="1"/>
  <c r="B2079" i="7"/>
  <c r="D2079" i="7" s="1"/>
  <c r="A2081" i="1"/>
  <c r="A2081" i="4" s="1"/>
  <c r="B2082" i="1"/>
  <c r="Y2081" i="1"/>
  <c r="C2080" i="7" l="1"/>
  <c r="A2081" i="7" s="1"/>
  <c r="B2080" i="7"/>
  <c r="D2080" i="7" s="1"/>
  <c r="B2083" i="1"/>
  <c r="Y2082" i="1"/>
  <c r="A2082" i="1"/>
  <c r="A2082" i="4" s="1"/>
  <c r="C2081" i="7" l="1"/>
  <c r="A2082" i="7" s="1"/>
  <c r="B2081" i="7"/>
  <c r="D2081" i="7" s="1"/>
  <c r="A2083" i="1"/>
  <c r="A2083" i="4" s="1"/>
  <c r="B2084" i="1"/>
  <c r="Y2083" i="1"/>
  <c r="C2082" i="7" l="1"/>
  <c r="A2083" i="7" s="1"/>
  <c r="B2082" i="7"/>
  <c r="D2082" i="7" s="1"/>
  <c r="A2084" i="1"/>
  <c r="A2084" i="4" s="1"/>
  <c r="Y2084" i="1"/>
  <c r="B2085" i="1"/>
  <c r="C2083" i="7" l="1"/>
  <c r="A2084" i="7" s="1"/>
  <c r="B2083" i="7"/>
  <c r="D2083" i="7" s="1"/>
  <c r="A2085" i="1"/>
  <c r="A2085" i="4" s="1"/>
  <c r="B2086" i="1"/>
  <c r="Y2085" i="1"/>
  <c r="C2084" i="7" l="1"/>
  <c r="A2085" i="7" s="1"/>
  <c r="B2084" i="7"/>
  <c r="D2084" i="7" s="1"/>
  <c r="A2086" i="1"/>
  <c r="A2086" i="4" s="1"/>
  <c r="B2087" i="1"/>
  <c r="Y2086" i="1"/>
  <c r="C2085" i="7" l="1"/>
  <c r="A2086" i="7" s="1"/>
  <c r="B2085" i="7"/>
  <c r="D2085" i="7" s="1"/>
  <c r="B2088" i="1"/>
  <c r="A2087" i="1"/>
  <c r="A2087" i="4" s="1"/>
  <c r="Y2087" i="1"/>
  <c r="C2086" i="7" l="1"/>
  <c r="A2087" i="7" s="1"/>
  <c r="B2086" i="7"/>
  <c r="D2086" i="7" s="1"/>
  <c r="Y2088" i="1"/>
  <c r="A2088" i="1"/>
  <c r="A2088" i="4" s="1"/>
  <c r="B2089" i="1"/>
  <c r="C2087" i="7" l="1"/>
  <c r="A2088" i="7" s="1"/>
  <c r="B2087" i="7"/>
  <c r="D2087" i="7" s="1"/>
  <c r="A2089" i="1"/>
  <c r="A2089" i="4" s="1"/>
  <c r="Y2089" i="1"/>
  <c r="B2090" i="1"/>
  <c r="C2088" i="7" l="1"/>
  <c r="A2089" i="7" s="1"/>
  <c r="B2088" i="7"/>
  <c r="D2088" i="7" s="1"/>
  <c r="Y2090" i="1"/>
  <c r="A2090" i="1"/>
  <c r="A2090" i="4" s="1"/>
  <c r="B2091" i="1"/>
  <c r="C2089" i="7" l="1"/>
  <c r="A2090" i="7" s="1"/>
  <c r="B2089" i="7"/>
  <c r="D2089" i="7" s="1"/>
  <c r="A2091" i="1"/>
  <c r="A2091" i="4" s="1"/>
  <c r="B2092" i="1"/>
  <c r="Y2091" i="1"/>
  <c r="C2090" i="7" l="1"/>
  <c r="A2091" i="7" s="1"/>
  <c r="B2090" i="7"/>
  <c r="D2090" i="7" s="1"/>
  <c r="B2093" i="1"/>
  <c r="A2092" i="1"/>
  <c r="A2092" i="4" s="1"/>
  <c r="Y2092" i="1"/>
  <c r="C2091" i="7" l="1"/>
  <c r="A2092" i="7" s="1"/>
  <c r="B2091" i="7"/>
  <c r="D2091" i="7" s="1"/>
  <c r="Y2093" i="1"/>
  <c r="A2093" i="1"/>
  <c r="A2093" i="4" s="1"/>
  <c r="B2094" i="1"/>
  <c r="C2092" i="7" l="1"/>
  <c r="A2093" i="7" s="1"/>
  <c r="B2092" i="7"/>
  <c r="D2092" i="7" s="1"/>
  <c r="A2094" i="1"/>
  <c r="A2094" i="4" s="1"/>
  <c r="Y2094" i="1"/>
  <c r="B2095" i="1"/>
  <c r="C2093" i="7" l="1"/>
  <c r="A2094" i="7" s="1"/>
  <c r="B2093" i="7"/>
  <c r="D2093" i="7" s="1"/>
  <c r="A2095" i="1"/>
  <c r="A2095" i="4" s="1"/>
  <c r="B2096" i="1"/>
  <c r="Y2095" i="1"/>
  <c r="C2094" i="7" l="1"/>
  <c r="A2095" i="7" s="1"/>
  <c r="B2094" i="7"/>
  <c r="D2094" i="7" s="1"/>
  <c r="Y2096" i="1"/>
  <c r="A2096" i="1"/>
  <c r="A2096" i="4" s="1"/>
  <c r="B2097" i="1"/>
  <c r="C2095" i="7" l="1"/>
  <c r="A2096" i="7" s="1"/>
  <c r="B2095" i="7"/>
  <c r="D2095" i="7" s="1"/>
  <c r="Y2097" i="1"/>
  <c r="A2097" i="1"/>
  <c r="A2097" i="4" s="1"/>
  <c r="B2098" i="1"/>
  <c r="C2096" i="7" l="1"/>
  <c r="A2097" i="7" s="1"/>
  <c r="B2096" i="7"/>
  <c r="D2096" i="7" s="1"/>
  <c r="Y2098" i="1"/>
  <c r="B2099" i="1"/>
  <c r="A2098" i="1"/>
  <c r="A2098" i="4" s="1"/>
  <c r="C2097" i="7" l="1"/>
  <c r="A2098" i="7" s="1"/>
  <c r="B2097" i="7"/>
  <c r="D2097" i="7" s="1"/>
  <c r="A2099" i="1"/>
  <c r="A2099" i="4" s="1"/>
  <c r="B2100" i="1"/>
  <c r="Y2099" i="1"/>
  <c r="C2098" i="7" l="1"/>
  <c r="A2099" i="7" s="1"/>
  <c r="B2098" i="7"/>
  <c r="D2098" i="7" s="1"/>
  <c r="Y2100" i="1"/>
  <c r="A2100" i="1"/>
  <c r="A2100" i="4" s="1"/>
  <c r="B2101" i="1"/>
  <c r="C2099" i="7" l="1"/>
  <c r="A2100" i="7" s="1"/>
  <c r="B2099" i="7"/>
  <c r="D2099" i="7" s="1"/>
  <c r="Y2101" i="1"/>
  <c r="B2102" i="1"/>
  <c r="A2101" i="1"/>
  <c r="A2101" i="4" s="1"/>
  <c r="C2100" i="7" l="1"/>
  <c r="A2101" i="7" s="1"/>
  <c r="B2100" i="7"/>
  <c r="D2100" i="7" s="1"/>
  <c r="B2103" i="1"/>
  <c r="A2102" i="1"/>
  <c r="A2102" i="4" s="1"/>
  <c r="Y2102" i="1"/>
  <c r="C2101" i="7" l="1"/>
  <c r="A2102" i="7" s="1"/>
  <c r="B2101" i="7"/>
  <c r="D2101" i="7" s="1"/>
  <c r="A2103" i="1"/>
  <c r="A2103" i="4" s="1"/>
  <c r="Y2103" i="1"/>
  <c r="B2104" i="1"/>
  <c r="C2102" i="7" l="1"/>
  <c r="A2103" i="7" s="1"/>
  <c r="B2102" i="7"/>
  <c r="D2102" i="7" s="1"/>
  <c r="A2104" i="1"/>
  <c r="A2104" i="4" s="1"/>
  <c r="B2105" i="1"/>
  <c r="Y2104" i="1"/>
  <c r="C2103" i="7" l="1"/>
  <c r="A2104" i="7" s="1"/>
  <c r="B2103" i="7"/>
  <c r="D2103" i="7" s="1"/>
  <c r="Y2105" i="1"/>
  <c r="B2106" i="1"/>
  <c r="A2105" i="1"/>
  <c r="A2105" i="4" s="1"/>
  <c r="C2104" i="7" l="1"/>
  <c r="A2105" i="7" s="1"/>
  <c r="B2104" i="7"/>
  <c r="D2104" i="7" s="1"/>
  <c r="Y2106" i="1"/>
  <c r="A2106" i="1"/>
  <c r="A2106" i="4" s="1"/>
  <c r="B2107" i="1"/>
  <c r="C2105" i="7" l="1"/>
  <c r="A2106" i="7" s="1"/>
  <c r="B2105" i="7"/>
  <c r="D2105" i="7" s="1"/>
  <c r="B2108" i="1"/>
  <c r="A2107" i="1"/>
  <c r="A2107" i="4" s="1"/>
  <c r="Y2107" i="1"/>
  <c r="C2106" i="7" l="1"/>
  <c r="A2107" i="7" s="1"/>
  <c r="B2106" i="7"/>
  <c r="D2106" i="7" s="1"/>
  <c r="A2108" i="1"/>
  <c r="A2108" i="4" s="1"/>
  <c r="B2109" i="1"/>
  <c r="Y2108" i="1"/>
  <c r="C2107" i="7" l="1"/>
  <c r="A2108" i="7" s="1"/>
  <c r="B2107" i="7"/>
  <c r="D2107" i="7" s="1"/>
  <c r="Y2109" i="1"/>
  <c r="A2109" i="1"/>
  <c r="A2109" i="4" s="1"/>
  <c r="B2110" i="1"/>
  <c r="C2108" i="7" l="1"/>
  <c r="A2109" i="7" s="1"/>
  <c r="B2108" i="7"/>
  <c r="D2108" i="7" s="1"/>
  <c r="Y2110" i="1"/>
  <c r="B2111" i="1"/>
  <c r="A2110" i="1"/>
  <c r="A2110" i="4" s="1"/>
  <c r="C2109" i="7" l="1"/>
  <c r="A2110" i="7" s="1"/>
  <c r="B2109" i="7"/>
  <c r="D2109" i="7" s="1"/>
  <c r="Y2111" i="1"/>
  <c r="A2111" i="1"/>
  <c r="A2111" i="4" s="1"/>
  <c r="B2112" i="1"/>
  <c r="C2110" i="7" l="1"/>
  <c r="A2111" i="7" s="1"/>
  <c r="B2110" i="7"/>
  <c r="D2110" i="7" s="1"/>
  <c r="A2112" i="1"/>
  <c r="A2112" i="4" s="1"/>
  <c r="Y2112" i="1"/>
  <c r="B2113" i="1"/>
  <c r="C2111" i="7" l="1"/>
  <c r="A2112" i="7" s="1"/>
  <c r="B2111" i="7"/>
  <c r="D2111" i="7" s="1"/>
  <c r="Y2113" i="1"/>
  <c r="A2113" i="1"/>
  <c r="A2113" i="4" s="1"/>
  <c r="B2114" i="1"/>
  <c r="C2112" i="7" l="1"/>
  <c r="A2113" i="7" s="1"/>
  <c r="B2112" i="7"/>
  <c r="D2112" i="7" s="1"/>
  <c r="A2114" i="1"/>
  <c r="A2114" i="4" s="1"/>
  <c r="B2115" i="1"/>
  <c r="Y2114" i="1"/>
  <c r="C2113" i="7" l="1"/>
  <c r="A2114" i="7" s="1"/>
  <c r="B2113" i="7"/>
  <c r="D2113" i="7" s="1"/>
  <c r="Y2115" i="1"/>
  <c r="A2115" i="1"/>
  <c r="A2115" i="4" s="1"/>
  <c r="B2116" i="1"/>
  <c r="C2114" i="7" l="1"/>
  <c r="A2115" i="7" s="1"/>
  <c r="B2114" i="7"/>
  <c r="D2114" i="7" s="1"/>
  <c r="A2116" i="1"/>
  <c r="A2116" i="4" s="1"/>
  <c r="Y2116" i="1"/>
  <c r="B2117" i="1"/>
  <c r="C2115" i="7" l="1"/>
  <c r="A2116" i="7" s="1"/>
  <c r="B2115" i="7"/>
  <c r="D2115" i="7" s="1"/>
  <c r="A2117" i="1"/>
  <c r="A2117" i="4" s="1"/>
  <c r="B2118" i="1"/>
  <c r="Y2117" i="1"/>
  <c r="C2116" i="7" l="1"/>
  <c r="A2117" i="7" s="1"/>
  <c r="B2116" i="7"/>
  <c r="D2116" i="7" s="1"/>
  <c r="A2118" i="1"/>
  <c r="A2118" i="4" s="1"/>
  <c r="B2119" i="1"/>
  <c r="Y2118" i="1"/>
  <c r="C2117" i="7" l="1"/>
  <c r="A2118" i="7" s="1"/>
  <c r="B2117" i="7"/>
  <c r="D2117" i="7" s="1"/>
  <c r="Y2119" i="1"/>
  <c r="A2119" i="1"/>
  <c r="A2119" i="4" s="1"/>
  <c r="B2120" i="1"/>
  <c r="C2118" i="7" l="1"/>
  <c r="A2119" i="7" s="1"/>
  <c r="B2118" i="7"/>
  <c r="D2118" i="7" s="1"/>
  <c r="A2120" i="1"/>
  <c r="A2120" i="4" s="1"/>
  <c r="B2121" i="1"/>
  <c r="Y2120" i="1"/>
  <c r="C2119" i="7" l="1"/>
  <c r="A2120" i="7" s="1"/>
  <c r="B2119" i="7"/>
  <c r="D2119" i="7" s="1"/>
  <c r="Y2121" i="1"/>
  <c r="A2121" i="1"/>
  <c r="A2121" i="4" s="1"/>
  <c r="B2122" i="1"/>
  <c r="C2120" i="7" l="1"/>
  <c r="A2121" i="7" s="1"/>
  <c r="B2120" i="7"/>
  <c r="D2120" i="7" s="1"/>
  <c r="A2122" i="1"/>
  <c r="A2122" i="4" s="1"/>
  <c r="Y2122" i="1"/>
  <c r="B2123" i="1"/>
  <c r="C2121" i="7" l="1"/>
  <c r="A2122" i="7" s="1"/>
  <c r="B2121" i="7"/>
  <c r="D2121" i="7" s="1"/>
  <c r="Y2123" i="1"/>
  <c r="A2123" i="1"/>
  <c r="A2123" i="4" s="1"/>
  <c r="B2124" i="1"/>
  <c r="C2122" i="7" l="1"/>
  <c r="A2123" i="7" s="1"/>
  <c r="B2122" i="7"/>
  <c r="D2122" i="7" s="1"/>
  <c r="Y2124" i="1"/>
  <c r="A2124" i="1"/>
  <c r="A2124" i="4" s="1"/>
  <c r="B2125" i="1"/>
  <c r="C2123" i="7" l="1"/>
  <c r="A2124" i="7" s="1"/>
  <c r="B2123" i="7"/>
  <c r="D2123" i="7" s="1"/>
  <c r="Y2125" i="1"/>
  <c r="A2125" i="1"/>
  <c r="A2125" i="4" s="1"/>
  <c r="B2126" i="1"/>
  <c r="C2124" i="7" l="1"/>
  <c r="A2125" i="7" s="1"/>
  <c r="B2124" i="7"/>
  <c r="D2124" i="7" s="1"/>
  <c r="B2127" i="1"/>
  <c r="A2126" i="1"/>
  <c r="A2126" i="4" s="1"/>
  <c r="Y2126" i="1"/>
  <c r="C2125" i="7" l="1"/>
  <c r="A2126" i="7" s="1"/>
  <c r="B2125" i="7"/>
  <c r="D2125" i="7" s="1"/>
  <c r="Y2127" i="1"/>
  <c r="A2127" i="1"/>
  <c r="A2127" i="4" s="1"/>
  <c r="B2128" i="1"/>
  <c r="C2126" i="7" l="1"/>
  <c r="A2127" i="7" s="1"/>
  <c r="B2126" i="7"/>
  <c r="D2126" i="7" s="1"/>
  <c r="A2128" i="1"/>
  <c r="A2128" i="4" s="1"/>
  <c r="Y2128" i="1"/>
  <c r="B2129" i="1"/>
  <c r="C2127" i="7" l="1"/>
  <c r="A2128" i="7" s="1"/>
  <c r="B2127" i="7"/>
  <c r="D2127" i="7" s="1"/>
  <c r="B2130" i="1"/>
  <c r="Y2129" i="1"/>
  <c r="A2129" i="1"/>
  <c r="A2129" i="4" s="1"/>
  <c r="C2128" i="7" l="1"/>
  <c r="A2129" i="7" s="1"/>
  <c r="B2128" i="7"/>
  <c r="D2128" i="7" s="1"/>
  <c r="A2130" i="1"/>
  <c r="A2130" i="4" s="1"/>
  <c r="B2131" i="1"/>
  <c r="Y2130" i="1"/>
  <c r="C2129" i="7" l="1"/>
  <c r="A2130" i="7" s="1"/>
  <c r="B2129" i="7"/>
  <c r="D2129" i="7" s="1"/>
  <c r="A2131" i="1"/>
  <c r="A2131" i="4" s="1"/>
  <c r="B2132" i="1"/>
  <c r="Y2131" i="1"/>
  <c r="C2130" i="7" l="1"/>
  <c r="A2131" i="7" s="1"/>
  <c r="B2130" i="7"/>
  <c r="D2130" i="7" s="1"/>
  <c r="Y2132" i="1"/>
  <c r="A2132" i="1"/>
  <c r="A2132" i="4" s="1"/>
  <c r="B2133" i="1"/>
  <c r="C2131" i="7" l="1"/>
  <c r="A2132" i="7" s="1"/>
  <c r="B2131" i="7"/>
  <c r="D2131" i="7" s="1"/>
  <c r="A2133" i="1"/>
  <c r="A2133" i="4" s="1"/>
  <c r="Y2133" i="1"/>
  <c r="B2134" i="1"/>
  <c r="C2132" i="7" l="1"/>
  <c r="A2133" i="7" s="1"/>
  <c r="B2132" i="7"/>
  <c r="D2132" i="7" s="1"/>
  <c r="A2134" i="1"/>
  <c r="A2134" i="4" s="1"/>
  <c r="B2135" i="1"/>
  <c r="Y2134" i="1"/>
  <c r="C2133" i="7" l="1"/>
  <c r="A2134" i="7" s="1"/>
  <c r="B2133" i="7"/>
  <c r="D2133" i="7" s="1"/>
  <c r="Y2135" i="1"/>
  <c r="B2136" i="1"/>
  <c r="A2135" i="1"/>
  <c r="A2135" i="4" s="1"/>
  <c r="C2134" i="7" l="1"/>
  <c r="A2135" i="7" s="1"/>
  <c r="B2134" i="7"/>
  <c r="D2134" i="7" s="1"/>
  <c r="A2136" i="1"/>
  <c r="A2136" i="4" s="1"/>
  <c r="Y2136" i="1"/>
  <c r="B2137" i="1"/>
  <c r="C2135" i="7" l="1"/>
  <c r="A2136" i="7" s="1"/>
  <c r="B2135" i="7"/>
  <c r="D2135" i="7" s="1"/>
  <c r="A2137" i="1"/>
  <c r="A2137" i="4" s="1"/>
  <c r="B2138" i="1"/>
  <c r="Y2137" i="1"/>
  <c r="C2136" i="7" l="1"/>
  <c r="A2137" i="7" s="1"/>
  <c r="B2136" i="7"/>
  <c r="D2136" i="7" s="1"/>
  <c r="A2138" i="1"/>
  <c r="A2138" i="4" s="1"/>
  <c r="Y2138" i="1"/>
  <c r="B2139" i="1"/>
  <c r="C2137" i="7" l="1"/>
  <c r="A2138" i="7" s="1"/>
  <c r="B2137" i="7"/>
  <c r="D2137" i="7" s="1"/>
  <c r="Y2139" i="1"/>
  <c r="A2139" i="1"/>
  <c r="A2139" i="4" s="1"/>
  <c r="B2140" i="1"/>
  <c r="C2138" i="7" l="1"/>
  <c r="A2139" i="7" s="1"/>
  <c r="B2138" i="7"/>
  <c r="D2138" i="7" s="1"/>
  <c r="B2141" i="1"/>
  <c r="Y2140" i="1"/>
  <c r="A2140" i="1"/>
  <c r="A2140" i="4" s="1"/>
  <c r="C2139" i="7" l="1"/>
  <c r="A2140" i="7" s="1"/>
  <c r="B2139" i="7"/>
  <c r="D2139" i="7" s="1"/>
  <c r="Y2141" i="1"/>
  <c r="B2142" i="1"/>
  <c r="A2141" i="1"/>
  <c r="A2141" i="4" s="1"/>
  <c r="C2140" i="7" l="1"/>
  <c r="A2141" i="7" s="1"/>
  <c r="B2140" i="7"/>
  <c r="D2140" i="7" s="1"/>
  <c r="Y2142" i="1"/>
  <c r="B2143" i="1"/>
  <c r="A2142" i="1"/>
  <c r="A2142" i="4" s="1"/>
  <c r="C2141" i="7" l="1"/>
  <c r="A2142" i="7" s="1"/>
  <c r="B2141" i="7"/>
  <c r="D2141" i="7" s="1"/>
  <c r="Y2143" i="1"/>
  <c r="B2144" i="1"/>
  <c r="A2143" i="1"/>
  <c r="A2143" i="4" s="1"/>
  <c r="C2142" i="7" l="1"/>
  <c r="A2143" i="7" s="1"/>
  <c r="B2142" i="7"/>
  <c r="D2142" i="7" s="1"/>
  <c r="A2144" i="1"/>
  <c r="A2144" i="4" s="1"/>
  <c r="Y2144" i="1"/>
  <c r="B2145" i="1"/>
  <c r="C2143" i="7" l="1"/>
  <c r="A2144" i="7" s="1"/>
  <c r="B2143" i="7"/>
  <c r="D2143" i="7" s="1"/>
  <c r="A2145" i="1"/>
  <c r="A2145" i="4" s="1"/>
  <c r="B2146" i="1"/>
  <c r="Y2145" i="1"/>
  <c r="C2144" i="7" l="1"/>
  <c r="A2145" i="7" s="1"/>
  <c r="B2144" i="7"/>
  <c r="D2144" i="7" s="1"/>
  <c r="Y2146" i="1"/>
  <c r="A2146" i="1"/>
  <c r="A2146" i="4" s="1"/>
  <c r="B2147" i="1"/>
  <c r="C2145" i="7" l="1"/>
  <c r="A2146" i="7" s="1"/>
  <c r="B2145" i="7"/>
  <c r="D2145" i="7" s="1"/>
  <c r="Y2147" i="1"/>
  <c r="B2148" i="1"/>
  <c r="A2147" i="1"/>
  <c r="A2147" i="4" s="1"/>
  <c r="C2146" i="7" l="1"/>
  <c r="A2147" i="7" s="1"/>
  <c r="B2146" i="7"/>
  <c r="D2146" i="7" s="1"/>
  <c r="A2148" i="1"/>
  <c r="A2148" i="4" s="1"/>
  <c r="B2149" i="1"/>
  <c r="Y2148" i="1"/>
  <c r="C2147" i="7" l="1"/>
  <c r="A2148" i="7" s="1"/>
  <c r="B2147" i="7"/>
  <c r="D2147" i="7" s="1"/>
  <c r="Y2149" i="1"/>
  <c r="A2149" i="1"/>
  <c r="A2149" i="4" s="1"/>
  <c r="B2150" i="1"/>
  <c r="C2148" i="7" l="1"/>
  <c r="A2149" i="7" s="1"/>
  <c r="B2148" i="7"/>
  <c r="D2148" i="7" s="1"/>
  <c r="Y2150" i="1"/>
  <c r="B2151" i="1"/>
  <c r="A2150" i="1"/>
  <c r="A2150" i="4" s="1"/>
  <c r="C2149" i="7" l="1"/>
  <c r="A2150" i="7" s="1"/>
  <c r="B2149" i="7"/>
  <c r="D2149" i="7" s="1"/>
  <c r="A2151" i="1"/>
  <c r="A2151" i="4" s="1"/>
  <c r="B2152" i="1"/>
  <c r="Y2151" i="1"/>
  <c r="C2150" i="7" l="1"/>
  <c r="A2151" i="7" s="1"/>
  <c r="B2150" i="7"/>
  <c r="D2150" i="7" s="1"/>
  <c r="A2152" i="1"/>
  <c r="A2152" i="4" s="1"/>
  <c r="B2153" i="1"/>
  <c r="Y2152" i="1"/>
  <c r="C2151" i="7" l="1"/>
  <c r="A2152" i="7" s="1"/>
  <c r="B2151" i="7"/>
  <c r="D2151" i="7" s="1"/>
  <c r="A2153" i="1"/>
  <c r="A2153" i="4" s="1"/>
  <c r="Y2153" i="1"/>
  <c r="B2154" i="1"/>
  <c r="C2152" i="7" l="1"/>
  <c r="A2153" i="7" s="1"/>
  <c r="B2152" i="7"/>
  <c r="D2152" i="7" s="1"/>
  <c r="Y2154" i="1"/>
  <c r="A2154" i="1"/>
  <c r="A2154" i="4" s="1"/>
  <c r="B2155" i="1"/>
  <c r="C2153" i="7" l="1"/>
  <c r="A2154" i="7" s="1"/>
  <c r="B2153" i="7"/>
  <c r="D2153" i="7" s="1"/>
  <c r="Y2155" i="1"/>
  <c r="B2156" i="1"/>
  <c r="A2155" i="1"/>
  <c r="A2155" i="4" s="1"/>
  <c r="C2154" i="7" l="1"/>
  <c r="A2155" i="7" s="1"/>
  <c r="B2154" i="7"/>
  <c r="D2154" i="7" s="1"/>
  <c r="A2156" i="1"/>
  <c r="A2156" i="4" s="1"/>
  <c r="B2157" i="1"/>
  <c r="Y2156" i="1"/>
  <c r="C2155" i="7" l="1"/>
  <c r="A2156" i="7" s="1"/>
  <c r="B2155" i="7"/>
  <c r="D2155" i="7" s="1"/>
  <c r="Y2157" i="1"/>
  <c r="B2158" i="1"/>
  <c r="A2157" i="1"/>
  <c r="A2157" i="4" s="1"/>
  <c r="C2156" i="7" l="1"/>
  <c r="A2157" i="7" s="1"/>
  <c r="B2156" i="7"/>
  <c r="D2156" i="7" s="1"/>
  <c r="A2158" i="1"/>
  <c r="A2158" i="4" s="1"/>
  <c r="Y2158" i="1"/>
  <c r="B2159" i="1"/>
  <c r="C2157" i="7" l="1"/>
  <c r="A2158" i="7" s="1"/>
  <c r="B2157" i="7"/>
  <c r="D2157" i="7" s="1"/>
  <c r="A2159" i="1"/>
  <c r="A2159" i="4" s="1"/>
  <c r="B2160" i="1"/>
  <c r="Y2159" i="1"/>
  <c r="C2158" i="7" l="1"/>
  <c r="A2159" i="7" s="1"/>
  <c r="B2158" i="7"/>
  <c r="D2158" i="7" s="1"/>
  <c r="A2160" i="1"/>
  <c r="A2160" i="4" s="1"/>
  <c r="B2161" i="1"/>
  <c r="Y2160" i="1"/>
  <c r="C2159" i="7" l="1"/>
  <c r="A2160" i="7" s="1"/>
  <c r="B2159" i="7"/>
  <c r="D2159" i="7" s="1"/>
  <c r="A2161" i="1"/>
  <c r="A2161" i="4" s="1"/>
  <c r="Y2161" i="1"/>
  <c r="B2162" i="1"/>
  <c r="C2160" i="7" l="1"/>
  <c r="A2161" i="7" s="1"/>
  <c r="B2160" i="7"/>
  <c r="D2160" i="7" s="1"/>
  <c r="A2162" i="1"/>
  <c r="A2162" i="4" s="1"/>
  <c r="Y2162" i="1"/>
  <c r="B2163" i="1"/>
  <c r="C2161" i="7" l="1"/>
  <c r="A2162" i="7" s="1"/>
  <c r="B2161" i="7"/>
  <c r="D2161" i="7" s="1"/>
  <c r="A2163" i="1"/>
  <c r="A2163" i="4" s="1"/>
  <c r="B2164" i="1"/>
  <c r="Y2163" i="1"/>
  <c r="C2162" i="7" l="1"/>
  <c r="A2163" i="7" s="1"/>
  <c r="B2162" i="7"/>
  <c r="D2162" i="7" s="1"/>
  <c r="Y2164" i="1"/>
  <c r="B2165" i="1"/>
  <c r="A2164" i="1"/>
  <c r="A2164" i="4" s="1"/>
  <c r="C2163" i="7" l="1"/>
  <c r="A2164" i="7" s="1"/>
  <c r="B2163" i="7"/>
  <c r="D2163" i="7" s="1"/>
  <c r="A2165" i="1"/>
  <c r="A2165" i="4" s="1"/>
  <c r="Y2165" i="1"/>
  <c r="B2166" i="1"/>
  <c r="C2164" i="7" l="1"/>
  <c r="A2165" i="7" s="1"/>
  <c r="B2164" i="7"/>
  <c r="D2164" i="7" s="1"/>
  <c r="Y2166" i="1"/>
  <c r="A2166" i="1"/>
  <c r="A2166" i="4" s="1"/>
  <c r="B2167" i="1"/>
  <c r="C2165" i="7" l="1"/>
  <c r="A2166" i="7" s="1"/>
  <c r="B2165" i="7"/>
  <c r="D2165" i="7" s="1"/>
  <c r="A2167" i="1"/>
  <c r="A2167" i="4" s="1"/>
  <c r="Y2167" i="1"/>
  <c r="B2168" i="1"/>
  <c r="C2166" i="7" l="1"/>
  <c r="A2167" i="7" s="1"/>
  <c r="B2166" i="7"/>
  <c r="D2166" i="7" s="1"/>
  <c r="A2168" i="1"/>
  <c r="A2168" i="4" s="1"/>
  <c r="Y2168" i="1"/>
  <c r="B2169" i="1"/>
  <c r="C2167" i="7" l="1"/>
  <c r="A2168" i="7" s="1"/>
  <c r="B2167" i="7"/>
  <c r="D2167" i="7" s="1"/>
  <c r="B2170" i="1"/>
  <c r="Y2169" i="1"/>
  <c r="A2169" i="1"/>
  <c r="A2169" i="4" s="1"/>
  <c r="C2168" i="7" l="1"/>
  <c r="A2169" i="7" s="1"/>
  <c r="B2168" i="7"/>
  <c r="D2168" i="7" s="1"/>
  <c r="B2171" i="1"/>
  <c r="Y2170" i="1"/>
  <c r="A2170" i="1"/>
  <c r="A2170" i="4" s="1"/>
  <c r="C2169" i="7" l="1"/>
  <c r="A2170" i="7" s="1"/>
  <c r="B2169" i="7"/>
  <c r="D2169" i="7" s="1"/>
  <c r="Y2171" i="1"/>
  <c r="B2172" i="1"/>
  <c r="A2171" i="1"/>
  <c r="A2171" i="4" s="1"/>
  <c r="C2170" i="7" l="1"/>
  <c r="A2171" i="7" s="1"/>
  <c r="B2170" i="7"/>
  <c r="D2170" i="7" s="1"/>
  <c r="A2172" i="1"/>
  <c r="A2172" i="4" s="1"/>
  <c r="B2173" i="1"/>
  <c r="Y2172" i="1"/>
  <c r="C2171" i="7" l="1"/>
  <c r="A2172" i="7" s="1"/>
  <c r="B2171" i="7"/>
  <c r="D2171" i="7" s="1"/>
  <c r="Y2173" i="1"/>
  <c r="A2173" i="1"/>
  <c r="A2173" i="4" s="1"/>
  <c r="B2174" i="1"/>
  <c r="C2172" i="7" l="1"/>
  <c r="A2173" i="7" s="1"/>
  <c r="B2172" i="7"/>
  <c r="D2172" i="7" s="1"/>
  <c r="B2175" i="1"/>
  <c r="Y2174" i="1"/>
  <c r="A2174" i="1"/>
  <c r="A2174" i="4" s="1"/>
  <c r="C2173" i="7" l="1"/>
  <c r="A2174" i="7" s="1"/>
  <c r="B2173" i="7"/>
  <c r="D2173" i="7" s="1"/>
  <c r="Y2175" i="1"/>
  <c r="A2175" i="1"/>
  <c r="A2175" i="4" s="1"/>
  <c r="B2176" i="1"/>
  <c r="X456" i="1"/>
  <c r="AC456" i="1" s="1"/>
  <c r="C2174" i="7" l="1"/>
  <c r="A2175" i="7" s="1"/>
  <c r="B2174" i="7"/>
  <c r="D2174" i="7" s="1"/>
  <c r="A2176" i="1"/>
  <c r="A2176" i="4" s="1"/>
  <c r="Y2176" i="1"/>
  <c r="B2177" i="1"/>
  <c r="S456" i="1"/>
  <c r="S457" i="1" s="1"/>
  <c r="AD456" i="1"/>
  <c r="D113" i="9"/>
  <c r="C2175" i="7" l="1"/>
  <c r="A2176" i="7" s="1"/>
  <c r="B2175" i="7"/>
  <c r="D2175" i="7" s="1"/>
  <c r="L113" i="9"/>
  <c r="J113" i="9"/>
  <c r="A2177" i="1"/>
  <c r="A2177" i="4" s="1"/>
  <c r="B2178" i="1"/>
  <c r="Y2177" i="1"/>
  <c r="I113" i="9"/>
  <c r="Q113" i="9" s="1"/>
  <c r="K113" i="9" s="1"/>
  <c r="E113" i="9"/>
  <c r="S458" i="1"/>
  <c r="I115" i="9" s="1"/>
  <c r="E114" i="9"/>
  <c r="J114" i="9"/>
  <c r="D114" i="9"/>
  <c r="I114" i="9"/>
  <c r="L114" i="9"/>
  <c r="F113" i="9" l="1"/>
  <c r="O113" i="9"/>
  <c r="X113" i="9"/>
  <c r="V113" i="9" s="1"/>
  <c r="J115" i="9"/>
  <c r="O115" i="9" s="1"/>
  <c r="N115" i="9" s="1"/>
  <c r="C2176" i="7"/>
  <c r="A2177" i="7" s="1"/>
  <c r="B2176" i="7"/>
  <c r="D2176" i="7" s="1"/>
  <c r="M113" i="9"/>
  <c r="A2178" i="1"/>
  <c r="A2178" i="4" s="1"/>
  <c r="B2179" i="1"/>
  <c r="Y2178" i="1"/>
  <c r="F114" i="9"/>
  <c r="E115" i="9"/>
  <c r="D115" i="9"/>
  <c r="W113" i="9"/>
  <c r="N113" i="9"/>
  <c r="Y113" i="9" s="1"/>
  <c r="M114" i="9"/>
  <c r="Q114" i="9"/>
  <c r="K114" i="9" s="1"/>
  <c r="L115" i="9"/>
  <c r="Q115" i="9"/>
  <c r="K115" i="9" s="1"/>
  <c r="M115" i="9"/>
  <c r="O114" i="9"/>
  <c r="X114" i="9" s="1"/>
  <c r="S459" i="1"/>
  <c r="C2177" i="7" l="1"/>
  <c r="A2178" i="7" s="1"/>
  <c r="B2177" i="7"/>
  <c r="D2177" i="7" s="1"/>
  <c r="Y2179" i="1"/>
  <c r="B2180" i="1"/>
  <c r="A2179" i="1"/>
  <c r="A2179" i="4" s="1"/>
  <c r="X115" i="9"/>
  <c r="Y115" i="9" s="1"/>
  <c r="F115" i="9"/>
  <c r="W115" i="9"/>
  <c r="V114" i="9"/>
  <c r="W114" i="9"/>
  <c r="N114" i="9"/>
  <c r="Y114" i="9" s="1"/>
  <c r="S460" i="1"/>
  <c r="D117" i="9" s="1"/>
  <c r="I117" i="9"/>
  <c r="L116" i="9"/>
  <c r="E116" i="9"/>
  <c r="I116" i="9"/>
  <c r="D116" i="9"/>
  <c r="J116" i="9"/>
  <c r="U113" i="9"/>
  <c r="C2178" i="7" l="1"/>
  <c r="A2179" i="7" s="1"/>
  <c r="B2178" i="7"/>
  <c r="D2178" i="7" s="1"/>
  <c r="A2180" i="1"/>
  <c r="A2180" i="4" s="1"/>
  <c r="Y2180" i="1"/>
  <c r="B2181" i="1"/>
  <c r="V115" i="9"/>
  <c r="F116" i="9"/>
  <c r="E117" i="9"/>
  <c r="F117" i="9" s="1"/>
  <c r="J117" i="9"/>
  <c r="U114" i="9"/>
  <c r="U115" i="9" s="1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9" i="7" l="1"/>
  <c r="A2180" i="7" s="1"/>
  <c r="B2179" i="7"/>
  <c r="D2179" i="7" s="1"/>
  <c r="A2181" i="1"/>
  <c r="A2181" i="4" s="1"/>
  <c r="Y2181" i="1"/>
  <c r="B2182" i="1"/>
  <c r="X116" i="9"/>
  <c r="V116" i="9" s="1"/>
  <c r="O117" i="9"/>
  <c r="X117" i="9" s="1"/>
  <c r="N116" i="9"/>
  <c r="S462" i="1"/>
  <c r="E119" i="9" s="1"/>
  <c r="J119" i="9"/>
  <c r="D118" i="9"/>
  <c r="J118" i="9"/>
  <c r="I118" i="9"/>
  <c r="E118" i="9"/>
  <c r="U116" i="9"/>
  <c r="C2180" i="7" l="1"/>
  <c r="A2181" i="7" s="1"/>
  <c r="B2180" i="7"/>
  <c r="D2180" i="7" s="1"/>
  <c r="D119" i="9"/>
  <c r="F119" i="9" s="1"/>
  <c r="Y2182" i="1"/>
  <c r="A2182" i="1"/>
  <c r="A2182" i="4" s="1"/>
  <c r="B2183" i="1"/>
  <c r="Y116" i="9"/>
  <c r="L119" i="9"/>
  <c r="V117" i="9"/>
  <c r="F118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81" i="7" l="1"/>
  <c r="A2182" i="7" s="1"/>
  <c r="B2181" i="7"/>
  <c r="D2181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E121" i="9" s="1"/>
  <c r="D120" i="9"/>
  <c r="I120" i="9"/>
  <c r="J120" i="9"/>
  <c r="E120" i="9"/>
  <c r="W119" i="9"/>
  <c r="N119" i="9"/>
  <c r="C2182" i="7" l="1"/>
  <c r="A2183" i="7" s="1"/>
  <c r="B2182" i="7"/>
  <c r="D2182" i="7" s="1"/>
  <c r="A2184" i="1"/>
  <c r="A2184" i="4" s="1"/>
  <c r="Y2184" i="1"/>
  <c r="B2185" i="1"/>
  <c r="I121" i="9"/>
  <c r="M121" i="9" s="1"/>
  <c r="Y118" i="9"/>
  <c r="D121" i="9"/>
  <c r="F121" i="9" s="1"/>
  <c r="U119" i="9"/>
  <c r="Y119" i="9"/>
  <c r="V119" i="9"/>
  <c r="F120" i="9"/>
  <c r="J121" i="9"/>
  <c r="O120" i="9"/>
  <c r="N120" i="9" s="1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3" i="7" l="1"/>
  <c r="A2184" i="7" s="1"/>
  <c r="B2183" i="7"/>
  <c r="D2183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Y120" i="9" s="1"/>
  <c r="O121" i="9"/>
  <c r="W121" i="9" s="1"/>
  <c r="L129" i="9"/>
  <c r="W120" i="9"/>
  <c r="U120" i="9" s="1"/>
  <c r="L128" i="9"/>
  <c r="E125" i="9"/>
  <c r="L132" i="9"/>
  <c r="L125" i="9"/>
  <c r="L126" i="9"/>
  <c r="L123" i="9"/>
  <c r="L127" i="9"/>
  <c r="D128" i="9"/>
  <c r="L131" i="9"/>
  <c r="J122" i="9"/>
  <c r="E126" i="9"/>
  <c r="I129" i="9"/>
  <c r="D130" i="9"/>
  <c r="E127" i="9"/>
  <c r="I126" i="9"/>
  <c r="E122" i="9"/>
  <c r="I122" i="9"/>
  <c r="I131" i="9"/>
  <c r="D131" i="9"/>
  <c r="J132" i="9"/>
  <c r="E124" i="9"/>
  <c r="D132" i="9"/>
  <c r="E123" i="9"/>
  <c r="E128" i="9"/>
  <c r="J131" i="9"/>
  <c r="D127" i="9"/>
  <c r="I124" i="9"/>
  <c r="E129" i="9"/>
  <c r="J127" i="9"/>
  <c r="J125" i="9"/>
  <c r="I130" i="9"/>
  <c r="I132" i="9"/>
  <c r="L130" i="9"/>
  <c r="J124" i="9"/>
  <c r="D126" i="9"/>
  <c r="J129" i="9"/>
  <c r="D123" i="9"/>
  <c r="L122" i="9"/>
  <c r="I125" i="9"/>
  <c r="J130" i="9"/>
  <c r="E131" i="9"/>
  <c r="J123" i="9"/>
  <c r="D129" i="9"/>
  <c r="I128" i="9"/>
  <c r="E132" i="9"/>
  <c r="I127" i="9"/>
  <c r="D124" i="9"/>
  <c r="E130" i="9"/>
  <c r="J128" i="9"/>
  <c r="D125" i="9"/>
  <c r="D122" i="9"/>
  <c r="I123" i="9"/>
  <c r="L124" i="9"/>
  <c r="J126" i="9"/>
  <c r="C2184" i="7" l="1"/>
  <c r="A2185" i="7" s="1"/>
  <c r="B2184" i="7"/>
  <c r="D2184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L136" i="9"/>
  <c r="J133" i="9"/>
  <c r="O133" i="9" s="1"/>
  <c r="N133" i="9" s="1"/>
  <c r="J134" i="9"/>
  <c r="E133" i="9"/>
  <c r="E134" i="9"/>
  <c r="I136" i="9"/>
  <c r="E136" i="9"/>
  <c r="E137" i="9"/>
  <c r="E144" i="9"/>
  <c r="L133" i="9"/>
  <c r="D138" i="9"/>
  <c r="D141" i="9"/>
  <c r="D136" i="9"/>
  <c r="L134" i="9"/>
  <c r="L135" i="9"/>
  <c r="I144" i="9"/>
  <c r="Q144" i="9" s="1"/>
  <c r="K144" i="9" s="1"/>
  <c r="J147" i="9"/>
  <c r="L137" i="9"/>
  <c r="D135" i="9"/>
  <c r="J135" i="9"/>
  <c r="E135" i="9"/>
  <c r="N121" i="9"/>
  <c r="X121" i="9"/>
  <c r="F131" i="9"/>
  <c r="F123" i="9"/>
  <c r="F125" i="9"/>
  <c r="F122" i="9"/>
  <c r="F126" i="9"/>
  <c r="F132" i="9"/>
  <c r="F124" i="9"/>
  <c r="F130" i="9"/>
  <c r="F129" i="9"/>
  <c r="F128" i="9"/>
  <c r="F127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M134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E145" i="9" l="1"/>
  <c r="F145" i="9" s="1"/>
  <c r="D143" i="9"/>
  <c r="J145" i="9"/>
  <c r="D145" i="9"/>
  <c r="E140" i="9"/>
  <c r="L142" i="9"/>
  <c r="L144" i="9"/>
  <c r="E149" i="9"/>
  <c r="I147" i="9"/>
  <c r="M147" i="9" s="1"/>
  <c r="L147" i="9"/>
  <c r="D144" i="9"/>
  <c r="J149" i="9"/>
  <c r="L145" i="9"/>
  <c r="J142" i="9"/>
  <c r="L140" i="9"/>
  <c r="D139" i="9"/>
  <c r="I145" i="9"/>
  <c r="Q145" i="9" s="1"/>
  <c r="K145" i="9" s="1"/>
  <c r="D134" i="9"/>
  <c r="F134" i="9" s="1"/>
  <c r="V121" i="9"/>
  <c r="M133" i="9"/>
  <c r="O135" i="9"/>
  <c r="O134" i="9"/>
  <c r="N134" i="9" s="1"/>
  <c r="O136" i="9"/>
  <c r="W136" i="9" s="1"/>
  <c r="I142" i="9"/>
  <c r="Q142" i="9" s="1"/>
  <c r="K142" i="9" s="1"/>
  <c r="E148" i="9"/>
  <c r="J144" i="9"/>
  <c r="F135" i="9"/>
  <c r="D140" i="9"/>
  <c r="M144" i="9"/>
  <c r="F136" i="9"/>
  <c r="J138" i="9"/>
  <c r="J143" i="9"/>
  <c r="I149" i="9"/>
  <c r="Q149" i="9" s="1"/>
  <c r="K149" i="9" s="1"/>
  <c r="J141" i="9"/>
  <c r="F144" i="9"/>
  <c r="E143" i="9"/>
  <c r="F143" i="9" s="1"/>
  <c r="E146" i="9"/>
  <c r="I141" i="9"/>
  <c r="J146" i="9"/>
  <c r="L138" i="9"/>
  <c r="J148" i="9"/>
  <c r="D146" i="9"/>
  <c r="E139" i="9"/>
  <c r="F139" i="9" s="1"/>
  <c r="J139" i="9"/>
  <c r="D133" i="9"/>
  <c r="F133" i="9" s="1"/>
  <c r="I143" i="9"/>
  <c r="I146" i="9"/>
  <c r="E141" i="9"/>
  <c r="F141" i="9" s="1"/>
  <c r="I139" i="9"/>
  <c r="I140" i="9"/>
  <c r="Q140" i="9" s="1"/>
  <c r="K140" i="9" s="1"/>
  <c r="I135" i="9"/>
  <c r="C2185" i="7"/>
  <c r="A2186" i="7" s="1"/>
  <c r="B2185" i="7"/>
  <c r="D2185" i="7" s="1"/>
  <c r="J137" i="9"/>
  <c r="E142" i="9"/>
  <c r="E138" i="9"/>
  <c r="F138" i="9" s="1"/>
  <c r="D137" i="9"/>
  <c r="F137" i="9" s="1"/>
  <c r="D142" i="9"/>
  <c r="D149" i="9"/>
  <c r="F149" i="9" s="1"/>
  <c r="L149" i="9"/>
  <c r="E147" i="9"/>
  <c r="I138" i="9"/>
  <c r="I148" i="9"/>
  <c r="L141" i="9"/>
  <c r="A2187" i="1"/>
  <c r="A2187" i="4" s="1"/>
  <c r="B2188" i="1"/>
  <c r="Y2187" i="1"/>
  <c r="J140" i="9"/>
  <c r="D148" i="9"/>
  <c r="F148" i="9" s="1"/>
  <c r="D147" i="9"/>
  <c r="F147" i="9" s="1"/>
  <c r="I137" i="9"/>
  <c r="L146" i="9"/>
  <c r="L139" i="9"/>
  <c r="L143" i="9"/>
  <c r="L148" i="9"/>
  <c r="S636" i="1"/>
  <c r="X131" i="9"/>
  <c r="X126" i="9"/>
  <c r="X122" i="9"/>
  <c r="V122" i="9" s="1"/>
  <c r="X125" i="9"/>
  <c r="Y121" i="9"/>
  <c r="X134" i="9"/>
  <c r="Y134" i="9" s="1"/>
  <c r="X136" i="9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36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M142" i="9" l="1"/>
  <c r="F140" i="9"/>
  <c r="W134" i="9"/>
  <c r="X135" i="9"/>
  <c r="Q147" i="9"/>
  <c r="K147" i="9" s="1"/>
  <c r="M145" i="9"/>
  <c r="O143" i="9"/>
  <c r="N143" i="9" s="1"/>
  <c r="M149" i="9"/>
  <c r="F146" i="9"/>
  <c r="M140" i="9"/>
  <c r="W143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C2186" i="7"/>
  <c r="A2187" i="7" s="1"/>
  <c r="B2186" i="7"/>
  <c r="D2186" i="7" s="1"/>
  <c r="M135" i="9"/>
  <c r="Q135" i="9"/>
  <c r="K135" i="9" s="1"/>
  <c r="F142" i="9"/>
  <c r="X143" i="9"/>
  <c r="M139" i="9"/>
  <c r="Q139" i="9"/>
  <c r="K139" i="9" s="1"/>
  <c r="Q141" i="9"/>
  <c r="K141" i="9" s="1"/>
  <c r="M141" i="9"/>
  <c r="N135" i="9"/>
  <c r="Y135" i="9" s="1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Y143" i="9" l="1"/>
  <c r="N142" i="9"/>
  <c r="X144" i="9"/>
  <c r="Y144" i="9" s="1"/>
  <c r="X138" i="9"/>
  <c r="N138" i="9"/>
  <c r="X142" i="9"/>
  <c r="Y142" i="9" s="1"/>
  <c r="W144" i="9"/>
  <c r="C2187" i="7"/>
  <c r="A2188" i="7" s="1"/>
  <c r="B2187" i="7"/>
  <c r="D2187" i="7" s="1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V138" i="9" l="1"/>
  <c r="Y139" i="9"/>
  <c r="Y138" i="9"/>
  <c r="V139" i="9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C2188" i="7"/>
  <c r="A2189" i="7" s="1"/>
  <c r="B2188" i="7"/>
  <c r="D2188" i="7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9" i="7" l="1"/>
  <c r="A2190" i="7" s="1"/>
  <c r="B2189" i="7"/>
  <c r="D2189" i="7" s="1"/>
  <c r="A2191" i="1"/>
  <c r="A2191" i="4" s="1"/>
  <c r="B2192" i="1"/>
  <c r="Y2191" i="1"/>
  <c r="S640" i="1"/>
  <c r="C2190" i="7" l="1"/>
  <c r="A2191" i="7" s="1"/>
  <c r="B2190" i="7"/>
  <c r="D2190" i="7" s="1"/>
  <c r="A2192" i="1"/>
  <c r="A2192" i="4" s="1"/>
  <c r="Y2192" i="1"/>
  <c r="B2193" i="1"/>
  <c r="S641" i="1"/>
  <c r="C2191" i="7" l="1"/>
  <c r="A2192" i="7" s="1"/>
  <c r="B2191" i="7"/>
  <c r="D2191" i="7" s="1"/>
  <c r="Y2193" i="1"/>
  <c r="B2194" i="1"/>
  <c r="A2193" i="1"/>
  <c r="A2193" i="4" s="1"/>
  <c r="S642" i="1"/>
  <c r="C2192" i="7" l="1"/>
  <c r="A2193" i="7" s="1"/>
  <c r="B2192" i="7"/>
  <c r="D2192" i="7" s="1"/>
  <c r="Y2194" i="1"/>
  <c r="A2194" i="1"/>
  <c r="A2194" i="4" s="1"/>
  <c r="B2195" i="1"/>
  <c r="S643" i="1"/>
  <c r="C2193" i="7" l="1"/>
  <c r="A2194" i="7" s="1"/>
  <c r="B2193" i="7"/>
  <c r="D2193" i="7" s="1"/>
  <c r="A2195" i="1"/>
  <c r="A2195" i="4" s="1"/>
  <c r="Y2195" i="1"/>
  <c r="B2196" i="1"/>
  <c r="S644" i="1"/>
  <c r="C2194" i="7" l="1"/>
  <c r="A2195" i="7" s="1"/>
  <c r="B2194" i="7"/>
  <c r="D2194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5" i="7" l="1"/>
  <c r="A2196" i="7" s="1"/>
  <c r="B2195" i="7"/>
  <c r="D2195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6" i="7" l="1"/>
  <c r="A2197" i="7" s="1"/>
  <c r="B2196" i="7"/>
  <c r="D2196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7" i="7" l="1"/>
  <c r="A2198" i="7" s="1"/>
  <c r="B2197" i="7"/>
  <c r="D2197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8" i="7" l="1"/>
  <c r="A2199" i="7" s="1"/>
  <c r="B2198" i="7"/>
  <c r="D2198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9" i="7" l="1"/>
  <c r="A2200" i="7" s="1"/>
  <c r="B2199" i="7"/>
  <c r="D2199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200" i="7" l="1"/>
  <c r="A2201" i="7" s="1"/>
  <c r="B2200" i="7"/>
  <c r="D2200" i="7" s="1"/>
  <c r="Y2202" i="1"/>
  <c r="B2203" i="1"/>
  <c r="A2202" i="1"/>
  <c r="A2202" i="4" s="1"/>
  <c r="S1092" i="1"/>
  <c r="S1093" i="1" s="1"/>
  <c r="S1094" i="1" s="1"/>
  <c r="C2201" i="7" l="1"/>
  <c r="A2202" i="7" s="1"/>
  <c r="B2201" i="7"/>
  <c r="D2201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2" i="7" l="1"/>
  <c r="A2203" i="7" s="1"/>
  <c r="B2202" i="7"/>
  <c r="D2202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3" i="7" l="1"/>
  <c r="A2204" i="7" s="1"/>
  <c r="B2203" i="7"/>
  <c r="D2203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C2204" i="7" l="1"/>
  <c r="A2205" i="7" s="1"/>
  <c r="B2204" i="7"/>
  <c r="D2204" i="7" s="1"/>
  <c r="Y2206" i="1"/>
  <c r="A2206" i="1"/>
  <c r="A2206" i="4" s="1"/>
  <c r="B2207" i="1"/>
  <c r="S1307" i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C2205" i="7" l="1"/>
  <c r="A2206" i="7" s="1"/>
  <c r="B2205" i="7"/>
  <c r="D2205" i="7" s="1"/>
  <c r="Y2207" i="1"/>
  <c r="B2208" i="1"/>
  <c r="A2207" i="1"/>
  <c r="A2207" i="4" s="1"/>
  <c r="S1341" i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C2206" i="7" l="1"/>
  <c r="A2207" i="7" s="1"/>
  <c r="B2206" i="7"/>
  <c r="D2206" i="7" s="1"/>
  <c r="Y2208" i="1"/>
  <c r="A2208" i="1"/>
  <c r="A2208" i="4" s="1"/>
  <c r="B2209" i="1"/>
  <c r="S1433" i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l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C2207" i="7"/>
  <c r="A2208" i="7" s="1"/>
  <c r="B2207" i="7"/>
  <c r="D2207" i="7" s="1"/>
  <c r="Y2209" i="1"/>
  <c r="A2209" i="1"/>
  <c r="A2209" i="4" s="1"/>
  <c r="B2210" i="1"/>
  <c r="S1967" i="1" l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C2208" i="7"/>
  <c r="A2209" i="7" s="1"/>
  <c r="B2208" i="7"/>
  <c r="D2208" i="7" s="1"/>
  <c r="A2210" i="1"/>
  <c r="A2210" i="4" s="1"/>
  <c r="B2211" i="1"/>
  <c r="Y2210" i="1"/>
  <c r="J343" i="9" l="1"/>
  <c r="S2253" i="1"/>
  <c r="S2254" i="1" s="1"/>
  <c r="C2209" i="7"/>
  <c r="A2210" i="7" s="1"/>
  <c r="B2209" i="7"/>
  <c r="D2209" i="7" s="1"/>
  <c r="A2211" i="1"/>
  <c r="A2211" i="4" s="1"/>
  <c r="B2212" i="1"/>
  <c r="Y2211" i="1"/>
  <c r="C2210" i="7" l="1"/>
  <c r="A2211" i="7" s="1"/>
  <c r="B2210" i="7"/>
  <c r="D2210" i="7" s="1"/>
  <c r="Y2212" i="1"/>
  <c r="A2212" i="1"/>
  <c r="A2212" i="4" s="1"/>
  <c r="B2213" i="1"/>
  <c r="C2211" i="7" l="1"/>
  <c r="A2212" i="7" s="1"/>
  <c r="B2211" i="7"/>
  <c r="D2211" i="7" s="1"/>
  <c r="A2213" i="1"/>
  <c r="A2213" i="4" s="1"/>
  <c r="Y2213" i="1"/>
  <c r="B2214" i="1"/>
  <c r="C2212" i="7" l="1"/>
  <c r="A2213" i="7" s="1"/>
  <c r="B2212" i="7"/>
  <c r="D2212" i="7" s="1"/>
  <c r="Y2214" i="1"/>
  <c r="B2215" i="1"/>
  <c r="A2214" i="1"/>
  <c r="A2214" i="4" s="1"/>
  <c r="C2213" i="7" l="1"/>
  <c r="A2214" i="7" s="1"/>
  <c r="B2213" i="7"/>
  <c r="D2213" i="7" s="1"/>
  <c r="A2215" i="1"/>
  <c r="A2215" i="4" s="1"/>
  <c r="Y2215" i="1"/>
  <c r="B2216" i="1"/>
  <c r="C2214" i="7" l="1"/>
  <c r="A2215" i="7" s="1"/>
  <c r="B2214" i="7"/>
  <c r="D2214" i="7" s="1"/>
  <c r="Y2216" i="1"/>
  <c r="A2216" i="1"/>
  <c r="A2216" i="4" s="1"/>
  <c r="B2217" i="1"/>
  <c r="C2215" i="7" l="1"/>
  <c r="A2216" i="7" s="1"/>
  <c r="B2215" i="7"/>
  <c r="D2215" i="7" s="1"/>
  <c r="Y2217" i="1"/>
  <c r="B2218" i="1"/>
  <c r="A2217" i="1"/>
  <c r="A2217" i="4" s="1"/>
  <c r="C2216" i="7" l="1"/>
  <c r="A2217" i="7" s="1"/>
  <c r="B2216" i="7"/>
  <c r="D2216" i="7" s="1"/>
  <c r="A2218" i="1"/>
  <c r="A2218" i="4" s="1"/>
  <c r="B2219" i="1"/>
  <c r="Y2218" i="1"/>
  <c r="C2217" i="7" l="1"/>
  <c r="A2218" i="7" s="1"/>
  <c r="B2217" i="7"/>
  <c r="D2217" i="7" s="1"/>
  <c r="Y2219" i="1"/>
  <c r="B2220" i="1"/>
  <c r="A2219" i="1"/>
  <c r="A2219" i="4" s="1"/>
  <c r="C2218" i="7" l="1"/>
  <c r="A2219" i="7" s="1"/>
  <c r="B2218" i="7"/>
  <c r="D2218" i="7" s="1"/>
  <c r="Y2220" i="1"/>
  <c r="A2220" i="1"/>
  <c r="A2220" i="4" s="1"/>
  <c r="B2221" i="1"/>
  <c r="C2219" i="7" l="1"/>
  <c r="A2220" i="7" s="1"/>
  <c r="B2219" i="7"/>
  <c r="D2219" i="7" s="1"/>
  <c r="Y2221" i="1"/>
  <c r="B2222" i="1"/>
  <c r="A2221" i="1"/>
  <c r="A2221" i="4" s="1"/>
  <c r="C2220" i="7" l="1"/>
  <c r="A2221" i="7" s="1"/>
  <c r="B2220" i="7"/>
  <c r="D2220" i="7" s="1"/>
  <c r="Y2222" i="1"/>
  <c r="A2222" i="1"/>
  <c r="A2222" i="4" s="1"/>
  <c r="B2223" i="1"/>
  <c r="C2221" i="7" l="1"/>
  <c r="A2222" i="7" s="1"/>
  <c r="B2221" i="7"/>
  <c r="D2221" i="7" s="1"/>
  <c r="A2223" i="1"/>
  <c r="A2223" i="4" s="1"/>
  <c r="Y2223" i="1"/>
  <c r="B2224" i="1"/>
  <c r="C2222" i="7" l="1"/>
  <c r="A2223" i="7" s="1"/>
  <c r="B2222" i="7"/>
  <c r="D2222" i="7" s="1"/>
  <c r="A2224" i="1"/>
  <c r="A2224" i="4" s="1"/>
  <c r="Y2224" i="1"/>
  <c r="B2225" i="1"/>
  <c r="C2223" i="7" l="1"/>
  <c r="A2224" i="7" s="1"/>
  <c r="B2223" i="7"/>
  <c r="D2223" i="7" s="1"/>
  <c r="Y2225" i="1"/>
  <c r="B2226" i="1"/>
  <c r="A2225" i="1"/>
  <c r="A2225" i="4" s="1"/>
  <c r="C2224" i="7" l="1"/>
  <c r="A2225" i="7" s="1"/>
  <c r="B2224" i="7"/>
  <c r="D2224" i="7" s="1"/>
  <c r="A2226" i="1"/>
  <c r="A2226" i="4" s="1"/>
  <c r="Y2226" i="1"/>
  <c r="B2227" i="1"/>
  <c r="C2225" i="7" l="1"/>
  <c r="A2226" i="7" s="1"/>
  <c r="B2225" i="7"/>
  <c r="D2225" i="7" s="1"/>
  <c r="Y2227" i="1"/>
  <c r="I337" i="9" s="1"/>
  <c r="B2228" i="1"/>
  <c r="A2227" i="1"/>
  <c r="A2227" i="4" s="1"/>
  <c r="C2226" i="7" l="1"/>
  <c r="A2227" i="7" s="1"/>
  <c r="B2226" i="7"/>
  <c r="D2226" i="7" s="1"/>
  <c r="Q337" i="9"/>
  <c r="K337" i="9" s="1"/>
  <c r="M337" i="9"/>
  <c r="Y2228" i="1"/>
  <c r="B2229" i="1"/>
  <c r="A2228" i="1"/>
  <c r="A2228" i="4" s="1"/>
  <c r="C2227" i="7" l="1"/>
  <c r="A2228" i="7" s="1"/>
  <c r="B2227" i="7"/>
  <c r="D2227" i="7" s="1"/>
  <c r="A2229" i="1"/>
  <c r="A2229" i="4" s="1"/>
  <c r="Y2229" i="1"/>
  <c r="B2230" i="1"/>
  <c r="C2228" i="7" l="1"/>
  <c r="A2229" i="7" s="1"/>
  <c r="B2228" i="7"/>
  <c r="D2228" i="7" s="1"/>
  <c r="A2230" i="1"/>
  <c r="A2230" i="4" s="1"/>
  <c r="B2231" i="1"/>
  <c r="Y2230" i="1"/>
  <c r="C2229" i="7" l="1"/>
  <c r="A2230" i="7" s="1"/>
  <c r="B2229" i="7"/>
  <c r="D2229" i="7" s="1"/>
  <c r="A2231" i="1"/>
  <c r="A2231" i="4" s="1"/>
  <c r="B2232" i="1"/>
  <c r="Y2231" i="1"/>
  <c r="C2230" i="7" l="1"/>
  <c r="A2231" i="7" s="1"/>
  <c r="B2230" i="7"/>
  <c r="D2230" i="7" s="1"/>
  <c r="Y2232" i="1"/>
  <c r="B2233" i="1"/>
  <c r="A2232" i="1"/>
  <c r="A2232" i="4" s="1"/>
  <c r="E184" i="9"/>
  <c r="L261" i="9"/>
  <c r="I248" i="9"/>
  <c r="L242" i="9"/>
  <c r="D176" i="9"/>
  <c r="I289" i="9"/>
  <c r="D285" i="9"/>
  <c r="J165" i="9"/>
  <c r="I220" i="9"/>
  <c r="D247" i="9"/>
  <c r="D225" i="9"/>
  <c r="I231" i="9"/>
  <c r="J164" i="9"/>
  <c r="E263" i="9"/>
  <c r="I264" i="9"/>
  <c r="J245" i="9"/>
  <c r="I224" i="9"/>
  <c r="D219" i="9"/>
  <c r="I295" i="9"/>
  <c r="E219" i="9"/>
  <c r="D175" i="9"/>
  <c r="I239" i="9"/>
  <c r="E153" i="9"/>
  <c r="I274" i="9"/>
  <c r="L157" i="9"/>
  <c r="E273" i="9"/>
  <c r="I186" i="9"/>
  <c r="D263" i="9"/>
  <c r="J271" i="9"/>
  <c r="E180" i="9"/>
  <c r="I210" i="9"/>
  <c r="E297" i="9"/>
  <c r="J194" i="9"/>
  <c r="I176" i="9"/>
  <c r="L233" i="9"/>
  <c r="I284" i="9"/>
  <c r="I217" i="9"/>
  <c r="E187" i="9"/>
  <c r="J246" i="9"/>
  <c r="J273" i="9"/>
  <c r="D195" i="9"/>
  <c r="E221" i="9"/>
  <c r="D291" i="9"/>
  <c r="I241" i="9"/>
  <c r="L155" i="9"/>
  <c r="L270" i="9"/>
  <c r="J180" i="9"/>
  <c r="L168" i="9"/>
  <c r="D169" i="9"/>
  <c r="E227" i="9"/>
  <c r="L258" i="9"/>
  <c r="I276" i="9"/>
  <c r="D232" i="9"/>
  <c r="E266" i="9"/>
  <c r="D188" i="9"/>
  <c r="E287" i="9"/>
  <c r="D184" i="9"/>
  <c r="I265" i="9"/>
  <c r="J238" i="9"/>
  <c r="J211" i="9"/>
  <c r="J247" i="9"/>
  <c r="I228" i="9"/>
  <c r="I194" i="9"/>
  <c r="I175" i="9"/>
  <c r="E201" i="9"/>
  <c r="J282" i="9"/>
  <c r="I232" i="9"/>
  <c r="J223" i="9"/>
  <c r="J182" i="9"/>
  <c r="D198" i="9"/>
  <c r="L275" i="9"/>
  <c r="I155" i="9"/>
  <c r="E233" i="9"/>
  <c r="J261" i="9"/>
  <c r="I161" i="9"/>
  <c r="I273" i="9"/>
  <c r="L217" i="9"/>
  <c r="J225" i="9"/>
  <c r="I196" i="9"/>
  <c r="D231" i="9"/>
  <c r="I193" i="9"/>
  <c r="J201" i="9"/>
  <c r="E207" i="9"/>
  <c r="L188" i="9"/>
  <c r="D187" i="9"/>
  <c r="D203" i="9"/>
  <c r="D153" i="9"/>
  <c r="I221" i="9"/>
  <c r="L152" i="9"/>
  <c r="L203" i="9"/>
  <c r="J236" i="9"/>
  <c r="E157" i="9"/>
  <c r="I260" i="9"/>
  <c r="D158" i="9"/>
  <c r="L173" i="9"/>
  <c r="I209" i="9"/>
  <c r="L202" i="9"/>
  <c r="J240" i="9"/>
  <c r="I158" i="9"/>
  <c r="I258" i="9"/>
  <c r="D160" i="9"/>
  <c r="I277" i="9"/>
  <c r="I238" i="9"/>
  <c r="D183" i="9"/>
  <c r="E298" i="9"/>
  <c r="E294" i="9"/>
  <c r="L278" i="9"/>
  <c r="D170" i="9"/>
  <c r="E203" i="9"/>
  <c r="D242" i="9"/>
  <c r="L260" i="9"/>
  <c r="E251" i="9"/>
  <c r="E289" i="9"/>
  <c r="D233" i="9"/>
  <c r="J297" i="9"/>
  <c r="J221" i="9"/>
  <c r="E220" i="9"/>
  <c r="J183" i="9"/>
  <c r="L154" i="9"/>
  <c r="D168" i="9"/>
  <c r="L231" i="9"/>
  <c r="D296" i="9"/>
  <c r="I280" i="9"/>
  <c r="J208" i="9"/>
  <c r="D299" i="9"/>
  <c r="J153" i="9"/>
  <c r="J229" i="9"/>
  <c r="D224" i="9"/>
  <c r="I233" i="9"/>
  <c r="L265" i="9"/>
  <c r="L297" i="9"/>
  <c r="D243" i="9"/>
  <c r="L288" i="9"/>
  <c r="I172" i="9"/>
  <c r="E237" i="9"/>
  <c r="D297" i="9"/>
  <c r="J252" i="9"/>
  <c r="D298" i="9"/>
  <c r="J181" i="9"/>
  <c r="E196" i="9"/>
  <c r="D214" i="9"/>
  <c r="I287" i="9"/>
  <c r="E241" i="9"/>
  <c r="E278" i="9"/>
  <c r="I283" i="9"/>
  <c r="L269" i="9"/>
  <c r="J193" i="9"/>
  <c r="E200" i="9"/>
  <c r="D271" i="9"/>
  <c r="D178" i="9"/>
  <c r="L212" i="9"/>
  <c r="L161" i="9"/>
  <c r="L227" i="9"/>
  <c r="I222" i="9"/>
  <c r="I208" i="9"/>
  <c r="L264" i="9"/>
  <c r="D174" i="9"/>
  <c r="D283" i="9"/>
  <c r="D202" i="9"/>
  <c r="E290" i="9"/>
  <c r="J256" i="9"/>
  <c r="D241" i="9"/>
  <c r="E270" i="9"/>
  <c r="D245" i="9"/>
  <c r="D280" i="9"/>
  <c r="I253" i="9"/>
  <c r="D273" i="9"/>
  <c r="I251" i="9"/>
  <c r="J151" i="9"/>
  <c r="D230" i="9"/>
  <c r="E299" i="9"/>
  <c r="L267" i="9"/>
  <c r="E175" i="9"/>
  <c r="J254" i="9"/>
  <c r="D200" i="9"/>
  <c r="I187" i="9"/>
  <c r="J244" i="9"/>
  <c r="L181" i="9"/>
  <c r="D290" i="9"/>
  <c r="I227" i="9"/>
  <c r="J197" i="9"/>
  <c r="L185" i="9"/>
  <c r="E205" i="9"/>
  <c r="E267" i="9"/>
  <c r="I229" i="9"/>
  <c r="E259" i="9"/>
  <c r="D239" i="9"/>
  <c r="D159" i="9"/>
  <c r="J161" i="9"/>
  <c r="E212" i="9"/>
  <c r="E238" i="9"/>
  <c r="D252" i="9"/>
  <c r="J270" i="9"/>
  <c r="I167" i="9"/>
  <c r="E295" i="9"/>
  <c r="J231" i="9"/>
  <c r="I245" i="9"/>
  <c r="L223" i="9"/>
  <c r="D258" i="9"/>
  <c r="L220" i="9"/>
  <c r="L213" i="9"/>
  <c r="E254" i="9"/>
  <c r="J277" i="9"/>
  <c r="L238" i="9"/>
  <c r="L170" i="9"/>
  <c r="L180" i="9"/>
  <c r="J220" i="9"/>
  <c r="I198" i="9"/>
  <c r="D190" i="9"/>
  <c r="J255" i="9"/>
  <c r="J242" i="9"/>
  <c r="I173" i="9"/>
  <c r="E152" i="9"/>
  <c r="J275" i="9"/>
  <c r="J154" i="9"/>
  <c r="D292" i="9"/>
  <c r="D254" i="9"/>
  <c r="J260" i="9"/>
  <c r="J159" i="9"/>
  <c r="J235" i="9"/>
  <c r="J210" i="9"/>
  <c r="I288" i="9"/>
  <c r="D212" i="9"/>
  <c r="E208" i="9"/>
  <c r="E173" i="9"/>
  <c r="I223" i="9"/>
  <c r="I267" i="9"/>
  <c r="I269" i="9"/>
  <c r="L250" i="9"/>
  <c r="E243" i="9"/>
  <c r="L286" i="9"/>
  <c r="E159" i="9"/>
  <c r="L204" i="9"/>
  <c r="I290" i="9"/>
  <c r="I240" i="9"/>
  <c r="L200" i="9"/>
  <c r="L293" i="9"/>
  <c r="I244" i="9"/>
  <c r="J166" i="9"/>
  <c r="J157" i="9"/>
  <c r="I192" i="9"/>
  <c r="J281" i="9"/>
  <c r="D288" i="9"/>
  <c r="D294" i="9"/>
  <c r="I191" i="9"/>
  <c r="D236" i="9"/>
  <c r="D180" i="9"/>
  <c r="L245" i="9"/>
  <c r="E179" i="9"/>
  <c r="D255" i="9"/>
  <c r="J294" i="9"/>
  <c r="D261" i="9"/>
  <c r="J227" i="9"/>
  <c r="E214" i="9"/>
  <c r="I216" i="9"/>
  <c r="J265" i="9"/>
  <c r="D276" i="9"/>
  <c r="E247" i="9"/>
  <c r="E197" i="9"/>
  <c r="J233" i="9"/>
  <c r="J239" i="9"/>
  <c r="L224" i="9"/>
  <c r="E256" i="9"/>
  <c r="J162" i="9"/>
  <c r="L179" i="9"/>
  <c r="J295" i="9"/>
  <c r="D182" i="9"/>
  <c r="D250" i="9"/>
  <c r="E191" i="9"/>
  <c r="E261" i="9"/>
  <c r="I298" i="9"/>
  <c r="L184" i="9"/>
  <c r="E244" i="9"/>
  <c r="E206" i="9"/>
  <c r="E228" i="9"/>
  <c r="E258" i="9"/>
  <c r="J172" i="9"/>
  <c r="E265" i="9"/>
  <c r="E176" i="9"/>
  <c r="F176" i="9" s="1"/>
  <c r="J262" i="9"/>
  <c r="I182" i="9"/>
  <c r="I165" i="9"/>
  <c r="D278" i="9"/>
  <c r="I213" i="9"/>
  <c r="D262" i="9"/>
  <c r="D259" i="9"/>
  <c r="L277" i="9"/>
  <c r="L159" i="9"/>
  <c r="I205" i="9"/>
  <c r="L195" i="9"/>
  <c r="D279" i="9"/>
  <c r="I157" i="9"/>
  <c r="I234" i="9"/>
  <c r="D267" i="9"/>
  <c r="J276" i="9"/>
  <c r="E210" i="9"/>
  <c r="E199" i="9"/>
  <c r="D196" i="9"/>
  <c r="I237" i="9"/>
  <c r="E246" i="9"/>
  <c r="L280" i="9"/>
  <c r="L165" i="9"/>
  <c r="E189" i="9"/>
  <c r="I243" i="9"/>
  <c r="I199" i="9"/>
  <c r="J243" i="9"/>
  <c r="J269" i="9"/>
  <c r="L151" i="9"/>
  <c r="J286" i="9"/>
  <c r="E224" i="9"/>
  <c r="L214" i="9"/>
  <c r="J184" i="9"/>
  <c r="D207" i="9"/>
  <c r="J185" i="9"/>
  <c r="I272" i="9"/>
  <c r="I296" i="9"/>
  <c r="D165" i="9"/>
  <c r="D157" i="9"/>
  <c r="E195" i="9"/>
  <c r="I257" i="9"/>
  <c r="D216" i="9"/>
  <c r="L221" i="9"/>
  <c r="D287" i="9"/>
  <c r="L209" i="9"/>
  <c r="J296" i="9"/>
  <c r="J257" i="9"/>
  <c r="J267" i="9"/>
  <c r="D163" i="9"/>
  <c r="L225" i="9"/>
  <c r="D265" i="9"/>
  <c r="D209" i="9"/>
  <c r="E235" i="9"/>
  <c r="L257" i="9"/>
  <c r="J207" i="9"/>
  <c r="I278" i="9"/>
  <c r="L210" i="9"/>
  <c r="L291" i="9"/>
  <c r="D248" i="9"/>
  <c r="I250" i="9"/>
  <c r="D269" i="9"/>
  <c r="D256" i="9"/>
  <c r="J175" i="9"/>
  <c r="D191" i="9"/>
  <c r="J152" i="9"/>
  <c r="J195" i="9"/>
  <c r="D222" i="9"/>
  <c r="E293" i="9"/>
  <c r="J187" i="9"/>
  <c r="I203" i="9"/>
  <c r="D192" i="9"/>
  <c r="L259" i="9"/>
  <c r="I246" i="9"/>
  <c r="L218" i="9"/>
  <c r="I254" i="9"/>
  <c r="J178" i="9"/>
  <c r="I212" i="9"/>
  <c r="E225" i="9"/>
  <c r="E257" i="9"/>
  <c r="L232" i="9"/>
  <c r="I226" i="9"/>
  <c r="D251" i="9"/>
  <c r="E279" i="9"/>
  <c r="E260" i="9"/>
  <c r="D229" i="9"/>
  <c r="E218" i="9"/>
  <c r="E178" i="9"/>
  <c r="F178" i="9" s="1"/>
  <c r="L226" i="9"/>
  <c r="D235" i="9"/>
  <c r="J288" i="9"/>
  <c r="L229" i="9"/>
  <c r="L239" i="9"/>
  <c r="L253" i="9"/>
  <c r="J249" i="9"/>
  <c r="E232" i="9"/>
  <c r="D189" i="9"/>
  <c r="L287" i="9"/>
  <c r="E292" i="9"/>
  <c r="I286" i="9"/>
  <c r="J285" i="9"/>
  <c r="I285" i="9"/>
  <c r="I185" i="9"/>
  <c r="L276" i="9"/>
  <c r="L290" i="9"/>
  <c r="I297" i="9"/>
  <c r="D293" i="9"/>
  <c r="E211" i="9"/>
  <c r="I195" i="9"/>
  <c r="I249" i="9"/>
  <c r="E217" i="9"/>
  <c r="J203" i="9"/>
  <c r="E245" i="9"/>
  <c r="L197" i="9"/>
  <c r="E222" i="9"/>
  <c r="D227" i="9"/>
  <c r="D284" i="9"/>
  <c r="J274" i="9"/>
  <c r="L235" i="9"/>
  <c r="I206" i="9"/>
  <c r="E240" i="9"/>
  <c r="E185" i="9"/>
  <c r="L292" i="9"/>
  <c r="I151" i="9"/>
  <c r="D172" i="9"/>
  <c r="D226" i="9"/>
  <c r="J293" i="9"/>
  <c r="D260" i="9"/>
  <c r="D151" i="9"/>
  <c r="J248" i="9"/>
  <c r="J258" i="9"/>
  <c r="J263" i="9"/>
  <c r="E274" i="9"/>
  <c r="I270" i="9"/>
  <c r="L274" i="9"/>
  <c r="D164" i="9"/>
  <c r="I282" i="9"/>
  <c r="E231" i="9"/>
  <c r="F231" i="9" s="1"/>
  <c r="E172" i="9"/>
  <c r="E229" i="9"/>
  <c r="L256" i="9"/>
  <c r="I162" i="9"/>
  <c r="D177" i="9"/>
  <c r="L248" i="9"/>
  <c r="L205" i="9"/>
  <c r="J186" i="9"/>
  <c r="L190" i="9"/>
  <c r="D179" i="9"/>
  <c r="L182" i="9"/>
  <c r="J218" i="9"/>
  <c r="E168" i="9"/>
  <c r="E204" i="9"/>
  <c r="E198" i="9"/>
  <c r="I252" i="9"/>
  <c r="J189" i="9"/>
  <c r="D270" i="9"/>
  <c r="I153" i="9"/>
  <c r="J266" i="9"/>
  <c r="E160" i="9"/>
  <c r="F160" i="9" s="1"/>
  <c r="E163" i="9"/>
  <c r="L162" i="9"/>
  <c r="I299" i="9"/>
  <c r="D238" i="9"/>
  <c r="D286" i="9"/>
  <c r="D221" i="9"/>
  <c r="J228" i="9"/>
  <c r="J214" i="9"/>
  <c r="E255" i="9"/>
  <c r="J234" i="9"/>
  <c r="E165" i="9"/>
  <c r="J174" i="9"/>
  <c r="I200" i="9"/>
  <c r="E216" i="9"/>
  <c r="J226" i="9"/>
  <c r="I202" i="9"/>
  <c r="L198" i="9"/>
  <c r="D289" i="9"/>
  <c r="J237" i="9"/>
  <c r="J163" i="9"/>
  <c r="L266" i="9"/>
  <c r="E253" i="9"/>
  <c r="L211" i="9"/>
  <c r="E282" i="9"/>
  <c r="E239" i="9"/>
  <c r="D152" i="9"/>
  <c r="E280" i="9"/>
  <c r="I170" i="9"/>
  <c r="I201" i="9"/>
  <c r="I268" i="9"/>
  <c r="I281" i="9"/>
  <c r="E275" i="9"/>
  <c r="L295" i="9"/>
  <c r="E164" i="9"/>
  <c r="D213" i="9"/>
  <c r="D244" i="9"/>
  <c r="E288" i="9"/>
  <c r="J259" i="9"/>
  <c r="E171" i="9"/>
  <c r="J264" i="9"/>
  <c r="J199" i="9"/>
  <c r="J200" i="9"/>
  <c r="I218" i="9"/>
  <c r="E242" i="9"/>
  <c r="I164" i="9"/>
  <c r="L272" i="9"/>
  <c r="J204" i="9"/>
  <c r="J170" i="9"/>
  <c r="E154" i="9"/>
  <c r="D211" i="9"/>
  <c r="L192" i="9"/>
  <c r="I247" i="9"/>
  <c r="I215" i="9"/>
  <c r="L196" i="9"/>
  <c r="E162" i="9"/>
  <c r="E190" i="9"/>
  <c r="J198" i="9"/>
  <c r="J167" i="9"/>
  <c r="J278" i="9"/>
  <c r="J213" i="9"/>
  <c r="E271" i="9"/>
  <c r="I160" i="9"/>
  <c r="D193" i="9"/>
  <c r="D257" i="9"/>
  <c r="L191" i="9"/>
  <c r="E151" i="9"/>
  <c r="I236" i="9"/>
  <c r="J177" i="9"/>
  <c r="E272" i="9"/>
  <c r="D167" i="9"/>
  <c r="E169" i="9"/>
  <c r="F169" i="9" s="1"/>
  <c r="D249" i="9"/>
  <c r="J284" i="9"/>
  <c r="I225" i="9"/>
  <c r="J190" i="9"/>
  <c r="D275" i="9"/>
  <c r="I207" i="9"/>
  <c r="D295" i="9"/>
  <c r="D204" i="9"/>
  <c r="I279" i="9"/>
  <c r="D272" i="9"/>
  <c r="E276" i="9"/>
  <c r="J173" i="9"/>
  <c r="I171" i="9"/>
  <c r="L284" i="9"/>
  <c r="I266" i="9"/>
  <c r="J272" i="9"/>
  <c r="E158" i="9"/>
  <c r="J217" i="9"/>
  <c r="J176" i="9"/>
  <c r="D166" i="9"/>
  <c r="D154" i="9"/>
  <c r="D186" i="9"/>
  <c r="L285" i="9"/>
  <c r="I152" i="9"/>
  <c r="J216" i="9"/>
  <c r="I292" i="9"/>
  <c r="E269" i="9"/>
  <c r="J289" i="9"/>
  <c r="L228" i="9"/>
  <c r="D217" i="9"/>
  <c r="J250" i="9"/>
  <c r="J179" i="9"/>
  <c r="I184" i="9"/>
  <c r="D246" i="9"/>
  <c r="L246" i="9"/>
  <c r="J215" i="9"/>
  <c r="E155" i="9"/>
  <c r="D277" i="9"/>
  <c r="J253" i="9"/>
  <c r="I183" i="9"/>
  <c r="I159" i="9"/>
  <c r="D206" i="9"/>
  <c r="J191" i="9"/>
  <c r="L164" i="9"/>
  <c r="E226" i="9"/>
  <c r="J222" i="9"/>
  <c r="E286" i="9"/>
  <c r="E209" i="9"/>
  <c r="E174" i="9"/>
  <c r="F174" i="9" s="1"/>
  <c r="E268" i="9"/>
  <c r="J251" i="9"/>
  <c r="E281" i="9"/>
  <c r="J299" i="9"/>
  <c r="E192" i="9"/>
  <c r="J290" i="9"/>
  <c r="J171" i="9"/>
  <c r="E202" i="9"/>
  <c r="F202" i="9" s="1"/>
  <c r="E283" i="9"/>
  <c r="F283" i="9" s="1"/>
  <c r="D162" i="9"/>
  <c r="I204" i="9"/>
  <c r="I156" i="9"/>
  <c r="E262" i="9"/>
  <c r="I197" i="9"/>
  <c r="E167" i="9"/>
  <c r="I259" i="9"/>
  <c r="J292" i="9"/>
  <c r="D234" i="9"/>
  <c r="E182" i="9"/>
  <c r="E252" i="9"/>
  <c r="I293" i="9"/>
  <c r="E250" i="9"/>
  <c r="L279" i="9"/>
  <c r="D264" i="9"/>
  <c r="D197" i="9"/>
  <c r="E223" i="9"/>
  <c r="I188" i="9"/>
  <c r="I219" i="9"/>
  <c r="I242" i="9"/>
  <c r="L175" i="9"/>
  <c r="L194" i="9"/>
  <c r="J280" i="9"/>
  <c r="L298" i="9"/>
  <c r="L283" i="9"/>
  <c r="E194" i="9"/>
  <c r="I163" i="9"/>
  <c r="I294" i="9"/>
  <c r="E215" i="9"/>
  <c r="J155" i="9"/>
  <c r="L172" i="9"/>
  <c r="E284" i="9"/>
  <c r="J291" i="9"/>
  <c r="D220" i="9"/>
  <c r="I255" i="9"/>
  <c r="E156" i="9"/>
  <c r="L167" i="9"/>
  <c r="L244" i="9"/>
  <c r="J188" i="9"/>
  <c r="D210" i="9"/>
  <c r="L183" i="9"/>
  <c r="J241" i="9"/>
  <c r="L236" i="9"/>
  <c r="J224" i="9"/>
  <c r="D253" i="9"/>
  <c r="L281" i="9"/>
  <c r="I154" i="9"/>
  <c r="E249" i="9"/>
  <c r="J279" i="9"/>
  <c r="J192" i="9"/>
  <c r="D208" i="9"/>
  <c r="E234" i="9"/>
  <c r="D185" i="9"/>
  <c r="L262" i="9"/>
  <c r="D218" i="9"/>
  <c r="L230" i="9"/>
  <c r="D268" i="9"/>
  <c r="I179" i="9"/>
  <c r="E236" i="9"/>
  <c r="L294" i="9"/>
  <c r="E188" i="9"/>
  <c r="D274" i="9"/>
  <c r="D181" i="9"/>
  <c r="J168" i="9"/>
  <c r="L206" i="9"/>
  <c r="E186" i="9"/>
  <c r="J219" i="9"/>
  <c r="L251" i="9"/>
  <c r="D161" i="9"/>
  <c r="E264" i="9"/>
  <c r="D205" i="9"/>
  <c r="I261" i="9"/>
  <c r="E291" i="9"/>
  <c r="D282" i="9"/>
  <c r="J205" i="9"/>
  <c r="J209" i="9"/>
  <c r="J160" i="9"/>
  <c r="I190" i="9"/>
  <c r="I214" i="9"/>
  <c r="L234" i="9"/>
  <c r="I271" i="9"/>
  <c r="J158" i="9"/>
  <c r="E183" i="9"/>
  <c r="I211" i="9"/>
  <c r="I166" i="9"/>
  <c r="L273" i="9"/>
  <c r="E213" i="9"/>
  <c r="D281" i="9"/>
  <c r="D215" i="9"/>
  <c r="E166" i="9"/>
  <c r="J298" i="9"/>
  <c r="L296" i="9"/>
  <c r="L177" i="9"/>
  <c r="L247" i="9"/>
  <c r="E181" i="9"/>
  <c r="L153" i="9"/>
  <c r="I181" i="9"/>
  <c r="L271" i="9"/>
  <c r="L186" i="9"/>
  <c r="L255" i="9"/>
  <c r="D228" i="9"/>
  <c r="L215" i="9"/>
  <c r="D173" i="9"/>
  <c r="I275" i="9"/>
  <c r="L263" i="9"/>
  <c r="I174" i="9"/>
  <c r="L299" i="9"/>
  <c r="D194" i="9"/>
  <c r="J212" i="9"/>
  <c r="J230" i="9"/>
  <c r="I256" i="9"/>
  <c r="J232" i="9"/>
  <c r="L163" i="9"/>
  <c r="J202" i="9"/>
  <c r="E296" i="9"/>
  <c r="D171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D156" i="9"/>
  <c r="E170" i="9"/>
  <c r="I262" i="9"/>
  <c r="I180" i="9"/>
  <c r="I291" i="9"/>
  <c r="L240" i="9"/>
  <c r="E193" i="9"/>
  <c r="I263" i="9"/>
  <c r="L243" i="9"/>
  <c r="L189" i="9"/>
  <c r="L219" i="9"/>
  <c r="D266" i="9"/>
  <c r="D199" i="9"/>
  <c r="L252" i="9"/>
  <c r="L208" i="9"/>
  <c r="L156" i="9"/>
  <c r="D240" i="9"/>
  <c r="L207" i="9"/>
  <c r="L171" i="9"/>
  <c r="J287" i="9"/>
  <c r="E177" i="9"/>
  <c r="L268" i="9"/>
  <c r="E161" i="9"/>
  <c r="L166" i="9"/>
  <c r="L254" i="9"/>
  <c r="L216" i="9"/>
  <c r="L187" i="9"/>
  <c r="J169" i="9"/>
  <c r="L193" i="9"/>
  <c r="J283" i="9"/>
  <c r="E230" i="9"/>
  <c r="D223" i="9"/>
  <c r="D237" i="9"/>
  <c r="I178" i="9"/>
  <c r="L289" i="9"/>
  <c r="J268" i="9"/>
  <c r="I168" i="9"/>
  <c r="L158" i="9"/>
  <c r="I169" i="9"/>
  <c r="D155" i="9"/>
  <c r="E248" i="9"/>
  <c r="E277" i="9"/>
  <c r="J206" i="9"/>
  <c r="L241" i="9"/>
  <c r="L174" i="9"/>
  <c r="D201" i="9"/>
  <c r="E285" i="9"/>
  <c r="L178" i="9"/>
  <c r="J156" i="9"/>
  <c r="L300" i="9"/>
  <c r="J300" i="9"/>
  <c r="E300" i="9"/>
  <c r="L301" i="9"/>
  <c r="E301" i="9"/>
  <c r="I300" i="9"/>
  <c r="J301" i="9"/>
  <c r="D300" i="9"/>
  <c r="I301" i="9"/>
  <c r="D301" i="9"/>
  <c r="J302" i="9"/>
  <c r="D302" i="9"/>
  <c r="I302" i="9"/>
  <c r="E302" i="9"/>
  <c r="L302" i="9"/>
  <c r="L303" i="9"/>
  <c r="E303" i="9"/>
  <c r="D303" i="9"/>
  <c r="I303" i="9"/>
  <c r="J303" i="9"/>
  <c r="D304" i="9"/>
  <c r="L327" i="9"/>
  <c r="D306" i="9"/>
  <c r="D307" i="9"/>
  <c r="L304" i="9"/>
  <c r="I327" i="9"/>
  <c r="I304" i="9"/>
  <c r="L307" i="9"/>
  <c r="D305" i="9"/>
  <c r="L305" i="9"/>
  <c r="I324" i="9"/>
  <c r="J305" i="9"/>
  <c r="I305" i="9"/>
  <c r="L308" i="9"/>
  <c r="J307" i="9"/>
  <c r="J326" i="9"/>
  <c r="J311" i="9"/>
  <c r="D333" i="9"/>
  <c r="L315" i="9"/>
  <c r="E306" i="9"/>
  <c r="I308" i="9"/>
  <c r="D308" i="9"/>
  <c r="I316" i="9"/>
  <c r="J304" i="9"/>
  <c r="E304" i="9"/>
  <c r="I307" i="9"/>
  <c r="E316" i="9"/>
  <c r="E307" i="9"/>
  <c r="E308" i="9"/>
  <c r="I306" i="9"/>
  <c r="J317" i="9"/>
  <c r="J338" i="9"/>
  <c r="I326" i="9"/>
  <c r="L334" i="9"/>
  <c r="J306" i="9"/>
  <c r="I330" i="9"/>
  <c r="E333" i="9"/>
  <c r="L323" i="9"/>
  <c r="L314" i="9"/>
  <c r="L322" i="9"/>
  <c r="E305" i="9"/>
  <c r="E340" i="9"/>
  <c r="L331" i="9"/>
  <c r="J308" i="9"/>
  <c r="I334" i="9"/>
  <c r="D317" i="9"/>
  <c r="J321" i="9"/>
  <c r="E335" i="9"/>
  <c r="I323" i="9"/>
  <c r="I329" i="9"/>
  <c r="D310" i="9"/>
  <c r="L306" i="9"/>
  <c r="I322" i="9"/>
  <c r="J336" i="9"/>
  <c r="L319" i="9"/>
  <c r="E312" i="9"/>
  <c r="I333" i="9"/>
  <c r="J319" i="9"/>
  <c r="D319" i="9"/>
  <c r="L316" i="9"/>
  <c r="I331" i="9"/>
  <c r="E320" i="9"/>
  <c r="D330" i="9"/>
  <c r="I312" i="9"/>
  <c r="J333" i="9"/>
  <c r="J318" i="9"/>
  <c r="J340" i="9"/>
  <c r="E329" i="9"/>
  <c r="I320" i="9"/>
  <c r="L326" i="9"/>
  <c r="L317" i="9"/>
  <c r="I318" i="9"/>
  <c r="J334" i="9"/>
  <c r="L310" i="9"/>
  <c r="J328" i="9"/>
  <c r="L309" i="9"/>
  <c r="D312" i="9"/>
  <c r="E331" i="9"/>
  <c r="J329" i="9"/>
  <c r="E309" i="9"/>
  <c r="D309" i="9"/>
  <c r="D322" i="9"/>
  <c r="E336" i="9"/>
  <c r="D335" i="9"/>
  <c r="E338" i="9"/>
  <c r="D326" i="9"/>
  <c r="D325" i="9"/>
  <c r="J310" i="9"/>
  <c r="I311" i="9"/>
  <c r="E311" i="9"/>
  <c r="L339" i="9"/>
  <c r="D328" i="9"/>
  <c r="D332" i="9"/>
  <c r="D338" i="9"/>
  <c r="L337" i="9"/>
  <c r="E313" i="9"/>
  <c r="E334" i="9"/>
  <c r="I317" i="9"/>
  <c r="J313" i="9"/>
  <c r="I325" i="9"/>
  <c r="L324" i="9"/>
  <c r="J327" i="9"/>
  <c r="D313" i="9"/>
  <c r="L338" i="9"/>
  <c r="J322" i="9"/>
  <c r="J320" i="9"/>
  <c r="D331" i="9"/>
  <c r="L336" i="9"/>
  <c r="I309" i="9"/>
  <c r="L330" i="9"/>
  <c r="J331" i="9"/>
  <c r="D336" i="9"/>
  <c r="E330" i="9"/>
  <c r="D320" i="9"/>
  <c r="E318" i="9"/>
  <c r="D339" i="9"/>
  <c r="J337" i="9"/>
  <c r="D337" i="9"/>
  <c r="D321" i="9"/>
  <c r="I315" i="9"/>
  <c r="I314" i="9"/>
  <c r="J323" i="9"/>
  <c r="I328" i="9"/>
  <c r="E310" i="9"/>
  <c r="I332" i="9"/>
  <c r="L335" i="9"/>
  <c r="D318" i="9"/>
  <c r="F318" i="9" s="1"/>
  <c r="E317" i="9"/>
  <c r="L333" i="9"/>
  <c r="D315" i="9"/>
  <c r="L312" i="9"/>
  <c r="E325" i="9"/>
  <c r="E332" i="9"/>
  <c r="L321" i="9"/>
  <c r="D329" i="9"/>
  <c r="J316" i="9"/>
  <c r="L325" i="9"/>
  <c r="E327" i="9"/>
  <c r="E337" i="9"/>
  <c r="L329" i="9"/>
  <c r="I319" i="9"/>
  <c r="L320" i="9"/>
  <c r="L311" i="9"/>
  <c r="I335" i="9"/>
  <c r="L313" i="9"/>
  <c r="D327" i="9"/>
  <c r="J309" i="9"/>
  <c r="J335" i="9"/>
  <c r="J330" i="9"/>
  <c r="D324" i="9"/>
  <c r="D314" i="9"/>
  <c r="E315" i="9"/>
  <c r="L332" i="9"/>
  <c r="D323" i="9"/>
  <c r="J339" i="9"/>
  <c r="L318" i="9"/>
  <c r="E323" i="9"/>
  <c r="I321" i="9"/>
  <c r="J332" i="9"/>
  <c r="E314" i="9"/>
  <c r="J314" i="9"/>
  <c r="E339" i="9"/>
  <c r="L328" i="9"/>
  <c r="E322" i="9"/>
  <c r="E326" i="9"/>
  <c r="D334" i="9"/>
  <c r="I313" i="9"/>
  <c r="J315" i="9"/>
  <c r="J312" i="9"/>
  <c r="E324" i="9"/>
  <c r="E328" i="9"/>
  <c r="J325" i="9"/>
  <c r="E319" i="9"/>
  <c r="I310" i="9"/>
  <c r="I336" i="9"/>
  <c r="D311" i="9"/>
  <c r="D340" i="9"/>
  <c r="E321" i="9"/>
  <c r="D316" i="9"/>
  <c r="L340" i="9"/>
  <c r="J324" i="9"/>
  <c r="J342" i="9"/>
  <c r="L341" i="9"/>
  <c r="D347" i="9"/>
  <c r="E345" i="9"/>
  <c r="I351" i="9"/>
  <c r="L345" i="9"/>
  <c r="J347" i="9"/>
  <c r="E343" i="9"/>
  <c r="E342" i="9"/>
  <c r="E341" i="9"/>
  <c r="D349" i="9"/>
  <c r="A349" i="9" s="1"/>
  <c r="L349" i="9"/>
  <c r="L344" i="9"/>
  <c r="J346" i="9"/>
  <c r="I347" i="9"/>
  <c r="J351" i="9"/>
  <c r="L351" i="9"/>
  <c r="I349" i="9"/>
  <c r="L347" i="9"/>
  <c r="J348" i="9"/>
  <c r="E348" i="9"/>
  <c r="D350" i="9"/>
  <c r="A350" i="9" s="1"/>
  <c r="E351" i="9"/>
  <c r="J345" i="9"/>
  <c r="I346" i="9"/>
  <c r="L350" i="9"/>
  <c r="J341" i="9"/>
  <c r="D344" i="9"/>
  <c r="L342" i="9"/>
  <c r="I345" i="9"/>
  <c r="E349" i="9"/>
  <c r="D348" i="9"/>
  <c r="I350" i="9"/>
  <c r="E344" i="9"/>
  <c r="I344" i="9"/>
  <c r="E346" i="9"/>
  <c r="L343" i="9"/>
  <c r="L346" i="9"/>
  <c r="L348" i="9"/>
  <c r="J349" i="9"/>
  <c r="H349" i="9" s="1"/>
  <c r="D345" i="9"/>
  <c r="D341" i="9"/>
  <c r="D346" i="9"/>
  <c r="J344" i="9"/>
  <c r="E350" i="9"/>
  <c r="D342" i="9"/>
  <c r="J350" i="9"/>
  <c r="H350" i="9" s="1"/>
  <c r="E347" i="9"/>
  <c r="D343" i="9"/>
  <c r="I348" i="9"/>
  <c r="D351" i="9"/>
  <c r="A351" i="9" s="1"/>
  <c r="E11" i="9"/>
  <c r="E31" i="9"/>
  <c r="F31" i="9" s="1"/>
  <c r="E40" i="9"/>
  <c r="F40" i="9" s="1"/>
  <c r="E36" i="9"/>
  <c r="F36" i="9" s="1"/>
  <c r="E45" i="9"/>
  <c r="F45" i="9" s="1"/>
  <c r="E28" i="9"/>
  <c r="F28" i="9" s="1"/>
  <c r="E34" i="9"/>
  <c r="F34" i="9" s="1"/>
  <c r="E30" i="9"/>
  <c r="F30" i="9" s="1"/>
  <c r="E15" i="9"/>
  <c r="F15" i="9" s="1"/>
  <c r="E24" i="9"/>
  <c r="F24" i="9" s="1"/>
  <c r="E3" i="9"/>
  <c r="E39" i="9"/>
  <c r="F39" i="9" s="1"/>
  <c r="E13" i="9"/>
  <c r="E18" i="9"/>
  <c r="F18" i="9" s="1"/>
  <c r="E26" i="9"/>
  <c r="F26" i="9" s="1"/>
  <c r="E22" i="9"/>
  <c r="F22" i="9" s="1"/>
  <c r="E42" i="9"/>
  <c r="F42" i="9" s="1"/>
  <c r="E43" i="9"/>
  <c r="F43" i="9" s="1"/>
  <c r="E7" i="9"/>
  <c r="E37" i="9"/>
  <c r="F37" i="9" s="1"/>
  <c r="E27" i="9"/>
  <c r="F27" i="9" s="1"/>
  <c r="E9" i="9"/>
  <c r="E21" i="9"/>
  <c r="F21" i="9" s="1"/>
  <c r="E8" i="9"/>
  <c r="D3" i="9"/>
  <c r="E41" i="9"/>
  <c r="F41" i="9" s="1"/>
  <c r="E10" i="9"/>
  <c r="E4" i="9"/>
  <c r="E14" i="9"/>
  <c r="E32" i="9"/>
  <c r="F32" i="9" s="1"/>
  <c r="E33" i="9"/>
  <c r="F33" i="9" s="1"/>
  <c r="E35" i="9"/>
  <c r="F35" i="9" s="1"/>
  <c r="E5" i="9"/>
  <c r="E12" i="9"/>
  <c r="E17" i="9"/>
  <c r="F17" i="9" s="1"/>
  <c r="E44" i="9"/>
  <c r="F44" i="9" s="1"/>
  <c r="E23" i="9"/>
  <c r="F23" i="9" s="1"/>
  <c r="E29" i="9"/>
  <c r="F29" i="9" s="1"/>
  <c r="E6" i="9"/>
  <c r="E16" i="9"/>
  <c r="F16" i="9" s="1"/>
  <c r="E25" i="9"/>
  <c r="F25" i="9" s="1"/>
  <c r="E38" i="9"/>
  <c r="F38" i="9" s="1"/>
  <c r="E20" i="9"/>
  <c r="F20" i="9" s="1"/>
  <c r="E19" i="9"/>
  <c r="F19" i="9" s="1"/>
  <c r="D4" i="9"/>
  <c r="D5" i="9"/>
  <c r="D6" i="9"/>
  <c r="D7" i="9"/>
  <c r="D9" i="9"/>
  <c r="D8" i="9"/>
  <c r="D11" i="9"/>
  <c r="D10" i="9"/>
  <c r="D13" i="9"/>
  <c r="D12" i="9"/>
  <c r="D14" i="9"/>
  <c r="H351" i="9" l="1"/>
  <c r="F240" i="9"/>
  <c r="F277" i="9"/>
  <c r="F279" i="9"/>
  <c r="F194" i="9"/>
  <c r="F177" i="9"/>
  <c r="F296" i="9"/>
  <c r="F312" i="9"/>
  <c r="F285" i="9"/>
  <c r="F300" i="9"/>
  <c r="F340" i="9"/>
  <c r="F288" i="9"/>
  <c r="F239" i="9"/>
  <c r="C2231" i="7"/>
  <c r="A2232" i="7" s="1"/>
  <c r="B2231" i="7"/>
  <c r="D2231" i="7" s="1"/>
  <c r="F307" i="9"/>
  <c r="F182" i="9"/>
  <c r="A2233" i="1"/>
  <c r="A2233" i="4" s="1"/>
  <c r="Y2233" i="1"/>
  <c r="B2234" i="1"/>
  <c r="B2235" i="1" s="1"/>
  <c r="F269" i="9"/>
  <c r="F154" i="9"/>
  <c r="F156" i="9"/>
  <c r="F167" i="9"/>
  <c r="F264" i="9"/>
  <c r="F162" i="9"/>
  <c r="F246" i="9"/>
  <c r="F258" i="9"/>
  <c r="F278" i="9"/>
  <c r="F301" i="9"/>
  <c r="F293" i="9"/>
  <c r="F153" i="9"/>
  <c r="F171" i="9"/>
  <c r="F192" i="9"/>
  <c r="F229" i="9"/>
  <c r="F257" i="9"/>
  <c r="F224" i="9"/>
  <c r="F256" i="9"/>
  <c r="F238" i="9"/>
  <c r="F241" i="9"/>
  <c r="F207" i="9"/>
  <c r="F254" i="9"/>
  <c r="F212" i="9"/>
  <c r="F294" i="9"/>
  <c r="F195" i="9"/>
  <c r="F271" i="9"/>
  <c r="F249" i="9"/>
  <c r="F232" i="9"/>
  <c r="F190" i="9"/>
  <c r="F230" i="9"/>
  <c r="F198" i="9"/>
  <c r="F228" i="9"/>
  <c r="F163" i="9"/>
  <c r="F213" i="9"/>
  <c r="F276" i="9"/>
  <c r="F328" i="9"/>
  <c r="F236" i="9"/>
  <c r="F193" i="9"/>
  <c r="F223" i="9"/>
  <c r="F216" i="9"/>
  <c r="F245" i="9"/>
  <c r="F262" i="9"/>
  <c r="F306" i="9"/>
  <c r="F165" i="9"/>
  <c r="F159" i="9"/>
  <c r="F251" i="9"/>
  <c r="F265" i="9"/>
  <c r="F214" i="9"/>
  <c r="F187" i="9"/>
  <c r="F263" i="9"/>
  <c r="F183" i="9"/>
  <c r="F226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F204" i="9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F336" i="9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F158" i="9"/>
  <c r="M247" i="9"/>
  <c r="Q247" i="9"/>
  <c r="K247" i="9" s="1"/>
  <c r="Q170" i="9"/>
  <c r="K170" i="9" s="1"/>
  <c r="M170" i="9"/>
  <c r="M202" i="9"/>
  <c r="Q202" i="9"/>
  <c r="K202" i="9" s="1"/>
  <c r="F168" i="9"/>
  <c r="F172" i="9"/>
  <c r="F222" i="9"/>
  <c r="M185" i="9"/>
  <c r="Q185" i="9"/>
  <c r="K185" i="9" s="1"/>
  <c r="F225" i="9"/>
  <c r="F199" i="9"/>
  <c r="F244" i="9"/>
  <c r="F179" i="9"/>
  <c r="F173" i="9"/>
  <c r="F152" i="9"/>
  <c r="M233" i="9"/>
  <c r="Q233" i="9"/>
  <c r="K233" i="9" s="1"/>
  <c r="F220" i="9"/>
  <c r="F298" i="9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F151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F206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F322" i="9"/>
  <c r="M303" i="9"/>
  <c r="Q303" i="9"/>
  <c r="K303" i="9" s="1"/>
  <c r="Q263" i="9"/>
  <c r="K263" i="9" s="1"/>
  <c r="M263" i="9"/>
  <c r="Q177" i="9"/>
  <c r="K177" i="9" s="1"/>
  <c r="M177" i="9"/>
  <c r="F166" i="9"/>
  <c r="M190" i="9"/>
  <c r="Q190" i="9"/>
  <c r="K190" i="9" s="1"/>
  <c r="F186" i="9"/>
  <c r="M188" i="9"/>
  <c r="Q188" i="9"/>
  <c r="K188" i="9" s="1"/>
  <c r="F281" i="9"/>
  <c r="Q183" i="9"/>
  <c r="K183" i="9" s="1"/>
  <c r="M183" i="9"/>
  <c r="F280" i="9"/>
  <c r="M299" i="9"/>
  <c r="Q299" i="9"/>
  <c r="K299" i="9" s="1"/>
  <c r="M285" i="9"/>
  <c r="Q285" i="9"/>
  <c r="K285" i="9" s="1"/>
  <c r="Q212" i="9"/>
  <c r="K212" i="9" s="1"/>
  <c r="M212" i="9"/>
  <c r="F235" i="9"/>
  <c r="M257" i="9"/>
  <c r="Q257" i="9"/>
  <c r="K257" i="9" s="1"/>
  <c r="F210" i="9"/>
  <c r="M213" i="9"/>
  <c r="Q213" i="9"/>
  <c r="K213" i="9" s="1"/>
  <c r="F208" i="9"/>
  <c r="M173" i="9"/>
  <c r="Q173" i="9"/>
  <c r="K173" i="9" s="1"/>
  <c r="M187" i="9"/>
  <c r="Q187" i="9"/>
  <c r="K187" i="9" s="1"/>
  <c r="F196" i="9"/>
  <c r="F157" i="9"/>
  <c r="F287" i="9"/>
  <c r="Q241" i="9"/>
  <c r="K241" i="9" s="1"/>
  <c r="M241" i="9"/>
  <c r="F297" i="9"/>
  <c r="F219" i="9"/>
  <c r="Q236" i="9"/>
  <c r="K236" i="9" s="1"/>
  <c r="M236" i="9"/>
  <c r="M271" i="9"/>
  <c r="Q271" i="9"/>
  <c r="K271" i="9" s="1"/>
  <c r="Q267" i="9"/>
  <c r="K267" i="9" s="1"/>
  <c r="M267" i="9"/>
  <c r="F215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F197" i="9"/>
  <c r="Q240" i="9"/>
  <c r="K240" i="9" s="1"/>
  <c r="M240" i="9"/>
  <c r="F27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F161" i="9"/>
  <c r="M275" i="9"/>
  <c r="Q275" i="9"/>
  <c r="K275" i="9" s="1"/>
  <c r="F284" i="9"/>
  <c r="F234" i="9"/>
  <c r="Q294" i="9"/>
  <c r="K294" i="9" s="1"/>
  <c r="M294" i="9"/>
  <c r="F268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F261" i="9"/>
  <c r="F247" i="9"/>
  <c r="Q290" i="9"/>
  <c r="K290" i="9" s="1"/>
  <c r="M290" i="9"/>
  <c r="Q288" i="9"/>
  <c r="K288" i="9" s="1"/>
  <c r="M288" i="9"/>
  <c r="F259" i="9"/>
  <c r="Q277" i="9"/>
  <c r="K277" i="9" s="1"/>
  <c r="M277" i="9"/>
  <c r="F266" i="9"/>
  <c r="F221" i="9"/>
  <c r="F180" i="9"/>
  <c r="M289" i="9"/>
  <c r="Q289" i="9"/>
  <c r="K289" i="9" s="1"/>
  <c r="M269" i="9"/>
  <c r="Q269" i="9"/>
  <c r="K269" i="9" s="1"/>
  <c r="Q155" i="9"/>
  <c r="K155" i="9" s="1"/>
  <c r="M155" i="9"/>
  <c r="F326" i="9"/>
  <c r="M300" i="9"/>
  <c r="Q300" i="9"/>
  <c r="K300" i="9" s="1"/>
  <c r="F248" i="9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F155" i="9"/>
  <c r="Q171" i="9"/>
  <c r="K171" i="9" s="1"/>
  <c r="M171" i="9"/>
  <c r="F282" i="9"/>
  <c r="F217" i="9"/>
  <c r="F292" i="9"/>
  <c r="F218" i="9"/>
  <c r="M199" i="9"/>
  <c r="Q199" i="9"/>
  <c r="K199" i="9" s="1"/>
  <c r="Q234" i="9"/>
  <c r="K234" i="9" s="1"/>
  <c r="M234" i="9"/>
  <c r="Q182" i="9"/>
  <c r="K182" i="9" s="1"/>
  <c r="M182" i="9"/>
  <c r="F191" i="9"/>
  <c r="Q191" i="9"/>
  <c r="K191" i="9" s="1"/>
  <c r="M191" i="9"/>
  <c r="M245" i="9"/>
  <c r="Q245" i="9"/>
  <c r="K245" i="9" s="1"/>
  <c r="M229" i="9"/>
  <c r="Q229" i="9"/>
  <c r="K229" i="9" s="1"/>
  <c r="F175" i="9"/>
  <c r="F289" i="9"/>
  <c r="F201" i="9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F303" i="9"/>
  <c r="F327" i="9"/>
  <c r="M180" i="9"/>
  <c r="Q180" i="9"/>
  <c r="K180" i="9" s="1"/>
  <c r="Q230" i="9"/>
  <c r="K230" i="9" s="1"/>
  <c r="M230" i="9"/>
  <c r="M204" i="9"/>
  <c r="Q204" i="9"/>
  <c r="K204" i="9" s="1"/>
  <c r="F209" i="9"/>
  <c r="Q152" i="9"/>
  <c r="K152" i="9" s="1"/>
  <c r="M152" i="9"/>
  <c r="Q270" i="9"/>
  <c r="K270" i="9" s="1"/>
  <c r="M270" i="9"/>
  <c r="F185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F267" i="9"/>
  <c r="F290" i="9"/>
  <c r="F200" i="9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F304" i="9"/>
  <c r="Q301" i="9"/>
  <c r="K301" i="9" s="1"/>
  <c r="M301" i="9"/>
  <c r="M235" i="9"/>
  <c r="Q235" i="9"/>
  <c r="K235" i="9" s="1"/>
  <c r="Q242" i="9"/>
  <c r="K242" i="9" s="1"/>
  <c r="M242" i="9"/>
  <c r="F324" i="9"/>
  <c r="F320" i="9"/>
  <c r="F30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F291" i="9"/>
  <c r="F188" i="9"/>
  <c r="F250" i="9"/>
  <c r="F286" i="9"/>
  <c r="F164" i="9"/>
  <c r="F253" i="9"/>
  <c r="M153" i="9"/>
  <c r="Q153" i="9"/>
  <c r="K153" i="9" s="1"/>
  <c r="F274" i="9"/>
  <c r="M195" i="9"/>
  <c r="Q195" i="9"/>
  <c r="K195" i="9" s="1"/>
  <c r="F260" i="9"/>
  <c r="M250" i="9"/>
  <c r="Q250" i="9"/>
  <c r="K250" i="9" s="1"/>
  <c r="Q272" i="9"/>
  <c r="K272" i="9" s="1"/>
  <c r="M272" i="9"/>
  <c r="F189" i="9"/>
  <c r="M216" i="9"/>
  <c r="Q216" i="9"/>
  <c r="K216" i="9" s="1"/>
  <c r="F295" i="9"/>
  <c r="F205" i="9"/>
  <c r="F299" i="9"/>
  <c r="F237" i="9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F170" i="9"/>
  <c r="M211" i="9"/>
  <c r="Q211" i="9"/>
  <c r="K211" i="9" s="1"/>
  <c r="Q261" i="9"/>
  <c r="K261" i="9" s="1"/>
  <c r="M261" i="9"/>
  <c r="M293" i="9"/>
  <c r="Q293" i="9"/>
  <c r="K293" i="9" s="1"/>
  <c r="F272" i="9"/>
  <c r="M164" i="9"/>
  <c r="Q164" i="9"/>
  <c r="K164" i="9" s="1"/>
  <c r="F255" i="9"/>
  <c r="M206" i="9"/>
  <c r="Q206" i="9"/>
  <c r="K206" i="9" s="1"/>
  <c r="F211" i="9"/>
  <c r="F243" i="9"/>
  <c r="M167" i="9"/>
  <c r="Q167" i="9"/>
  <c r="K167" i="9" s="1"/>
  <c r="M172" i="9"/>
  <c r="Q172" i="9"/>
  <c r="K172" i="9" s="1"/>
  <c r="Q228" i="9"/>
  <c r="K228" i="9" s="1"/>
  <c r="M228" i="9"/>
  <c r="F227" i="9"/>
  <c r="F273" i="9"/>
  <c r="M226" i="9"/>
  <c r="Q226" i="9"/>
  <c r="K226" i="9" s="1"/>
  <c r="F329" i="9"/>
  <c r="M168" i="9"/>
  <c r="Q168" i="9"/>
  <c r="K168" i="9" s="1"/>
  <c r="F181" i="9"/>
  <c r="M154" i="9"/>
  <c r="Q154" i="9"/>
  <c r="K154" i="9" s="1"/>
  <c r="Q255" i="9"/>
  <c r="K255" i="9" s="1"/>
  <c r="M255" i="9"/>
  <c r="F252" i="9"/>
  <c r="Q184" i="9"/>
  <c r="K184" i="9" s="1"/>
  <c r="M184" i="9"/>
  <c r="Q279" i="9"/>
  <c r="K279" i="9" s="1"/>
  <c r="M279" i="9"/>
  <c r="F242" i="9"/>
  <c r="F275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F203" i="9"/>
  <c r="F233" i="9"/>
  <c r="M217" i="9"/>
  <c r="Q217" i="9"/>
  <c r="K217" i="9" s="1"/>
  <c r="F184" i="9"/>
  <c r="Q326" i="9"/>
  <c r="K326" i="9" s="1"/>
  <c r="M326" i="9"/>
  <c r="M336" i="9"/>
  <c r="Q336" i="9"/>
  <c r="K336" i="9" s="1"/>
  <c r="F337" i="9"/>
  <c r="Q304" i="9"/>
  <c r="K304" i="9" s="1"/>
  <c r="M304" i="9"/>
  <c r="F321" i="9"/>
  <c r="F309" i="9"/>
  <c r="M351" i="9"/>
  <c r="Q351" i="9"/>
  <c r="K351" i="9" s="1"/>
  <c r="M310" i="9"/>
  <c r="Q310" i="9"/>
  <c r="K310" i="9" s="1"/>
  <c r="F339" i="9"/>
  <c r="F311" i="9"/>
  <c r="F331" i="9"/>
  <c r="M306" i="9"/>
  <c r="Q306" i="9"/>
  <c r="K306" i="9" s="1"/>
  <c r="M327" i="9"/>
  <c r="Q327" i="9"/>
  <c r="K327" i="9" s="1"/>
  <c r="Q319" i="9"/>
  <c r="K319" i="9" s="1"/>
  <c r="M319" i="9"/>
  <c r="F315" i="9"/>
  <c r="F319" i="9"/>
  <c r="M332" i="9"/>
  <c r="Q332" i="9"/>
  <c r="K332" i="9" s="1"/>
  <c r="F330" i="9"/>
  <c r="M311" i="9"/>
  <c r="Q311" i="9"/>
  <c r="K311" i="9" s="1"/>
  <c r="Q322" i="9"/>
  <c r="K322" i="9" s="1"/>
  <c r="M322" i="9"/>
  <c r="F305" i="9"/>
  <c r="F308" i="9"/>
  <c r="M316" i="9"/>
  <c r="Q316" i="9"/>
  <c r="K316" i="9" s="1"/>
  <c r="Q334" i="9"/>
  <c r="K334" i="9" s="1"/>
  <c r="M334" i="9"/>
  <c r="Q308" i="9"/>
  <c r="K308" i="9" s="1"/>
  <c r="M308" i="9"/>
  <c r="F317" i="9"/>
  <c r="F314" i="9"/>
  <c r="F310" i="9"/>
  <c r="Q325" i="9"/>
  <c r="K325" i="9" s="1"/>
  <c r="M325" i="9"/>
  <c r="M312" i="9"/>
  <c r="Q312" i="9"/>
  <c r="K312" i="9" s="1"/>
  <c r="Q333" i="9"/>
  <c r="K333" i="9" s="1"/>
  <c r="M333" i="9"/>
  <c r="F316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F323" i="9"/>
  <c r="F332" i="9"/>
  <c r="M314" i="9"/>
  <c r="Q314" i="9"/>
  <c r="K314" i="9" s="1"/>
  <c r="Q309" i="9"/>
  <c r="K309" i="9" s="1"/>
  <c r="M309" i="9"/>
  <c r="F334" i="9"/>
  <c r="F338" i="9"/>
  <c r="Q331" i="9"/>
  <c r="K331" i="9" s="1"/>
  <c r="M331" i="9"/>
  <c r="Q323" i="9"/>
  <c r="K323" i="9" s="1"/>
  <c r="M323" i="9"/>
  <c r="F333" i="9"/>
  <c r="Q305" i="9"/>
  <c r="K305" i="9" s="1"/>
  <c r="M305" i="9"/>
  <c r="M335" i="9"/>
  <c r="Q335" i="9"/>
  <c r="K335" i="9" s="1"/>
  <c r="F325" i="9"/>
  <c r="Q315" i="9"/>
  <c r="K315" i="9" s="1"/>
  <c r="M315" i="9"/>
  <c r="F313" i="9"/>
  <c r="Q318" i="9"/>
  <c r="K318" i="9" s="1"/>
  <c r="M318" i="9"/>
  <c r="F335" i="9"/>
  <c r="Q330" i="9"/>
  <c r="K330" i="9" s="1"/>
  <c r="M330" i="9"/>
  <c r="H348" i="9"/>
  <c r="H347" i="9"/>
  <c r="A348" i="9"/>
  <c r="A347" i="9"/>
  <c r="H346" i="9"/>
  <c r="A346" i="9"/>
  <c r="B345" i="9"/>
  <c r="H345" i="9"/>
  <c r="A345" i="9"/>
  <c r="F345" i="9"/>
  <c r="A344" i="9"/>
  <c r="A343" i="9"/>
  <c r="F343" i="9"/>
  <c r="B343" i="9"/>
  <c r="H343" i="9"/>
  <c r="H344" i="9"/>
  <c r="H342" i="9"/>
  <c r="H215" i="9"/>
  <c r="A342" i="9"/>
  <c r="B215" i="9"/>
  <c r="F349" i="9"/>
  <c r="B349" i="9"/>
  <c r="A341" i="9"/>
  <c r="A340" i="9"/>
  <c r="A337" i="9"/>
  <c r="A338" i="9"/>
  <c r="A339" i="9"/>
  <c r="A188" i="9"/>
  <c r="A264" i="9"/>
  <c r="A196" i="9"/>
  <c r="A194" i="9"/>
  <c r="A221" i="9"/>
  <c r="A204" i="9"/>
  <c r="A284" i="9"/>
  <c r="A178" i="9"/>
  <c r="A172" i="9"/>
  <c r="A319" i="9"/>
  <c r="A158" i="9"/>
  <c r="A327" i="9"/>
  <c r="A285" i="9"/>
  <c r="A268" i="9"/>
  <c r="A200" i="9"/>
  <c r="A174" i="9"/>
  <c r="A216" i="9"/>
  <c r="A273" i="9"/>
  <c r="A229" i="9"/>
  <c r="A286" i="9"/>
  <c r="A272" i="9"/>
  <c r="A313" i="9"/>
  <c r="A287" i="9"/>
  <c r="A336" i="9"/>
  <c r="A213" i="9"/>
  <c r="A330" i="9"/>
  <c r="A187" i="9"/>
  <c r="A275" i="9"/>
  <c r="A218" i="9"/>
  <c r="A271" i="9"/>
  <c r="A276" i="9"/>
  <c r="A227" i="9"/>
  <c r="A294" i="9"/>
  <c r="A223" i="9"/>
  <c r="A210" i="9"/>
  <c r="A155" i="9"/>
  <c r="A201" i="9"/>
  <c r="A257" i="9"/>
  <c r="A317" i="9"/>
  <c r="A335" i="9"/>
  <c r="A233" i="9"/>
  <c r="A186" i="9"/>
  <c r="A329" i="9"/>
  <c r="A252" i="9"/>
  <c r="A288" i="9"/>
  <c r="A159" i="9"/>
  <c r="A228" i="9"/>
  <c r="A243" i="9"/>
  <c r="A199" i="9"/>
  <c r="A259" i="9"/>
  <c r="A315" i="9"/>
  <c r="A179" i="9"/>
  <c r="A282" i="9"/>
  <c r="A248" i="9"/>
  <c r="A302" i="9"/>
  <c r="A281" i="9"/>
  <c r="A151" i="9"/>
  <c r="A209" i="9"/>
  <c r="A230" i="9"/>
  <c r="A170" i="9"/>
  <c r="A171" i="9"/>
  <c r="A169" i="9"/>
  <c r="A291" i="9"/>
  <c r="A326" i="9"/>
  <c r="A332" i="9"/>
  <c r="A193" i="9"/>
  <c r="A310" i="9"/>
  <c r="A258" i="9"/>
  <c r="A192" i="9"/>
  <c r="A182" i="9"/>
  <c r="A321" i="9"/>
  <c r="A254" i="9"/>
  <c r="A289" i="9"/>
  <c r="A235" i="9"/>
  <c r="A312" i="9"/>
  <c r="A214" i="9"/>
  <c r="A304" i="9"/>
  <c r="A328" i="9"/>
  <c r="A231" i="9"/>
  <c r="A236" i="9"/>
  <c r="A206" i="9"/>
  <c r="A303" i="9"/>
  <c r="A274" i="9"/>
  <c r="A247" i="9"/>
  <c r="A197" i="9"/>
  <c r="A333" i="9"/>
  <c r="A160" i="9"/>
  <c r="A334" i="9"/>
  <c r="A154" i="9"/>
  <c r="A314" i="9"/>
  <c r="A224" i="9"/>
  <c r="A219" i="9"/>
  <c r="A316" i="9"/>
  <c r="A161" i="9"/>
  <c r="A244" i="9"/>
  <c r="A270" i="9"/>
  <c r="A266" i="9"/>
  <c r="A222" i="9"/>
  <c r="A280" i="9"/>
  <c r="A318" i="9"/>
  <c r="A322" i="9"/>
  <c r="A157" i="9"/>
  <c r="A175" i="9"/>
  <c r="A184" i="9"/>
  <c r="A166" i="9"/>
  <c r="A180" i="9"/>
  <c r="A163" i="9"/>
  <c r="A165" i="9"/>
  <c r="A202" i="9"/>
  <c r="A300" i="9"/>
  <c r="A267" i="9"/>
  <c r="A207" i="9"/>
  <c r="A153" i="9"/>
  <c r="A181" i="9"/>
  <c r="A323" i="9"/>
  <c r="A249" i="9"/>
  <c r="A156" i="9"/>
  <c r="A307" i="9"/>
  <c r="A203" i="9"/>
  <c r="A176" i="9"/>
  <c r="A277" i="9"/>
  <c r="A152" i="9"/>
  <c r="A290" i="9"/>
  <c r="A237" i="9"/>
  <c r="A168" i="9"/>
  <c r="A311" i="9"/>
  <c r="A308" i="9"/>
  <c r="A164" i="9"/>
  <c r="A205" i="9"/>
  <c r="A215" i="9"/>
  <c r="A305" i="9"/>
  <c r="A226" i="9"/>
  <c r="A292" i="9"/>
  <c r="A261" i="9"/>
  <c r="A198" i="9"/>
  <c r="A162" i="9"/>
  <c r="A191" i="9"/>
  <c r="A212" i="9"/>
  <c r="A217" i="9"/>
  <c r="A183" i="9"/>
  <c r="A293" i="9"/>
  <c r="A245" i="9"/>
  <c r="A297" i="9"/>
  <c r="A295" i="9"/>
  <c r="A220" i="9"/>
  <c r="A283" i="9"/>
  <c r="A255" i="9"/>
  <c r="A296" i="9"/>
  <c r="A278" i="9"/>
  <c r="A262" i="9"/>
  <c r="A241" i="9"/>
  <c r="A279" i="9"/>
  <c r="A299" i="9"/>
  <c r="A246" i="9"/>
  <c r="A324" i="9"/>
  <c r="A260" i="9"/>
  <c r="A306" i="9"/>
  <c r="A256" i="9"/>
  <c r="A240" i="9"/>
  <c r="A234" i="9"/>
  <c r="A189" i="9"/>
  <c r="A185" i="9"/>
  <c r="A238" i="9"/>
  <c r="A239" i="9"/>
  <c r="A242" i="9"/>
  <c r="A195" i="9"/>
  <c r="A320" i="9"/>
  <c r="A208" i="9"/>
  <c r="A325" i="9"/>
  <c r="A250" i="9"/>
  <c r="A211" i="9"/>
  <c r="A177" i="9"/>
  <c r="A301" i="9"/>
  <c r="A331" i="9"/>
  <c r="A298" i="9"/>
  <c r="A269" i="9"/>
  <c r="A173" i="9"/>
  <c r="A309" i="9"/>
  <c r="A232" i="9"/>
  <c r="A253" i="9"/>
  <c r="A263" i="9"/>
  <c r="A265" i="9"/>
  <c r="A251" i="9"/>
  <c r="A225" i="9"/>
  <c r="A190" i="9"/>
  <c r="A167" i="9"/>
  <c r="Q345" i="9"/>
  <c r="K345" i="9" s="1"/>
  <c r="M345" i="9"/>
  <c r="Q349" i="9"/>
  <c r="K349" i="9" s="1"/>
  <c r="M349" i="9"/>
  <c r="Q346" i="9"/>
  <c r="K346" i="9" s="1"/>
  <c r="M346" i="9"/>
  <c r="Q347" i="9"/>
  <c r="K347" i="9" s="1"/>
  <c r="M347" i="9"/>
  <c r="F347" i="9"/>
  <c r="B347" i="9"/>
  <c r="F346" i="9"/>
  <c r="B346" i="9"/>
  <c r="F9" i="9"/>
  <c r="H339" i="9"/>
  <c r="H341" i="9"/>
  <c r="H340" i="9"/>
  <c r="H319" i="9"/>
  <c r="H244" i="9"/>
  <c r="H258" i="9"/>
  <c r="H187" i="9"/>
  <c r="H260" i="9"/>
  <c r="H169" i="9"/>
  <c r="H273" i="9"/>
  <c r="H229" i="9"/>
  <c r="H304" i="9"/>
  <c r="H161" i="9"/>
  <c r="H243" i="9"/>
  <c r="H221" i="9"/>
  <c r="H245" i="9"/>
  <c r="H264" i="9"/>
  <c r="H179" i="9"/>
  <c r="H286" i="9"/>
  <c r="H201" i="9"/>
  <c r="H165" i="9"/>
  <c r="H241" i="9"/>
  <c r="H259" i="9"/>
  <c r="H333" i="9"/>
  <c r="H326" i="9"/>
  <c r="H197" i="9"/>
  <c r="H312" i="9"/>
  <c r="H235" i="9"/>
  <c r="H217" i="9"/>
  <c r="H225" i="9"/>
  <c r="H305" i="9"/>
  <c r="H267" i="9"/>
  <c r="H281" i="9"/>
  <c r="H211" i="9"/>
  <c r="H309" i="9"/>
  <c r="H290" i="9"/>
  <c r="H208" i="9"/>
  <c r="H338" i="9"/>
  <c r="H167" i="9"/>
  <c r="H296" i="9"/>
  <c r="H158" i="9"/>
  <c r="H210" i="9"/>
  <c r="H311" i="9"/>
  <c r="H184" i="9"/>
  <c r="H199" i="9"/>
  <c r="H160" i="9"/>
  <c r="H168" i="9"/>
  <c r="H295" i="9"/>
  <c r="H298" i="9"/>
  <c r="H308" i="9"/>
  <c r="H153" i="9"/>
  <c r="H279" i="9"/>
  <c r="H180" i="9"/>
  <c r="H291" i="9"/>
  <c r="H335" i="9"/>
  <c r="H282" i="9"/>
  <c r="H164" i="9"/>
  <c r="H186" i="9"/>
  <c r="H178" i="9"/>
  <c r="H236" i="9"/>
  <c r="H163" i="9"/>
  <c r="H294" i="9"/>
  <c r="H190" i="9"/>
  <c r="H293" i="9"/>
  <c r="H276" i="9"/>
  <c r="H172" i="9"/>
  <c r="H246" i="9"/>
  <c r="H223" i="9"/>
  <c r="H332" i="9"/>
  <c r="H162" i="9"/>
  <c r="H252" i="9"/>
  <c r="H314" i="9"/>
  <c r="H275" i="9"/>
  <c r="H207" i="9"/>
  <c r="H283" i="9"/>
  <c r="H222" i="9"/>
  <c r="H198" i="9"/>
  <c r="H270" i="9"/>
  <c r="H205" i="9"/>
  <c r="H299" i="9"/>
  <c r="H183" i="9"/>
  <c r="H322" i="9"/>
  <c r="H154" i="9"/>
  <c r="H204" i="9"/>
  <c r="H337" i="9"/>
  <c r="H329" i="9"/>
  <c r="H166" i="9"/>
  <c r="H216" i="9"/>
  <c r="H251" i="9"/>
  <c r="H177" i="9"/>
  <c r="H209" i="9"/>
  <c r="H297" i="9"/>
  <c r="H228" i="9"/>
  <c r="H301" i="9"/>
  <c r="H274" i="9"/>
  <c r="H255" i="9"/>
  <c r="H240" i="9"/>
  <c r="H214" i="9"/>
  <c r="H324" i="9"/>
  <c r="H266" i="9"/>
  <c r="H176" i="9"/>
  <c r="H321" i="9"/>
  <c r="H327" i="9"/>
  <c r="H330" i="9"/>
  <c r="H303" i="9"/>
  <c r="H156" i="9"/>
  <c r="H195" i="9"/>
  <c r="H269" i="9"/>
  <c r="H271" i="9"/>
  <c r="H256" i="9"/>
  <c r="H302" i="9"/>
  <c r="H313" i="9"/>
  <c r="H242" i="9"/>
  <c r="H170" i="9"/>
  <c r="H233" i="9"/>
  <c r="H231" i="9"/>
  <c r="H247" i="9"/>
  <c r="H268" i="9"/>
  <c r="H213" i="9"/>
  <c r="H315" i="9"/>
  <c r="H193" i="9"/>
  <c r="H277" i="9"/>
  <c r="H253" i="9"/>
  <c r="H212" i="9"/>
  <c r="H318" i="9"/>
  <c r="H323" i="9"/>
  <c r="H200" i="9"/>
  <c r="H317" i="9"/>
  <c r="H238" i="9"/>
  <c r="H250" i="9"/>
  <c r="H226" i="9"/>
  <c r="H254" i="9"/>
  <c r="H189" i="9"/>
  <c r="H196" i="9"/>
  <c r="H218" i="9"/>
  <c r="H285" i="9"/>
  <c r="H278" i="9"/>
  <c r="H248" i="9"/>
  <c r="H263" i="9"/>
  <c r="H249" i="9"/>
  <c r="H182" i="9"/>
  <c r="H159" i="9"/>
  <c r="H325" i="9"/>
  <c r="H152" i="9"/>
  <c r="H320" i="9"/>
  <c r="H289" i="9"/>
  <c r="H234" i="9"/>
  <c r="H157" i="9"/>
  <c r="H284" i="9"/>
  <c r="H237" i="9"/>
  <c r="H155" i="9"/>
  <c r="H171" i="9"/>
  <c r="H292" i="9"/>
  <c r="H220" i="9"/>
  <c r="H224" i="9"/>
  <c r="H192" i="9"/>
  <c r="H181" i="9"/>
  <c r="H310" i="9"/>
  <c r="H257" i="9"/>
  <c r="H202" i="9"/>
  <c r="H174" i="9"/>
  <c r="H306" i="9"/>
  <c r="H219" i="9"/>
  <c r="H261" i="9"/>
  <c r="H151" i="9"/>
  <c r="H191" i="9"/>
  <c r="H175" i="9"/>
  <c r="H227" i="9"/>
  <c r="H188" i="9"/>
  <c r="H185" i="9"/>
  <c r="H300" i="9"/>
  <c r="H206" i="9"/>
  <c r="H287" i="9"/>
  <c r="H288" i="9"/>
  <c r="H280" i="9"/>
  <c r="H265" i="9"/>
  <c r="H307" i="9"/>
  <c r="H272" i="9"/>
  <c r="H203" i="9"/>
  <c r="H194" i="9"/>
  <c r="H232" i="9"/>
  <c r="H328" i="9"/>
  <c r="H262" i="9"/>
  <c r="H239" i="9"/>
  <c r="H230" i="9"/>
  <c r="H173" i="9"/>
  <c r="H331" i="9"/>
  <c r="H316" i="9"/>
  <c r="H336" i="9"/>
  <c r="H334" i="9"/>
  <c r="M348" i="9"/>
  <c r="Q348" i="9"/>
  <c r="K348" i="9" s="1"/>
  <c r="M344" i="9"/>
  <c r="Q344" i="9"/>
  <c r="K344" i="9" s="1"/>
  <c r="F351" i="9"/>
  <c r="B351" i="9"/>
  <c r="F344" i="9"/>
  <c r="B344" i="9"/>
  <c r="F350" i="9"/>
  <c r="B350" i="9"/>
  <c r="M350" i="9"/>
  <c r="Q350" i="9"/>
  <c r="K350" i="9" s="1"/>
  <c r="F348" i="9"/>
  <c r="B348" i="9"/>
  <c r="B341" i="9"/>
  <c r="F341" i="9"/>
  <c r="B338" i="9"/>
  <c r="B339" i="9"/>
  <c r="B340" i="9"/>
  <c r="B242" i="9"/>
  <c r="B337" i="9"/>
  <c r="B256" i="9"/>
  <c r="B303" i="9"/>
  <c r="B218" i="9"/>
  <c r="B174" i="9"/>
  <c r="B336" i="9"/>
  <c r="B200" i="9"/>
  <c r="B204" i="9"/>
  <c r="B223" i="9"/>
  <c r="B210" i="9"/>
  <c r="B294" i="9"/>
  <c r="B153" i="9"/>
  <c r="B285" i="9"/>
  <c r="B309" i="9"/>
  <c r="B308" i="9"/>
  <c r="B286" i="9"/>
  <c r="B272" i="9"/>
  <c r="B192" i="9"/>
  <c r="B176" i="9"/>
  <c r="B298" i="9"/>
  <c r="B154" i="9"/>
  <c r="B157" i="9"/>
  <c r="B216" i="9"/>
  <c r="B241" i="9"/>
  <c r="B247" i="9"/>
  <c r="B222" i="9"/>
  <c r="B196" i="9"/>
  <c r="B249" i="9"/>
  <c r="B325" i="9"/>
  <c r="B240" i="9"/>
  <c r="B296" i="9"/>
  <c r="B232" i="9"/>
  <c r="B234" i="9"/>
  <c r="B279" i="9"/>
  <c r="B211" i="9"/>
  <c r="B267" i="9"/>
  <c r="B281" i="9"/>
  <c r="B321" i="9"/>
  <c r="B213" i="9"/>
  <c r="B243" i="9"/>
  <c r="B265" i="9"/>
  <c r="B251" i="9"/>
  <c r="B237" i="9"/>
  <c r="B187" i="9"/>
  <c r="B160" i="9"/>
  <c r="B324" i="9"/>
  <c r="B201" i="9"/>
  <c r="B268" i="9"/>
  <c r="B291" i="9"/>
  <c r="B300" i="9"/>
  <c r="B269" i="9"/>
  <c r="B195" i="9"/>
  <c r="B214" i="9"/>
  <c r="B197" i="9"/>
  <c r="B170" i="9"/>
  <c r="B151" i="9"/>
  <c r="B270" i="9"/>
  <c r="B158" i="9"/>
  <c r="B329" i="9"/>
  <c r="B292" i="9"/>
  <c r="B318" i="9"/>
  <c r="B236" i="9"/>
  <c r="B280" i="9"/>
  <c r="B161" i="9"/>
  <c r="B193" i="9"/>
  <c r="B276" i="9"/>
  <c r="B301" i="9"/>
  <c r="B177" i="9"/>
  <c r="B320" i="9"/>
  <c r="B159" i="9"/>
  <c r="B175" i="9"/>
  <c r="B202" i="9"/>
  <c r="B225" i="9"/>
  <c r="B327" i="9"/>
  <c r="B239" i="9"/>
  <c r="B171" i="9"/>
  <c r="B262" i="9"/>
  <c r="B228" i="9"/>
  <c r="B275" i="9"/>
  <c r="B164" i="9"/>
  <c r="B186" i="9"/>
  <c r="B245" i="9"/>
  <c r="B322" i="9"/>
  <c r="B230" i="9"/>
  <c r="B212" i="9"/>
  <c r="B326" i="9"/>
  <c r="B335" i="9"/>
  <c r="B315" i="9"/>
  <c r="B263" i="9"/>
  <c r="B165" i="9"/>
  <c r="B295" i="9"/>
  <c r="B314" i="9"/>
  <c r="B307" i="9"/>
  <c r="B203" i="9"/>
  <c r="B219" i="9"/>
  <c r="B238" i="9"/>
  <c r="B306" i="9"/>
  <c r="B319" i="9"/>
  <c r="B183" i="9"/>
  <c r="B328" i="9"/>
  <c r="B333" i="9"/>
  <c r="B189" i="9"/>
  <c r="B323" i="9"/>
  <c r="B156" i="9"/>
  <c r="B206" i="9"/>
  <c r="B284" i="9"/>
  <c r="B166" i="9"/>
  <c r="B233" i="9"/>
  <c r="B226" i="9"/>
  <c r="B311" i="9"/>
  <c r="B260" i="9"/>
  <c r="B163" i="9"/>
  <c r="B208" i="9"/>
  <c r="B231" i="9"/>
  <c r="B334" i="9"/>
  <c r="B258" i="9"/>
  <c r="B288" i="9"/>
  <c r="B184" i="9"/>
  <c r="B278" i="9"/>
  <c r="B250" i="9"/>
  <c r="B289" i="9"/>
  <c r="B178" i="9"/>
  <c r="B304" i="9"/>
  <c r="B198" i="9"/>
  <c r="B209" i="9"/>
  <c r="B155" i="9"/>
  <c r="B305" i="9"/>
  <c r="B316" i="9"/>
  <c r="B180" i="9"/>
  <c r="B259" i="9"/>
  <c r="B331" i="9"/>
  <c r="B162" i="9"/>
  <c r="B274" i="9"/>
  <c r="B227" i="9"/>
  <c r="B257" i="9"/>
  <c r="B264" i="9"/>
  <c r="B224" i="9"/>
  <c r="B299" i="9"/>
  <c r="B271" i="9"/>
  <c r="B221" i="9"/>
  <c r="B190" i="9"/>
  <c r="B172" i="9"/>
  <c r="B199" i="9"/>
  <c r="B167" i="9"/>
  <c r="B332" i="9"/>
  <c r="B273" i="9"/>
  <c r="B266" i="9"/>
  <c r="B168" i="9"/>
  <c r="B220" i="9"/>
  <c r="B277" i="9"/>
  <c r="B282" i="9"/>
  <c r="B185" i="9"/>
  <c r="B255" i="9"/>
  <c r="B317" i="9"/>
  <c r="B181" i="9"/>
  <c r="B290" i="9"/>
  <c r="B229" i="9"/>
  <c r="B191" i="9"/>
  <c r="B254" i="9"/>
  <c r="B207" i="9"/>
  <c r="B173" i="9"/>
  <c r="B188" i="9"/>
  <c r="B297" i="9"/>
  <c r="B169" i="9"/>
  <c r="B248" i="9"/>
  <c r="B283" i="9"/>
  <c r="B310" i="9"/>
  <c r="B246" i="9"/>
  <c r="B252" i="9"/>
  <c r="B194" i="9"/>
  <c r="B235" i="9"/>
  <c r="B244" i="9"/>
  <c r="B182" i="9"/>
  <c r="B253" i="9"/>
  <c r="B261" i="9"/>
  <c r="B330" i="9"/>
  <c r="B313" i="9"/>
  <c r="B217" i="9"/>
  <c r="B287" i="9"/>
  <c r="B179" i="9"/>
  <c r="B302" i="9"/>
  <c r="B205" i="9"/>
  <c r="B312" i="9"/>
  <c r="B152" i="9"/>
  <c r="B293" i="9"/>
  <c r="F342" i="9"/>
  <c r="B342" i="9"/>
  <c r="F3" i="9"/>
  <c r="F8" i="9"/>
  <c r="F12" i="9"/>
  <c r="F14" i="9"/>
  <c r="F4" i="9"/>
  <c r="F7" i="9"/>
  <c r="F6" i="9"/>
  <c r="F10" i="9"/>
  <c r="F5" i="9"/>
  <c r="F13" i="9"/>
  <c r="F11" i="9"/>
  <c r="A2235" i="1" l="1"/>
  <c r="B2236" i="1"/>
  <c r="Y2235" i="1"/>
  <c r="C2232" i="7"/>
  <c r="A2233" i="7" s="1"/>
  <c r="B2232" i="7"/>
  <c r="D2232" i="7" s="1"/>
  <c r="A2234" i="1"/>
  <c r="A2234" i="4" s="1"/>
  <c r="Y2234" i="1"/>
  <c r="Y2236" i="1" l="1"/>
  <c r="A2236" i="1"/>
  <c r="C2233" i="7"/>
  <c r="A2234" i="7" s="1"/>
  <c r="B2233" i="7"/>
  <c r="D2233" i="7" s="1"/>
  <c r="A2235" i="4"/>
  <c r="C2234" i="7" l="1"/>
  <c r="A2235" i="7" s="1"/>
  <c r="B2234" i="7"/>
  <c r="D2234" i="7" s="1"/>
  <c r="B2237" i="1"/>
  <c r="A2236" i="4" l="1"/>
  <c r="C2235" i="7"/>
  <c r="A2236" i="7" s="1"/>
  <c r="B2235" i="7"/>
  <c r="D2235" i="7" s="1"/>
  <c r="B2238" i="1"/>
  <c r="A2237" i="1"/>
  <c r="A2237" i="4" s="1"/>
  <c r="Y2237" i="1"/>
  <c r="C2236" i="7" l="1"/>
  <c r="A2237" i="7" s="1"/>
  <c r="B2236" i="7"/>
  <c r="D2236" i="7" s="1"/>
  <c r="A2238" i="1"/>
  <c r="A2238" i="4" s="1"/>
  <c r="Y2238" i="1"/>
  <c r="B2239" i="1"/>
  <c r="C2237" i="7" l="1"/>
  <c r="A2238" i="7" s="1"/>
  <c r="B2237" i="7"/>
  <c r="D2237" i="7" s="1"/>
  <c r="Y2239" i="1"/>
  <c r="A2239" i="1"/>
  <c r="A2239" i="4" s="1"/>
  <c r="B2240" i="1"/>
  <c r="C2238" i="7" l="1"/>
  <c r="A2239" i="7" s="1"/>
  <c r="B2238" i="7"/>
  <c r="D2238" i="7" s="1"/>
  <c r="A2240" i="1"/>
  <c r="A2240" i="4" s="1"/>
  <c r="B2241" i="1"/>
  <c r="Y2240" i="1"/>
  <c r="C2239" i="7" l="1"/>
  <c r="A2240" i="7" s="1"/>
  <c r="B2239" i="7"/>
  <c r="D2239" i="7" s="1"/>
  <c r="Y2241" i="1"/>
  <c r="A2241" i="1"/>
  <c r="A2241" i="4" s="1"/>
  <c r="B2242" i="1"/>
  <c r="C2240" i="7" l="1"/>
  <c r="A2241" i="7" s="1"/>
  <c r="B2240" i="7"/>
  <c r="D2240" i="7" s="1"/>
  <c r="Y2242" i="1"/>
  <c r="B2243" i="1"/>
  <c r="A2242" i="1"/>
  <c r="A2242" i="4" s="1"/>
  <c r="C2241" i="7" l="1"/>
  <c r="A2242" i="7" s="1"/>
  <c r="B2241" i="7"/>
  <c r="D2241" i="7" s="1"/>
  <c r="A2243" i="1"/>
  <c r="A2243" i="4" s="1"/>
  <c r="B2244" i="1"/>
  <c r="Y2243" i="1"/>
  <c r="I338" i="9" l="1"/>
  <c r="C2242" i="7"/>
  <c r="A2243" i="7" s="1"/>
  <c r="B2242" i="7"/>
  <c r="D2242" i="7" s="1"/>
  <c r="A2244" i="1"/>
  <c r="A2244" i="4" s="1"/>
  <c r="Y2244" i="1"/>
  <c r="B2245" i="1"/>
  <c r="Q338" i="9" l="1"/>
  <c r="K338" i="9" s="1"/>
  <c r="M338" i="9"/>
  <c r="I339" i="9"/>
  <c r="C2243" i="7"/>
  <c r="A2244" i="7" s="1"/>
  <c r="B2243" i="7"/>
  <c r="D2243" i="7" s="1"/>
  <c r="A2245" i="1"/>
  <c r="A2245" i="4" s="1"/>
  <c r="Y2245" i="1"/>
  <c r="B2246" i="1"/>
  <c r="M339" i="9" l="1"/>
  <c r="Q339" i="9"/>
  <c r="K339" i="9" s="1"/>
  <c r="I340" i="9"/>
  <c r="C2244" i="7"/>
  <c r="A2245" i="7" s="1"/>
  <c r="B2244" i="7"/>
  <c r="D2244" i="7" s="1"/>
  <c r="A2246" i="1"/>
  <c r="A2246" i="4" s="1"/>
  <c r="Y2246" i="1"/>
  <c r="B2247" i="1"/>
  <c r="M340" i="9" l="1"/>
  <c r="Q340" i="9"/>
  <c r="K340" i="9" s="1"/>
  <c r="I341" i="9"/>
  <c r="C2245" i="7"/>
  <c r="A2246" i="7" s="1"/>
  <c r="B2245" i="7"/>
  <c r="D2245" i="7" s="1"/>
  <c r="B2248" i="1"/>
  <c r="Y2247" i="1"/>
  <c r="A2247" i="1"/>
  <c r="A2247" i="4" s="1"/>
  <c r="M341" i="9" l="1"/>
  <c r="Q341" i="9"/>
  <c r="K341" i="9" s="1"/>
  <c r="C2246" i="7"/>
  <c r="A2247" i="7" s="1"/>
  <c r="B2246" i="7"/>
  <c r="D2246" i="7" s="1"/>
  <c r="Y2248" i="1"/>
  <c r="B2249" i="1"/>
  <c r="A2248" i="1"/>
  <c r="A2248" i="4" s="1"/>
  <c r="I150" i="9"/>
  <c r="D150" i="9"/>
  <c r="J150" i="9"/>
  <c r="E150" i="9"/>
  <c r="L150" i="9"/>
  <c r="H78" i="9" l="1"/>
  <c r="O154" i="9"/>
  <c r="H53" i="9"/>
  <c r="B78" i="9"/>
  <c r="B53" i="9"/>
  <c r="C2247" i="7"/>
  <c r="A2248" i="7" s="1"/>
  <c r="B2247" i="7"/>
  <c r="D2247" i="7" s="1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H94" i="9"/>
  <c r="H6" i="9"/>
  <c r="H21" i="9"/>
  <c r="H70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H101" i="9"/>
  <c r="H8" i="9"/>
  <c r="H143" i="9"/>
  <c r="H145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H81" i="9"/>
  <c r="H118" i="9"/>
  <c r="H65" i="9"/>
  <c r="H7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H129" i="9"/>
  <c r="H110" i="9"/>
  <c r="H148" i="9"/>
  <c r="H74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H3" i="9"/>
  <c r="O324" i="9"/>
  <c r="H83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H39" i="9"/>
  <c r="H20" i="9"/>
  <c r="H116" i="9"/>
  <c r="H91" i="9"/>
  <c r="H67" i="9"/>
  <c r="H97" i="9"/>
  <c r="H56" i="9"/>
  <c r="H114" i="9"/>
  <c r="H107" i="9"/>
  <c r="H38" i="9"/>
  <c r="H106" i="9"/>
  <c r="H98" i="9"/>
  <c r="O323" i="9"/>
  <c r="H134" i="9"/>
  <c r="H130" i="9"/>
  <c r="H4" i="9"/>
  <c r="H42" i="9"/>
  <c r="H137" i="9"/>
  <c r="H126" i="9"/>
  <c r="H11" i="9"/>
  <c r="H49" i="9"/>
  <c r="H119" i="9"/>
  <c r="H62" i="9"/>
  <c r="O188" i="9"/>
  <c r="H10" i="9"/>
  <c r="H17" i="9"/>
  <c r="H140" i="9"/>
  <c r="H5" i="9"/>
  <c r="H96" i="9"/>
  <c r="H54" i="9"/>
  <c r="H104" i="9"/>
  <c r="H90" i="9"/>
  <c r="O190" i="9"/>
  <c r="O211" i="9"/>
  <c r="O214" i="9"/>
  <c r="H9" i="9"/>
  <c r="H120" i="9"/>
  <c r="H64" i="9"/>
  <c r="H22" i="9"/>
  <c r="H102" i="9"/>
  <c r="H16" i="9"/>
  <c r="H103" i="9"/>
  <c r="H125" i="9"/>
  <c r="H108" i="9"/>
  <c r="H29" i="9"/>
  <c r="H51" i="9"/>
  <c r="H76" i="9"/>
  <c r="O299" i="9"/>
  <c r="H115" i="9"/>
  <c r="H50" i="9"/>
  <c r="H121" i="9"/>
  <c r="H24" i="9"/>
  <c r="H89" i="9"/>
  <c r="H85" i="9"/>
  <c r="H100" i="9"/>
  <c r="H93" i="9"/>
  <c r="O168" i="9"/>
  <c r="O304" i="9"/>
  <c r="H60" i="9"/>
  <c r="H141" i="9"/>
  <c r="H52" i="9"/>
  <c r="H43" i="9"/>
  <c r="H92" i="9"/>
  <c r="H44" i="9"/>
  <c r="H128" i="9"/>
  <c r="H7" i="9"/>
  <c r="H113" i="9"/>
  <c r="H13" i="9"/>
  <c r="H18" i="9"/>
  <c r="H37" i="9"/>
  <c r="H144" i="9"/>
  <c r="H32" i="9"/>
  <c r="H112" i="9"/>
  <c r="H109" i="9"/>
  <c r="H111" i="9"/>
  <c r="H12" i="9"/>
  <c r="H127" i="9"/>
  <c r="H31" i="9"/>
  <c r="H122" i="9"/>
  <c r="H46" i="9"/>
  <c r="H33" i="9"/>
  <c r="H117" i="9"/>
  <c r="H47" i="9"/>
  <c r="H68" i="9"/>
  <c r="H26" i="9"/>
  <c r="H35" i="9"/>
  <c r="H123" i="9"/>
  <c r="H138" i="9"/>
  <c r="H87" i="9"/>
  <c r="H66" i="9"/>
  <c r="H105" i="9"/>
  <c r="H14" i="9"/>
  <c r="H28" i="9"/>
  <c r="H80" i="9"/>
  <c r="H41" i="9"/>
  <c r="H72" i="9"/>
  <c r="H36" i="9"/>
  <c r="H99" i="9"/>
  <c r="H124" i="9"/>
  <c r="H133" i="9"/>
  <c r="H136" i="9"/>
  <c r="H19" i="9"/>
  <c r="H30" i="9"/>
  <c r="H86" i="9"/>
  <c r="H27" i="9"/>
  <c r="H84" i="9"/>
  <c r="H95" i="9"/>
  <c r="O170" i="9"/>
  <c r="O212" i="9"/>
  <c r="H25" i="9"/>
  <c r="H88" i="9"/>
  <c r="H61" i="9"/>
  <c r="H139" i="9"/>
  <c r="H132" i="9"/>
  <c r="H146" i="9"/>
  <c r="H55" i="9"/>
  <c r="H135" i="9"/>
  <c r="H15" i="9"/>
  <c r="H77" i="9"/>
  <c r="O224" i="9"/>
  <c r="O221" i="9"/>
  <c r="O186" i="9"/>
  <c r="H40" i="9"/>
  <c r="H59" i="9"/>
  <c r="H142" i="9"/>
  <c r="H23" i="9"/>
  <c r="H75" i="9"/>
  <c r="H45" i="9"/>
  <c r="H131" i="9"/>
  <c r="H150" i="9"/>
  <c r="H79" i="9"/>
  <c r="O207" i="9"/>
  <c r="H149" i="9"/>
  <c r="H58" i="9"/>
  <c r="H73" i="9"/>
  <c r="H82" i="9"/>
  <c r="H48" i="9"/>
  <c r="H34" i="9"/>
  <c r="H147" i="9"/>
  <c r="H63" i="9"/>
  <c r="H57" i="9"/>
  <c r="H69" i="9"/>
  <c r="A143" i="9"/>
  <c r="A125" i="9"/>
  <c r="A52" i="9"/>
  <c r="A48" i="9"/>
  <c r="A88" i="9"/>
  <c r="A34" i="9"/>
  <c r="A65" i="9"/>
  <c r="A16" i="9"/>
  <c r="A109" i="9"/>
  <c r="A71" i="9"/>
  <c r="A93" i="9"/>
  <c r="A138" i="9"/>
  <c r="A55" i="9"/>
  <c r="A130" i="9"/>
  <c r="A70" i="9"/>
  <c r="A43" i="9"/>
  <c r="A113" i="9"/>
  <c r="A80" i="9"/>
  <c r="A23" i="9"/>
  <c r="A124" i="9"/>
  <c r="A141" i="9"/>
  <c r="A60" i="9"/>
  <c r="A76" i="9"/>
  <c r="A94" i="9"/>
  <c r="A73" i="9"/>
  <c r="A26" i="9"/>
  <c r="A119" i="9"/>
  <c r="A50" i="9"/>
  <c r="A86" i="9"/>
  <c r="A82" i="9"/>
  <c r="A122" i="9"/>
  <c r="A120" i="9"/>
  <c r="A131" i="9"/>
  <c r="A127" i="9"/>
  <c r="A19" i="9"/>
  <c r="A20" i="9"/>
  <c r="A117" i="9"/>
  <c r="A95" i="9"/>
  <c r="A116" i="9"/>
  <c r="A92" i="9"/>
  <c r="A39" i="9"/>
  <c r="A103" i="9"/>
  <c r="A66" i="9"/>
  <c r="A150" i="9"/>
  <c r="A29" i="9"/>
  <c r="A62" i="9"/>
  <c r="A46" i="9"/>
  <c r="A147" i="9"/>
  <c r="A68" i="9"/>
  <c r="A79" i="9"/>
  <c r="A17" i="9"/>
  <c r="A51" i="9"/>
  <c r="A54" i="9"/>
  <c r="A44" i="9"/>
  <c r="A129" i="9"/>
  <c r="A37" i="9"/>
  <c r="A75" i="9"/>
  <c r="A47" i="9"/>
  <c r="A63" i="9"/>
  <c r="A115" i="9"/>
  <c r="A107" i="9"/>
  <c r="A142" i="9"/>
  <c r="A77" i="9"/>
  <c r="A102" i="9"/>
  <c r="A21" i="9"/>
  <c r="A40" i="9"/>
  <c r="A128" i="9"/>
  <c r="A97" i="9"/>
  <c r="A59" i="9"/>
  <c r="A49" i="9"/>
  <c r="A106" i="9"/>
  <c r="A123" i="9"/>
  <c r="A58" i="9"/>
  <c r="A110" i="9"/>
  <c r="A132" i="9"/>
  <c r="A108" i="9"/>
  <c r="A42" i="9"/>
  <c r="A35" i="9"/>
  <c r="A33" i="9"/>
  <c r="A114" i="9"/>
  <c r="A61" i="9"/>
  <c r="A30" i="9"/>
  <c r="A72" i="9"/>
  <c r="A74" i="9"/>
  <c r="A98" i="9"/>
  <c r="A99" i="9"/>
  <c r="A56" i="9"/>
  <c r="A136" i="9"/>
  <c r="A96" i="9"/>
  <c r="A24" i="9"/>
  <c r="A145" i="9"/>
  <c r="A53" i="9"/>
  <c r="A67" i="9"/>
  <c r="A31" i="9"/>
  <c r="A87" i="9"/>
  <c r="A91" i="9"/>
  <c r="A149" i="9"/>
  <c r="A57" i="9"/>
  <c r="A133" i="9"/>
  <c r="A101" i="9"/>
  <c r="A111" i="9"/>
  <c r="A135" i="9"/>
  <c r="A112" i="9"/>
  <c r="A89" i="9"/>
  <c r="A36" i="9"/>
  <c r="A32" i="9"/>
  <c r="A15" i="9"/>
  <c r="A81" i="9"/>
  <c r="A28" i="9"/>
  <c r="A83" i="9"/>
  <c r="A25" i="9"/>
  <c r="A45" i="9"/>
  <c r="A140" i="9"/>
  <c r="A100" i="9"/>
  <c r="A84" i="9"/>
  <c r="A137" i="9"/>
  <c r="A14" i="9"/>
  <c r="A13" i="9"/>
  <c r="A11" i="9"/>
  <c r="A41" i="9"/>
  <c r="A118" i="9"/>
  <c r="A9" i="9"/>
  <c r="A12" i="9"/>
  <c r="A146" i="9"/>
  <c r="A139" i="9"/>
  <c r="A10" i="9"/>
  <c r="A64" i="9"/>
  <c r="A148" i="9"/>
  <c r="A5" i="9"/>
  <c r="A3" i="9"/>
  <c r="A4" i="9"/>
  <c r="A90" i="9"/>
  <c r="A104" i="9"/>
  <c r="A8" i="9"/>
  <c r="A7" i="9"/>
  <c r="A18" i="9"/>
  <c r="A134" i="9"/>
  <c r="A38" i="9"/>
  <c r="A105" i="9"/>
  <c r="A27" i="9"/>
  <c r="A78" i="9"/>
  <c r="A144" i="9"/>
  <c r="A85" i="9"/>
  <c r="A126" i="9"/>
  <c r="A69" i="9"/>
  <c r="A6" i="9"/>
  <c r="A22" i="9"/>
  <c r="A121" i="9"/>
  <c r="F150" i="9"/>
  <c r="B99" i="9"/>
  <c r="B107" i="9"/>
  <c r="B64" i="9"/>
  <c r="B79" i="9"/>
  <c r="B136" i="9"/>
  <c r="B140" i="9"/>
  <c r="B84" i="9"/>
  <c r="B34" i="9"/>
  <c r="B45" i="9"/>
  <c r="B14" i="9"/>
  <c r="B41" i="9"/>
  <c r="B11" i="9"/>
  <c r="B104" i="9"/>
  <c r="B138" i="9"/>
  <c r="B116" i="9"/>
  <c r="B131" i="9"/>
  <c r="B56" i="9"/>
  <c r="B90" i="9"/>
  <c r="B65" i="9"/>
  <c r="B129" i="9"/>
  <c r="B87" i="9"/>
  <c r="B127" i="9"/>
  <c r="B88" i="9"/>
  <c r="B35" i="9"/>
  <c r="B21" i="9"/>
  <c r="B16" i="9"/>
  <c r="B80" i="9"/>
  <c r="B32" i="9"/>
  <c r="B77" i="9"/>
  <c r="B46" i="9"/>
  <c r="B130" i="9"/>
  <c r="B50" i="9"/>
  <c r="B119" i="9"/>
  <c r="B72" i="9"/>
  <c r="B95" i="9"/>
  <c r="B141" i="9"/>
  <c r="B15" i="9"/>
  <c r="B19" i="9"/>
  <c r="B61" i="9"/>
  <c r="B132" i="9"/>
  <c r="B71" i="9"/>
  <c r="B117" i="9"/>
  <c r="B43" i="9"/>
  <c r="B22" i="9"/>
  <c r="B38" i="9"/>
  <c r="B54" i="9"/>
  <c r="B120" i="9"/>
  <c r="B93" i="9"/>
  <c r="B115" i="9"/>
  <c r="B112" i="9"/>
  <c r="B28" i="9"/>
  <c r="B36" i="9"/>
  <c r="B23" i="9"/>
  <c r="B123" i="9"/>
  <c r="B96" i="9"/>
  <c r="B118" i="9"/>
  <c r="B89" i="9"/>
  <c r="B139" i="9"/>
  <c r="B111" i="9"/>
  <c r="B81" i="9"/>
  <c r="B47" i="9"/>
  <c r="B121" i="9"/>
  <c r="B135" i="9"/>
  <c r="B128" i="9"/>
  <c r="B44" i="9"/>
  <c r="B8" i="9"/>
  <c r="B6" i="9"/>
  <c r="B29" i="9"/>
  <c r="B20" i="9"/>
  <c r="B26" i="9"/>
  <c r="B108" i="9"/>
  <c r="B109" i="9"/>
  <c r="B146" i="9"/>
  <c r="B62" i="9"/>
  <c r="B142" i="9"/>
  <c r="B137" i="9"/>
  <c r="B17" i="9"/>
  <c r="B5" i="9"/>
  <c r="B12" i="9"/>
  <c r="B13" i="9"/>
  <c r="B30" i="9"/>
  <c r="B37" i="9"/>
  <c r="B49" i="9"/>
  <c r="B102" i="9"/>
  <c r="B97" i="9"/>
  <c r="B86" i="9"/>
  <c r="B101" i="9"/>
  <c r="B66" i="9"/>
  <c r="B27" i="9"/>
  <c r="B18" i="9"/>
  <c r="B9" i="9"/>
  <c r="B68" i="9"/>
  <c r="B51" i="9"/>
  <c r="B103" i="9"/>
  <c r="B125" i="9"/>
  <c r="B82" i="9"/>
  <c r="B73" i="9"/>
  <c r="B114" i="9"/>
  <c r="B94" i="9"/>
  <c r="B25" i="9"/>
  <c r="B3" i="9"/>
  <c r="B134" i="9"/>
  <c r="B60" i="9"/>
  <c r="B74" i="9"/>
  <c r="B113" i="9"/>
  <c r="B149" i="9"/>
  <c r="B85" i="9"/>
  <c r="B150" i="9"/>
  <c r="B57" i="9"/>
  <c r="B124" i="9"/>
  <c r="B33" i="9"/>
  <c r="B42" i="9"/>
  <c r="B4" i="9"/>
  <c r="B31" i="9"/>
  <c r="B24" i="9"/>
  <c r="B69" i="9"/>
  <c r="B91" i="9"/>
  <c r="B126" i="9"/>
  <c r="B105" i="9"/>
  <c r="B145" i="9"/>
  <c r="B63" i="9"/>
  <c r="B106" i="9"/>
  <c r="B110" i="9"/>
  <c r="B7" i="9"/>
  <c r="B10" i="9"/>
  <c r="B147" i="9"/>
  <c r="B48" i="9"/>
  <c r="B133" i="9"/>
  <c r="B70" i="9"/>
  <c r="B143" i="9"/>
  <c r="B122" i="9"/>
  <c r="B98" i="9"/>
  <c r="B55" i="9"/>
  <c r="B92" i="9"/>
  <c r="B148" i="9"/>
  <c r="B83" i="9"/>
  <c r="B52" i="9"/>
  <c r="B67" i="9"/>
  <c r="B75" i="9"/>
  <c r="B39" i="9"/>
  <c r="B100" i="9"/>
  <c r="B76" i="9"/>
  <c r="B144" i="9"/>
  <c r="B58" i="9"/>
  <c r="B59" i="9"/>
  <c r="B40" i="9"/>
  <c r="Q150" i="9"/>
  <c r="K150" i="9" s="1"/>
  <c r="M150" i="9"/>
  <c r="X150" i="9"/>
  <c r="W150" i="9"/>
  <c r="W154" i="9" l="1"/>
  <c r="N154" i="9"/>
  <c r="X154" i="9"/>
  <c r="C2248" i="7"/>
  <c r="A2249" i="7" s="1"/>
  <c r="B2248" i="7"/>
  <c r="D2248" i="7" s="1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A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N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N278" i="9"/>
  <c r="W278" i="9"/>
  <c r="N295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N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N213" i="9"/>
  <c r="W213" i="9"/>
  <c r="X213" i="9"/>
  <c r="X274" i="9"/>
  <c r="W274" i="9"/>
  <c r="W202" i="9"/>
  <c r="X202" i="9"/>
  <c r="X206" i="9"/>
  <c r="W206" i="9"/>
  <c r="W222" i="9"/>
  <c r="N222" i="9"/>
  <c r="X222" i="9"/>
  <c r="N335" i="9"/>
  <c r="W335" i="9"/>
  <c r="X335" i="9"/>
  <c r="X183" i="9"/>
  <c r="W183" i="9"/>
  <c r="N183" i="9"/>
  <c r="N296" i="9"/>
  <c r="W296" i="9"/>
  <c r="X296" i="9"/>
  <c r="N178" i="9"/>
  <c r="W178" i="9"/>
  <c r="X178" i="9"/>
  <c r="N240" i="9"/>
  <c r="W240" i="9"/>
  <c r="X240" i="9"/>
  <c r="X319" i="9"/>
  <c r="W319" i="9"/>
  <c r="N319" i="9"/>
  <c r="N303" i="9"/>
  <c r="W303" i="9"/>
  <c r="X303" i="9"/>
  <c r="X283" i="9"/>
  <c r="W283" i="9"/>
  <c r="N283" i="9"/>
  <c r="N182" i="9"/>
  <c r="W182" i="9"/>
  <c r="X182" i="9"/>
  <c r="N211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N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N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N23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N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N191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N238" i="9"/>
  <c r="X238" i="9"/>
  <c r="W238" i="9"/>
  <c r="N173" i="9"/>
  <c r="X173" i="9"/>
  <c r="W173" i="9"/>
  <c r="X279" i="9"/>
  <c r="W279" i="9"/>
  <c r="N279" i="9"/>
  <c r="W219" i="9"/>
  <c r="N219" i="9"/>
  <c r="X219" i="9"/>
  <c r="W262" i="9"/>
  <c r="X262" i="9"/>
  <c r="N262" i="9"/>
  <c r="X325" i="9"/>
  <c r="W325" i="9"/>
  <c r="N325" i="9"/>
  <c r="N287" i="9"/>
  <c r="X287" i="9"/>
  <c r="W287" i="9"/>
  <c r="N246" i="9"/>
  <c r="W246" i="9"/>
  <c r="X246" i="9"/>
  <c r="W232" i="9"/>
  <c r="N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B1" i="9"/>
  <c r="X326" i="9"/>
  <c r="W326" i="9"/>
  <c r="N326" i="9"/>
  <c r="N221" i="9"/>
  <c r="W221" i="9"/>
  <c r="X221" i="9"/>
  <c r="X212" i="9"/>
  <c r="W212" i="9"/>
  <c r="N212" i="9"/>
  <c r="X323" i="9"/>
  <c r="W323" i="9"/>
  <c r="N323" i="9"/>
  <c r="X209" i="9"/>
  <c r="W209" i="9"/>
  <c r="N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N199" i="9"/>
  <c r="W199" i="9"/>
  <c r="N327" i="9"/>
  <c r="W327" i="9"/>
  <c r="X327" i="9"/>
  <c r="X288" i="9"/>
  <c r="N288" i="9"/>
  <c r="W288" i="9"/>
  <c r="N229" i="9"/>
  <c r="W229" i="9"/>
  <c r="X229" i="9"/>
  <c r="W273" i="9"/>
  <c r="X273" i="9"/>
  <c r="N273" i="9"/>
  <c r="W226" i="9"/>
  <c r="N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N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H1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303" i="9"/>
  <c r="Y296" i="9"/>
  <c r="Y197" i="9"/>
  <c r="Y314" i="9"/>
  <c r="Y308" i="9"/>
  <c r="Y187" i="9"/>
  <c r="Y220" i="9"/>
  <c r="Y291" i="9"/>
  <c r="Y302" i="9"/>
  <c r="Y166" i="9"/>
  <c r="Y210" i="9"/>
  <c r="Y295" i="9"/>
  <c r="C2249" i="7"/>
  <c r="A2250" i="7" s="1"/>
  <c r="B2249" i="7"/>
  <c r="D2249" i="7" s="1"/>
  <c r="Y285" i="9"/>
  <c r="Y313" i="9"/>
  <c r="Y270" i="9"/>
  <c r="Y288" i="9"/>
  <c r="Y310" i="9"/>
  <c r="Y279" i="9"/>
  <c r="Y250" i="9"/>
  <c r="Y249" i="9"/>
  <c r="Y297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32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224" i="9"/>
  <c r="Y199" i="9"/>
  <c r="Y332" i="9"/>
  <c r="Y266" i="9"/>
  <c r="Y22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209" i="9"/>
  <c r="Y326" i="9"/>
  <c r="X1" i="9"/>
  <c r="Y222" i="9"/>
  <c r="Y292" i="9"/>
  <c r="Y299" i="9"/>
  <c r="Y307" i="9"/>
  <c r="Y248" i="9"/>
  <c r="Y290" i="9"/>
  <c r="Y271" i="9"/>
  <c r="Y269" i="9"/>
  <c r="Y219" i="9"/>
  <c r="Y265" i="9"/>
  <c r="Y327" i="9"/>
  <c r="Y196" i="9"/>
  <c r="Y323" i="9"/>
  <c r="Y287" i="9"/>
  <c r="Y267" i="9"/>
  <c r="Y191" i="9"/>
  <c r="Y160" i="9"/>
  <c r="Y162" i="9"/>
  <c r="Y284" i="9"/>
  <c r="Y260" i="9"/>
  <c r="Y322" i="9"/>
  <c r="Y337" i="9"/>
  <c r="Y235" i="9"/>
  <c r="Y200" i="9"/>
  <c r="Y233" i="9"/>
  <c r="Y198" i="9"/>
  <c r="Y286" i="9"/>
  <c r="Y283" i="9"/>
  <c r="Y178" i="9"/>
  <c r="Y213" i="9"/>
  <c r="Y175" i="9"/>
  <c r="Y176" i="9"/>
  <c r="Y158" i="9"/>
  <c r="Y272" i="9"/>
  <c r="Y325" i="9"/>
  <c r="Y252" i="9"/>
  <c r="Y174" i="9"/>
  <c r="Y317" i="9"/>
  <c r="Y306" i="9"/>
  <c r="Y278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Y221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238" i="9"/>
  <c r="Y321" i="9"/>
  <c r="Y245" i="9"/>
  <c r="Y179" i="9"/>
  <c r="Y231" i="9"/>
  <c r="Y251" i="9"/>
  <c r="Y257" i="9"/>
  <c r="Y241" i="9"/>
  <c r="Y211" i="9"/>
  <c r="Y319" i="9"/>
  <c r="Y183" i="9"/>
  <c r="Y168" i="9"/>
  <c r="Y156" i="9"/>
  <c r="Y298" i="9"/>
  <c r="Y247" i="9"/>
  <c r="Y2253" i="1" l="1"/>
  <c r="B2254" i="1"/>
  <c r="A2253" i="1"/>
  <c r="A2253" i="4" s="1"/>
  <c r="C2250" i="7"/>
  <c r="A2251" i="7" s="1"/>
  <c r="B2250" i="7"/>
  <c r="D2250" i="7" s="1"/>
  <c r="Y2252" i="1"/>
  <c r="A2252" i="1"/>
  <c r="A2252" i="4" s="1"/>
  <c r="U185" i="9"/>
  <c r="N184" i="9"/>
  <c r="Y184" i="9" s="1"/>
  <c r="U186" i="9" l="1"/>
  <c r="N185" i="9"/>
  <c r="Y185" i="9" s="1"/>
  <c r="A2254" i="1"/>
  <c r="A2254" i="4" s="1"/>
  <c r="Y2254" i="1"/>
  <c r="I343" i="9"/>
  <c r="Q343" i="9" s="1"/>
  <c r="K343" i="9" s="1"/>
  <c r="I342" i="9"/>
  <c r="C2251" i="7"/>
  <c r="A2252" i="7" s="1"/>
  <c r="B2251" i="7"/>
  <c r="D2251" i="7" s="1"/>
  <c r="N201" i="9"/>
  <c r="Y201" i="9" s="1"/>
  <c r="U187" i="9" l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N186" i="9"/>
  <c r="Y186" i="9" s="1"/>
  <c r="U203" i="9"/>
  <c r="N202" i="9"/>
  <c r="Y202" i="9" s="1"/>
  <c r="M343" i="9"/>
  <c r="M342" i="9"/>
  <c r="Q342" i="9"/>
  <c r="K342" i="9" s="1"/>
  <c r="C2252" i="7"/>
  <c r="A2253" i="7" s="1"/>
  <c r="B2252" i="7"/>
  <c r="D2252" i="7" s="1"/>
  <c r="U204" i="9"/>
  <c r="N203" i="9"/>
  <c r="Y203" i="9" s="1"/>
  <c r="U205" i="9" l="1"/>
  <c r="N204" i="9"/>
  <c r="Y204" i="9" s="1"/>
  <c r="C2253" i="7"/>
  <c r="A2254" i="7" s="1"/>
  <c r="B2253" i="7"/>
  <c r="D2253" i="7" s="1"/>
  <c r="U206" i="9"/>
  <c r="N205" i="9"/>
  <c r="Y205" i="9" s="1"/>
  <c r="U207" i="9" l="1"/>
  <c r="N206" i="9"/>
  <c r="Y206" i="9" s="1"/>
  <c r="C2254" i="7"/>
  <c r="A2255" i="7" s="1"/>
  <c r="B2254" i="7"/>
  <c r="D2254" i="7" s="1"/>
  <c r="N216" i="9"/>
  <c r="Y216" i="9" s="1"/>
  <c r="U208" i="9" l="1"/>
  <c r="U209" i="9" s="1"/>
  <c r="U210" i="9" s="1"/>
  <c r="U211" i="9" s="1"/>
  <c r="U212" i="9" s="1"/>
  <c r="U213" i="9" s="1"/>
  <c r="U214" i="9" s="1"/>
  <c r="U215" i="9" s="1"/>
  <c r="U216" i="9" s="1"/>
  <c r="U217" i="9" s="1"/>
  <c r="N207" i="9"/>
  <c r="Y207" i="9" s="1"/>
  <c r="U218" i="9"/>
  <c r="N217" i="9"/>
  <c r="Y217" i="9" s="1"/>
  <c r="C2255" i="7"/>
  <c r="A2256" i="7" s="1"/>
  <c r="B2255" i="7"/>
  <c r="D2255" i="7" s="1"/>
  <c r="N274" i="9"/>
  <c r="Y274" i="9" s="1"/>
  <c r="U219" i="9" l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N218" i="9"/>
  <c r="Y218" i="9" s="1"/>
  <c r="C2256" i="7"/>
  <c r="A2257" i="7" s="1"/>
  <c r="B2256" i="7"/>
  <c r="D2256" i="7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U277" i="9" l="1"/>
  <c r="N276" i="9"/>
  <c r="Y276" i="9" s="1"/>
  <c r="C2257" i="7"/>
  <c r="A2258" i="7" s="1"/>
  <c r="B2257" i="7"/>
  <c r="D2257" i="7" s="1"/>
  <c r="U278" i="9" l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77" i="9"/>
  <c r="Y277" i="9" s="1"/>
  <c r="C2258" i="7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C2281" i="7" l="1"/>
  <c r="A2282" i="7" s="1"/>
  <c r="B2281" i="7"/>
  <c r="D2281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C2285" i="7" l="1"/>
  <c r="A2286" i="7" s="1"/>
  <c r="B2285" i="7"/>
  <c r="D2285" i="7" s="1"/>
  <c r="C2286" i="7" l="1"/>
  <c r="A2287" i="7" s="1"/>
  <c r="B2286" i="7"/>
  <c r="D2286" i="7" s="1"/>
  <c r="C2287" i="7" l="1"/>
  <c r="A2288" i="7" s="1"/>
  <c r="B2287" i="7"/>
  <c r="D2287" i="7" s="1"/>
  <c r="C2288" i="7" l="1"/>
  <c r="A2289" i="7" s="1"/>
  <c r="B2288" i="7"/>
  <c r="D2288" i="7" s="1"/>
  <c r="C2289" i="7" l="1"/>
  <c r="A2290" i="7" s="1"/>
  <c r="B2289" i="7"/>
  <c r="D2289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C2293" i="7" l="1"/>
  <c r="A2294" i="7" s="1"/>
  <c r="B2293" i="7"/>
  <c r="D2293" i="7" s="1"/>
  <c r="C2294" i="7" l="1"/>
  <c r="A2295" i="7" s="1"/>
  <c r="B2294" i="7"/>
  <c r="D2294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C2298" i="7" l="1"/>
  <c r="A2299" i="7" s="1"/>
  <c r="B2298" i="7"/>
  <c r="D2298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D2303" i="7"/>
  <c r="B2303" i="7"/>
  <c r="C2304" i="7" l="1"/>
  <c r="A2305" i="7" s="1"/>
  <c r="B2304" i="7"/>
  <c r="D2304" i="7" s="1"/>
  <c r="C2305" i="7" l="1"/>
  <c r="A2306" i="7" s="1"/>
  <c r="B2305" i="7"/>
  <c r="D2305" i="7" s="1"/>
  <c r="C2306" i="7" l="1"/>
  <c r="A2307" i="7" s="1"/>
  <c r="B2306" i="7"/>
  <c r="D2306" i="7" s="1"/>
  <c r="C2307" i="7" l="1"/>
  <c r="A2308" i="7" s="1"/>
  <c r="B2307" i="7"/>
  <c r="D2307" i="7" s="1"/>
  <c r="C2308" i="7" l="1"/>
  <c r="A2309" i="7" s="1"/>
  <c r="B2308" i="7"/>
  <c r="D2308" i="7" s="1"/>
  <c r="C2309" i="7" l="1"/>
  <c r="A2310" i="7" s="1"/>
  <c r="B2309" i="7"/>
  <c r="D2309" i="7" s="1"/>
  <c r="C2310" i="7" l="1"/>
  <c r="A2311" i="7" s="1"/>
  <c r="B2310" i="7"/>
  <c r="D2310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C2314" i="7" l="1"/>
  <c r="A2315" i="7" s="1"/>
  <c r="B2314" i="7"/>
  <c r="D2314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C2318" i="7" l="1"/>
  <c r="A2319" i="7" s="1"/>
  <c r="B2318" i="7"/>
  <c r="D2318" i="7" s="1"/>
  <c r="C2319" i="7" l="1"/>
  <c r="A2320" i="7" s="1"/>
  <c r="B2319" i="7"/>
  <c r="D2319" i="7" s="1"/>
  <c r="C2320" i="7" l="1"/>
  <c r="A2321" i="7" s="1"/>
  <c r="B2320" i="7"/>
  <c r="D2320" i="7" s="1"/>
  <c r="C2321" i="7" l="1"/>
  <c r="A2322" i="7" s="1"/>
  <c r="D2321" i="7"/>
  <c r="B2321" i="7"/>
  <c r="C2322" i="7" l="1"/>
  <c r="A2323" i="7" s="1"/>
  <c r="B2322" i="7"/>
  <c r="D2322" i="7" s="1"/>
  <c r="C2323" i="7" l="1"/>
  <c r="A2324" i="7" s="1"/>
  <c r="B2323" i="7"/>
  <c r="D2323" i="7" s="1"/>
  <c r="C2324" i="7" l="1"/>
  <c r="A2325" i="7" s="1"/>
  <c r="B2324" i="7"/>
  <c r="D2324" i="7" s="1"/>
  <c r="C2325" i="7" l="1"/>
  <c r="A2326" i="7" s="1"/>
  <c r="B2325" i="7"/>
  <c r="D2325" i="7" s="1"/>
  <c r="C2326" i="7" l="1"/>
  <c r="A2327" i="7" s="1"/>
  <c r="B2326" i="7"/>
  <c r="D2326" i="7" s="1"/>
  <c r="C2327" i="7" l="1"/>
  <c r="A2328" i="7" s="1"/>
  <c r="B2327" i="7"/>
  <c r="D2327" i="7" s="1"/>
  <c r="C2328" i="7" l="1"/>
  <c r="A2329" i="7" s="1"/>
  <c r="B2328" i="7"/>
  <c r="D2328" i="7" s="1"/>
  <c r="C2329" i="7" l="1"/>
  <c r="A2330" i="7" s="1"/>
  <c r="B2329" i="7"/>
  <c r="D2329" i="7" s="1"/>
  <c r="C2330" i="7" l="1"/>
  <c r="A2331" i="7" s="1"/>
  <c r="B2330" i="7"/>
  <c r="D2330" i="7" s="1"/>
  <c r="C2331" i="7" l="1"/>
  <c r="A2332" i="7" s="1"/>
  <c r="B2331" i="7"/>
  <c r="D2331" i="7" s="1"/>
  <c r="C2332" i="7" l="1"/>
  <c r="A2333" i="7" s="1"/>
  <c r="B2332" i="7"/>
  <c r="D2332" i="7" s="1"/>
  <c r="C2333" i="7" l="1"/>
  <c r="A2334" i="7" s="1"/>
  <c r="B2333" i="7"/>
  <c r="D2333" i="7" s="1"/>
  <c r="C2334" i="7" l="1"/>
  <c r="A2335" i="7" s="1"/>
  <c r="B2334" i="7"/>
  <c r="D2334" i="7" s="1"/>
  <c r="C2335" i="7" l="1"/>
  <c r="A2336" i="7" s="1"/>
  <c r="B2335" i="7"/>
  <c r="D2335" i="7" s="1"/>
  <c r="C2336" i="7" l="1"/>
  <c r="A2337" i="7" s="1"/>
  <c r="B2336" i="7"/>
  <c r="D2336" i="7" s="1"/>
  <c r="C2337" i="7" l="1"/>
  <c r="A2338" i="7" s="1"/>
  <c r="B2337" i="7"/>
  <c r="D2337" i="7" s="1"/>
  <c r="C2338" i="7" l="1"/>
  <c r="A2339" i="7" s="1"/>
  <c r="B2338" i="7"/>
  <c r="D2338" i="7" s="1"/>
  <c r="C2339" i="7" l="1"/>
  <c r="A2340" i="7" s="1"/>
  <c r="B2339" i="7"/>
  <c r="D2339" i="7" s="1"/>
  <c r="C2340" i="7" l="1"/>
  <c r="A2341" i="7" s="1"/>
  <c r="B2340" i="7"/>
  <c r="D2340" i="7" s="1"/>
  <c r="C2341" i="7" l="1"/>
  <c r="A2342" i="7" s="1"/>
  <c r="B2341" i="7"/>
  <c r="D2341" i="7" s="1"/>
  <c r="C2342" i="7" l="1"/>
  <c r="A2343" i="7" s="1"/>
  <c r="B2342" i="7"/>
  <c r="D2342" i="7" s="1"/>
  <c r="C2343" i="7" l="1"/>
  <c r="A2344" i="7" s="1"/>
  <c r="B2343" i="7"/>
  <c r="D2343" i="7" s="1"/>
  <c r="C2344" i="7" l="1"/>
  <c r="A2345" i="7" s="1"/>
  <c r="B2344" i="7"/>
  <c r="D2344" i="7" s="1"/>
  <c r="C2345" i="7" l="1"/>
  <c r="A2346" i="7" s="1"/>
  <c r="B2345" i="7"/>
  <c r="D2345" i="7" s="1"/>
  <c r="C2346" i="7" l="1"/>
  <c r="A2347" i="7" s="1"/>
  <c r="B2346" i="7"/>
  <c r="D2346" i="7" s="1"/>
  <c r="C2347" i="7" l="1"/>
  <c r="A2348" i="7" s="1"/>
  <c r="B2347" i="7"/>
  <c r="D2347" i="7" s="1"/>
  <c r="C2348" i="7" l="1"/>
  <c r="A2349" i="7" s="1"/>
  <c r="B2348" i="7"/>
  <c r="D2348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C2352" i="7" l="1"/>
  <c r="A2353" i="7" s="1"/>
  <c r="B2352" i="7"/>
  <c r="D2352" i="7" s="1"/>
  <c r="C2353" i="7" l="1"/>
  <c r="A2354" i="7" s="1"/>
  <c r="B2353" i="7"/>
  <c r="D2353" i="7" s="1"/>
  <c r="C2354" i="7" l="1"/>
  <c r="A2355" i="7" s="1"/>
  <c r="B2354" i="7"/>
  <c r="D2354" i="7" s="1"/>
  <c r="C2355" i="7" l="1"/>
  <c r="A2356" i="7" s="1"/>
  <c r="B2355" i="7"/>
  <c r="D2355" i="7" s="1"/>
  <c r="C2356" i="7" l="1"/>
  <c r="A2357" i="7" s="1"/>
  <c r="B2356" i="7"/>
  <c r="D2356" i="7" s="1"/>
  <c r="C2357" i="7" l="1"/>
  <c r="A2358" i="7" s="1"/>
  <c r="B2357" i="7"/>
  <c r="D2357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C2362" i="7" l="1"/>
  <c r="A2363" i="7" s="1"/>
  <c r="B2362" i="7"/>
  <c r="D2362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C2366" i="7" l="1"/>
  <c r="A2367" i="7" s="1"/>
  <c r="B2366" i="7"/>
  <c r="D2366" i="7" s="1"/>
  <c r="C2367" i="7" l="1"/>
  <c r="A2368" i="7" s="1"/>
  <c r="B2367" i="7"/>
  <c r="D2367" i="7" s="1"/>
  <c r="C2368" i="7" l="1"/>
  <c r="A2369" i="7" s="1"/>
  <c r="B2368" i="7"/>
  <c r="D2368" i="7" s="1"/>
  <c r="C2369" i="7" l="1"/>
  <c r="A2370" i="7" s="1"/>
  <c r="B2369" i="7"/>
  <c r="D2369" i="7" s="1"/>
  <c r="C2370" i="7" l="1"/>
  <c r="A2371" i="7" s="1"/>
  <c r="B2370" i="7"/>
  <c r="D2370" i="7" s="1"/>
  <c r="C2371" i="7" l="1"/>
  <c r="A2372" i="7" s="1"/>
  <c r="B2371" i="7"/>
  <c r="D2371" i="7" s="1"/>
  <c r="C2372" i="7" l="1"/>
  <c r="A2373" i="7" s="1"/>
  <c r="B2372" i="7"/>
  <c r="D2372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C2377" i="7" l="1"/>
  <c r="A2378" i="7" s="1"/>
  <c r="B2377" i="7"/>
  <c r="D2377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C2385" i="7" l="1"/>
  <c r="A2386" i="7" s="1"/>
  <c r="B2385" i="7"/>
  <c r="D2385" i="7" s="1"/>
  <c r="C2386" i="7" l="1"/>
  <c r="A2387" i="7" s="1"/>
  <c r="B2386" i="7"/>
  <c r="D2386" i="7" s="1"/>
  <c r="C2387" i="7" l="1"/>
  <c r="A2388" i="7" s="1"/>
  <c r="B2387" i="7"/>
  <c r="D2387" i="7" s="1"/>
  <c r="C2388" i="7" l="1"/>
  <c r="A2389" i="7" s="1"/>
  <c r="B2388" i="7"/>
  <c r="D2388" i="7" s="1"/>
  <c r="C2389" i="7" l="1"/>
  <c r="A2390" i="7" s="1"/>
  <c r="B2389" i="7"/>
  <c r="D2389" i="7" s="1"/>
  <c r="C2390" i="7" l="1"/>
  <c r="A2391" i="7" s="1"/>
  <c r="B2390" i="7"/>
  <c r="D2390" i="7" s="1"/>
  <c r="C2391" i="7" l="1"/>
  <c r="A2392" i="7" s="1"/>
  <c r="B2391" i="7"/>
  <c r="D2391" i="7" s="1"/>
  <c r="C2392" i="7" l="1"/>
  <c r="A2393" i="7" s="1"/>
  <c r="B2392" i="7"/>
  <c r="D2392" i="7" s="1"/>
  <c r="C2393" i="7" l="1"/>
  <c r="A2394" i="7" s="1"/>
  <c r="B2393" i="7"/>
  <c r="D2393" i="7" s="1"/>
  <c r="C2394" i="7" l="1"/>
  <c r="A2395" i="7" s="1"/>
  <c r="B2394" i="7"/>
  <c r="D2394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C2398" i="7" l="1"/>
  <c r="A2399" i="7" s="1"/>
  <c r="B2398" i="7"/>
  <c r="D2398" i="7" s="1"/>
  <c r="C2399" i="7" l="1"/>
  <c r="A2400" i="7" s="1"/>
  <c r="B2399" i="7"/>
  <c r="D2399" i="7" s="1"/>
  <c r="C2400" i="7" l="1"/>
  <c r="A2401" i="7" s="1"/>
  <c r="B2400" i="7"/>
  <c r="D2400" i="7" s="1"/>
  <c r="C2401" i="7" l="1"/>
  <c r="A2402" i="7" s="1"/>
  <c r="B2401" i="7"/>
  <c r="D2401" i="7" s="1"/>
  <c r="C2402" i="7" l="1"/>
  <c r="A2403" i="7" s="1"/>
  <c r="B2402" i="7"/>
  <c r="D2402" i="7" s="1"/>
  <c r="C2403" i="7" l="1"/>
  <c r="A2404" i="7" s="1"/>
  <c r="B2403" i="7"/>
  <c r="D2403" i="7" s="1"/>
  <c r="C2404" i="7" l="1"/>
  <c r="A2405" i="7" s="1"/>
  <c r="B2404" i="7"/>
  <c r="D2404" i="7" s="1"/>
  <c r="C2405" i="7" l="1"/>
  <c r="A2406" i="7" s="1"/>
  <c r="B2405" i="7"/>
  <c r="D2405" i="7" s="1"/>
  <c r="C2406" i="7" l="1"/>
  <c r="A2407" i="7" s="1"/>
  <c r="B2406" i="7"/>
  <c r="D2406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C2413" i="7" l="1"/>
  <c r="A2414" i="7" s="1"/>
  <c r="B2413" i="7"/>
  <c r="D2413" i="7" s="1"/>
  <c r="C2414" i="7" l="1"/>
  <c r="A2415" i="7" s="1"/>
  <c r="B2414" i="7"/>
  <c r="D2414" i="7" s="1"/>
  <c r="C2415" i="7" l="1"/>
  <c r="A2416" i="7" s="1"/>
  <c r="B2415" i="7"/>
  <c r="D2415" i="7" s="1"/>
  <c r="C2416" i="7" l="1"/>
  <c r="A2417" i="7" s="1"/>
  <c r="B2416" i="7"/>
  <c r="D2416" i="7" s="1"/>
  <c r="C2417" i="7" l="1"/>
  <c r="A2418" i="7" s="1"/>
  <c r="B2417" i="7"/>
  <c r="D2417" i="7" s="1"/>
  <c r="C2418" i="7" l="1"/>
  <c r="A2419" i="7" s="1"/>
  <c r="B2418" i="7"/>
  <c r="D2418" i="7" s="1"/>
  <c r="C2419" i="7" l="1"/>
  <c r="A2420" i="7" s="1"/>
  <c r="B2419" i="7"/>
  <c r="D2419" i="7" s="1"/>
  <c r="C2420" i="7" l="1"/>
  <c r="A2421" i="7" s="1"/>
  <c r="B2420" i="7"/>
  <c r="D2420" i="7" s="1"/>
  <c r="C2421" i="7" l="1"/>
  <c r="A2422" i="7" s="1"/>
  <c r="B2421" i="7"/>
  <c r="D2421" i="7" s="1"/>
  <c r="C2422" i="7" l="1"/>
  <c r="A2423" i="7" s="1"/>
  <c r="B2422" i="7"/>
  <c r="D2422" i="7" s="1"/>
  <c r="C2423" i="7" l="1"/>
  <c r="A2424" i="7" s="1"/>
  <c r="B2423" i="7"/>
  <c r="D2423" i="7" s="1"/>
  <c r="C2424" i="7" l="1"/>
  <c r="A2425" i="7" s="1"/>
  <c r="B2424" i="7"/>
  <c r="D2424" i="7" s="1"/>
  <c r="C2425" i="7" l="1"/>
  <c r="A2426" i="7" s="1"/>
  <c r="B2425" i="7"/>
  <c r="D2425" i="7" s="1"/>
  <c r="C2426" i="7" l="1"/>
  <c r="A2427" i="7" s="1"/>
  <c r="B2426" i="7"/>
  <c r="D2426" i="7" s="1"/>
  <c r="C2427" i="7" l="1"/>
  <c r="A2428" i="7" s="1"/>
  <c r="B2427" i="7"/>
  <c r="D2427" i="7" s="1"/>
  <c r="C2428" i="7" l="1"/>
  <c r="A2429" i="7" s="1"/>
  <c r="B2428" i="7"/>
  <c r="D2428" i="7" s="1"/>
  <c r="C2429" i="7" l="1"/>
  <c r="A2430" i="7" s="1"/>
  <c r="B2429" i="7"/>
  <c r="D2429" i="7" s="1"/>
  <c r="C2430" i="7" l="1"/>
  <c r="A2431" i="7" s="1"/>
  <c r="B2430" i="7"/>
  <c r="D2430" i="7" s="1"/>
  <c r="C2431" i="7" l="1"/>
  <c r="A2432" i="7" s="1"/>
  <c r="B2431" i="7"/>
  <c r="D2431" i="7" s="1"/>
  <c r="C2432" i="7" l="1"/>
  <c r="A2433" i="7" s="1"/>
  <c r="B2432" i="7"/>
  <c r="D2432" i="7" s="1"/>
  <c r="C2433" i="7" l="1"/>
  <c r="A2434" i="7" s="1"/>
  <c r="B2433" i="7"/>
  <c r="D2433" i="7" s="1"/>
  <c r="C2434" i="7" l="1"/>
  <c r="A2435" i="7" s="1"/>
  <c r="B2434" i="7"/>
  <c r="D2434" i="7" s="1"/>
  <c r="C2435" i="7" l="1"/>
  <c r="A2436" i="7" s="1"/>
  <c r="B2435" i="7"/>
  <c r="D2435" i="7" s="1"/>
  <c r="C2436" i="7" l="1"/>
  <c r="A2437" i="7" s="1"/>
  <c r="B2436" i="7"/>
  <c r="D2436" i="7" s="1"/>
  <c r="C2437" i="7" l="1"/>
  <c r="A2438" i="7" s="1"/>
  <c r="B2437" i="7"/>
  <c r="D2437" i="7" s="1"/>
  <c r="C2438" i="7" l="1"/>
  <c r="A2439" i="7" s="1"/>
  <c r="B2438" i="7"/>
  <c r="D2438" i="7" s="1"/>
  <c r="C2439" i="7" l="1"/>
  <c r="A2440" i="7" s="1"/>
  <c r="B2439" i="7"/>
  <c r="D2439" i="7" s="1"/>
  <c r="C2440" i="7" l="1"/>
  <c r="A2441" i="7" s="1"/>
  <c r="B2440" i="7"/>
  <c r="D2440" i="7" s="1"/>
  <c r="C2441" i="7" l="1"/>
  <c r="A2442" i="7" s="1"/>
  <c r="B2441" i="7"/>
  <c r="D2441" i="7" s="1"/>
  <c r="C2442" i="7" l="1"/>
  <c r="A2443" i="7" s="1"/>
  <c r="B2442" i="7"/>
  <c r="D2442" i="7" s="1"/>
  <c r="C2443" i="7" l="1"/>
  <c r="A2444" i="7" s="1"/>
  <c r="B2443" i="7"/>
  <c r="D2443" i="7" s="1"/>
  <c r="C2444" i="7" l="1"/>
  <c r="A2445" i="7" s="1"/>
  <c r="B2444" i="7"/>
  <c r="D2444" i="7" s="1"/>
  <c r="C2445" i="7" l="1"/>
  <c r="A2446" i="7" s="1"/>
  <c r="B2445" i="7"/>
  <c r="D2445" i="7" s="1"/>
  <c r="C2446" i="7" l="1"/>
  <c r="A2447" i="7" s="1"/>
  <c r="B2446" i="7"/>
  <c r="D2446" i="7" s="1"/>
  <c r="C2447" i="7" l="1"/>
  <c r="A2448" i="7" s="1"/>
  <c r="B2447" i="7"/>
  <c r="D2447" i="7" s="1"/>
  <c r="C2448" i="7" l="1"/>
  <c r="A2449" i="7" s="1"/>
  <c r="B2448" i="7"/>
  <c r="D2448" i="7" s="1"/>
  <c r="C2449" i="7" l="1"/>
  <c r="A2450" i="7" s="1"/>
  <c r="B2449" i="7"/>
  <c r="D2449" i="7" s="1"/>
  <c r="C2450" i="7" l="1"/>
  <c r="A2451" i="7" s="1"/>
  <c r="B2450" i="7"/>
  <c r="D2450" i="7" s="1"/>
  <c r="C2451" i="7" l="1"/>
  <c r="A2452" i="7" s="1"/>
  <c r="B2451" i="7"/>
  <c r="D2451" i="7" s="1"/>
  <c r="C2452" i="7" l="1"/>
  <c r="A2453" i="7" s="1"/>
  <c r="B2452" i="7"/>
  <c r="D2452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C2456" i="7" l="1"/>
  <c r="A2457" i="7" s="1"/>
  <c r="B2456" i="7"/>
  <c r="D2456" i="7" s="1"/>
  <c r="C2457" i="7" l="1"/>
  <c r="A2458" i="7" s="1"/>
  <c r="B2457" i="7"/>
  <c r="D2457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C2461" i="7" l="1"/>
  <c r="A2462" i="7" s="1"/>
  <c r="B2461" i="7"/>
  <c r="D2461" i="7" s="1"/>
  <c r="C2462" i="7" l="1"/>
  <c r="A2463" i="7" s="1"/>
  <c r="B2462" i="7"/>
  <c r="D2462" i="7" s="1"/>
  <c r="C2463" i="7" l="1"/>
  <c r="A2464" i="7" s="1"/>
  <c r="B2463" i="7"/>
  <c r="D2463" i="7" s="1"/>
  <c r="C2464" i="7" l="1"/>
  <c r="A2465" i="7" s="1"/>
  <c r="B2464" i="7"/>
  <c r="D2464" i="7" s="1"/>
  <c r="C2465" i="7" l="1"/>
  <c r="A2466" i="7" s="1"/>
  <c r="B2465" i="7"/>
  <c r="D2465" i="7" s="1"/>
  <c r="C2466" i="7" l="1"/>
  <c r="A2467" i="7" s="1"/>
  <c r="B2466" i="7"/>
  <c r="D2466" i="7" s="1"/>
  <c r="C2467" i="7" l="1"/>
  <c r="A2468" i="7" s="1"/>
  <c r="B2467" i="7"/>
  <c r="D2467" i="7" s="1"/>
  <c r="C2468" i="7" l="1"/>
  <c r="A2469" i="7" s="1"/>
  <c r="B2468" i="7"/>
  <c r="D2468" i="7" s="1"/>
  <c r="C2469" i="7" l="1"/>
  <c r="A2470" i="7" s="1"/>
  <c r="B2469" i="7"/>
  <c r="D2469" i="7" s="1"/>
  <c r="C2470" i="7" l="1"/>
  <c r="A2471" i="7" s="1"/>
  <c r="B2470" i="7"/>
  <c r="D2470" i="7" s="1"/>
  <c r="C2471" i="7" l="1"/>
  <c r="A2472" i="7" s="1"/>
  <c r="B2471" i="7"/>
  <c r="D2471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C2475" i="7" l="1"/>
  <c r="A2476" i="7" s="1"/>
  <c r="B2475" i="7"/>
  <c r="D2475" i="7" s="1"/>
  <c r="C2476" i="7" l="1"/>
  <c r="A2477" i="7" s="1"/>
  <c r="B2476" i="7"/>
  <c r="D2476" i="7" s="1"/>
  <c r="C2477" i="7" l="1"/>
  <c r="A2478" i="7" s="1"/>
  <c r="B2477" i="7"/>
  <c r="D2477" i="7" s="1"/>
  <c r="C2478" i="7" l="1"/>
  <c r="A2479" i="7" s="1"/>
  <c r="B2478" i="7"/>
  <c r="D2478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C2489" i="7" l="1"/>
  <c r="A2490" i="7" s="1"/>
  <c r="B2489" i="7"/>
  <c r="D2489" i="7" s="1"/>
  <c r="C2490" i="7" l="1"/>
  <c r="A2491" i="7" s="1"/>
  <c r="B2490" i="7"/>
  <c r="D2490" i="7" s="1"/>
  <c r="C2491" i="7" l="1"/>
  <c r="A2492" i="7" s="1"/>
  <c r="B2491" i="7"/>
  <c r="D2491" i="7" s="1"/>
  <c r="C2492" i="7" l="1"/>
  <c r="A2493" i="7" s="1"/>
  <c r="B2492" i="7"/>
  <c r="D2492" i="7" s="1"/>
  <c r="C2493" i="7" l="1"/>
  <c r="A2494" i="7" s="1"/>
  <c r="B2493" i="7"/>
  <c r="D2493" i="7" s="1"/>
  <c r="C2494" i="7" l="1"/>
  <c r="A2495" i="7" s="1"/>
  <c r="B2494" i="7"/>
  <c r="D2494" i="7" s="1"/>
  <c r="C2495" i="7" l="1"/>
  <c r="A2496" i="7" s="1"/>
  <c r="B2495" i="7"/>
  <c r="D2495" i="7" s="1"/>
  <c r="C2496" i="7" l="1"/>
  <c r="A2497" i="7" s="1"/>
  <c r="B2496" i="7"/>
  <c r="D2496" i="7" s="1"/>
  <c r="C2497" i="7" l="1"/>
  <c r="A2498" i="7" s="1"/>
  <c r="B2497" i="7"/>
  <c r="D2497" i="7" s="1"/>
  <c r="C2498" i="7" l="1"/>
  <c r="A2499" i="7" s="1"/>
  <c r="B2498" i="7"/>
  <c r="D2498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C2502" i="7" l="1"/>
  <c r="A2503" i="7" s="1"/>
  <c r="B2502" i="7"/>
  <c r="D2502" i="7" s="1"/>
  <c r="C2503" i="7" l="1"/>
  <c r="A2504" i="7" s="1"/>
  <c r="B2503" i="7"/>
  <c r="D2503" i="7" s="1"/>
  <c r="C2504" i="7" l="1"/>
  <c r="A2505" i="7" s="1"/>
  <c r="B2504" i="7"/>
  <c r="D2504" i="7" s="1"/>
  <c r="C2505" i="7" l="1"/>
  <c r="A2506" i="7" s="1"/>
  <c r="B2505" i="7"/>
  <c r="D2505" i="7" s="1"/>
  <c r="C2506" i="7" l="1"/>
  <c r="A2507" i="7" s="1"/>
  <c r="B2506" i="7"/>
  <c r="D2506" i="7" s="1"/>
  <c r="C2507" i="7" l="1"/>
  <c r="A2508" i="7" s="1"/>
  <c r="B2507" i="7"/>
  <c r="D2507" i="7" s="1"/>
  <c r="C2508" i="7" l="1"/>
  <c r="A2509" i="7" s="1"/>
  <c r="B2508" i="7"/>
  <c r="D2508" i="7" s="1"/>
  <c r="C2509" i="7" l="1"/>
  <c r="A2510" i="7" s="1"/>
  <c r="B2509" i="7"/>
  <c r="D2509" i="7" s="1"/>
  <c r="C2510" i="7" l="1"/>
  <c r="A2511" i="7" s="1"/>
  <c r="B2510" i="7"/>
  <c r="D2510" i="7" s="1"/>
  <c r="C2511" i="7" l="1"/>
  <c r="A2512" i="7" s="1"/>
  <c r="B2511" i="7"/>
  <c r="D2511" i="7" s="1"/>
  <c r="C2512" i="7" l="1"/>
  <c r="A2513" i="7" s="1"/>
  <c r="B2512" i="7"/>
  <c r="D2512" i="7" s="1"/>
  <c r="C2513" i="7" l="1"/>
  <c r="A2514" i="7" s="1"/>
  <c r="B2513" i="7"/>
  <c r="D2513" i="7" s="1"/>
  <c r="C2514" i="7" l="1"/>
  <c r="A2515" i="7" s="1"/>
  <c r="B2514" i="7"/>
  <c r="D2514" i="7" s="1"/>
  <c r="C2515" i="7" l="1"/>
  <c r="A2516" i="7" s="1"/>
  <c r="B2515" i="7"/>
  <c r="D2515" i="7" s="1"/>
  <c r="C2516" i="7" l="1"/>
  <c r="A2517" i="7" s="1"/>
  <c r="B2516" i="7"/>
  <c r="D2516" i="7" s="1"/>
  <c r="C2517" i="7" l="1"/>
  <c r="A2518" i="7" s="1"/>
  <c r="B2517" i="7"/>
  <c r="D2517" i="7" s="1"/>
  <c r="C2518" i="7" l="1"/>
  <c r="A2519" i="7" s="1"/>
  <c r="B2518" i="7"/>
  <c r="D2518" i="7" s="1"/>
  <c r="C2519" i="7" l="1"/>
  <c r="B2519" i="7"/>
  <c r="D251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<sst xmlns="http://schemas.openxmlformats.org/spreadsheetml/2006/main" count="23479" uniqueCount="4964">
  <si>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</si>
  <si>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</si>
  <si>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</si>
  <si>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</si>
  <si>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</si>
  <si>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</si>
  <si>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</si>
  <si>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</si>
  <si>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</si>
  <si>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</si>
  <si>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</si>
  <si>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</si>
  <si>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</si>
  <si>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</si>
  <si>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</si>
  <si>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</si>
  <si>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</si>
  <si>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</si>
  <si>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</si>
  <si>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</si>
  <si>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</si>
  <si>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</si>
  <si>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</si>
  <si>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</si>
  <si>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</si>
  <si>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</si>
  <si>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</si>
  <si>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</si>
  <si>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</si>
  <si>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</si>
  <si>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</si>
  <si>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</si>
  <si>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</si>
  <si>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</si>
  <si>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</si>
  <si>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</si>
  <si>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</si>
  <si>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</si>
  <si>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</si>
  <si>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</si>
  <si>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</si>
  <si>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</si>
  <si>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</si>
  <si>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</si>
  <si>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</si>
  <si>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</si>
  <si>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</si>
  <si>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</si>
  <si>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</si>
  <si>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</si>
  <si>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</si>
  <si>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</si>
  <si>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</si>
  <si>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</si>
  <si>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</si>
  <si>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</si>
  <si>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</si>
  <si>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</si>
  <si>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</si>
  <si>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</si>
  <si>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</si>
  <si>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</si>
  <si>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</si>
  <si>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</si>
  <si>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</si>
  <si>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</si>
  <si>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</si>
  <si>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</si>
  <si>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</si>
  <si>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</si>
  <si>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</si>
  <si>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</si>
  <si>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</si>
  <si>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</si>
  <si>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</si>
  <si>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</si>
  <si>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</si>
  <si>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</si>
  <si>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</si>
  <si>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</si>
  <si>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</si>
  <si>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</si>
  <si>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</si>
  <si>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</si>
  <si>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</si>
  <si>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</si>
  <si>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</si>
  <si>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</si>
  <si>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</si>
  <si>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</si>
  <si>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</si>
  <si>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</si>
  <si>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</si>
  <si>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</si>
  <si>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</si>
  <si>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</si>
  <si>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</si>
  <si>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</si>
  <si>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</si>
  <si>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</si>
  <si>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</si>
  <si>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</si>
  <si>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</si>
  <si>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</si>
  <si>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</si>
  <si>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</si>
  <si>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</si>
  <si>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</si>
  <si>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</si>
  <si>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</si>
  <si>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</si>
  <si>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</si>
  <si>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</si>
  <si>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</si>
  <si>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</si>
  <si>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</si>
  <si>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</si>
  <si>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</si>
  <si>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</si>
  <si>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</si>
  <si>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</si>
  <si>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</si>
  <si>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</si>
  <si>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</si>
  <si>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</si>
  <si>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</si>
  <si>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</si>
  <si>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</si>
  <si>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</si>
  <si>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</si>
  <si>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</si>
  <si>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</si>
  <si>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</si>
  <si>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</si>
  <si>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</si>
  <si>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</si>
  <si>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</si>
  <si>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</si>
  <si>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</si>
  <si>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</si>
  <si>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</si>
  <si>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</si>
  <si>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</si>
  <si>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</si>
  <si>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</si>
  <si>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</si>
  <si>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</si>
  <si>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</si>
  <si>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</si>
  <si>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</si>
  <si>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</si>
  <si>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</si>
  <si>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</si>
  <si>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</si>
  <si>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</si>
  <si>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</si>
  <si>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</si>
  <si>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</si>
  <si>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</si>
  <si>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</si>
  <si>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</si>
  <si>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</si>
  <si>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</si>
  <si>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</si>
  <si>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</si>
  <si>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</si>
  <si>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</si>
  <si>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</si>
  <si>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</si>
  <si>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</si>
  <si>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</si>
  <si>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</si>
  <si>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</si>
  <si>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</si>
  <si>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</si>
  <si>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</si>
  <si>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</si>
  <si>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</si>
  <si>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</si>
  <si>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</si>
  <si>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</si>
  <si>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</si>
  <si>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</si>
  <si>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</si>
  <si>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</si>
  <si>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</si>
  <si>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</si>
  <si>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</si>
  <si>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</si>
  <si>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</si>
  <si>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</si>
  <si>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</si>
  <si>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</si>
  <si>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</si>
  <si>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</si>
  <si>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</si>
  <si>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</si>
  <si>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</si>
  <si>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</si>
  <si>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</si>
  <si>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</si>
  <si>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</si>
  <si>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</si>
  <si>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</si>
  <si>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</si>
  <si>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</si>
  <si>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</si>
  <si>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</si>
  <si>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</si>
  <si>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</si>
  <si>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</si>
  <si>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</si>
  <si>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</si>
  <si>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</si>
  <si>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</si>
  <si>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</si>
  <si>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</si>
  <si>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</si>
  <si>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</si>
  <si>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</si>
  <si>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</si>
  <si>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</si>
  <si>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</si>
  <si>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</si>
  <si>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</si>
  <si>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</si>
  <si>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</si>
  <si>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</si>
  <si>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</si>
  <si>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</si>
  <si>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</si>
  <si>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</si>
  <si>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</si>
  <si>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</si>
  <si>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</si>
  <si>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</si>
  <si>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</si>
  <si>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</si>
  <si>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</si>
  <si>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</si>
  <si>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</si>
  <si>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</si>
  <si>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</si>
  <si>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</si>
  <si>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</si>
  <si>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</si>
  <si>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</si>
  <si>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</si>
  <si>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</si>
  <si>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</si>
  <si>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</si>
  <si>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</si>
  <si>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</si>
  <si>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</si>
  <si>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</si>
  <si>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</si>
  <si>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</si>
  <si>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</si>
  <si>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</si>
  <si>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</si>
  <si>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</si>
  <si>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</si>
  <si>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</si>
  <si>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</si>
  <si>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</si>
  <si>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</si>
  <si>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</si>
  <si>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</si>
  <si>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</si>
  <si>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</si>
  <si>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</si>
  <si>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</si>
  <si>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</si>
  <si>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</si>
  <si>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</si>
  <si>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</si>
  <si>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</si>
  <si>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</si>
  <si>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</si>
  <si>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</si>
  <si>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</si>
  <si>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</si>
  <si>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</si>
  <si>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</si>
  <si>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</si>
  <si>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</si>
  <si>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</si>
  <si>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</si>
  <si>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</si>
  <si>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</si>
  <si>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</si>
  <si>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</si>
  <si>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</si>
  <si>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</si>
  <si>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</si>
  <si>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</si>
  <si>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</si>
  <si>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</si>
  <si>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</si>
  <si>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</si>
  <si>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</si>
  <si>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</si>
  <si>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</si>
  <si>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</si>
  <si>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</si>
  <si>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</si>
  <si>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</si>
  <si>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</si>
  <si>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</si>
  <si>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</si>
  <si>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</si>
  <si>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</si>
  <si>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</si>
  <si>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</si>
  <si>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</si>
  <si>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</si>
  <si>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</si>
  <si>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</si>
  <si>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</si>
  <si>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</si>
  <si>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</si>
  <si>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</si>
  <si>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</si>
  <si>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</si>
  <si>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</si>
  <si>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</si>
  <si>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</si>
  <si>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</si>
  <si>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</si>
  <si>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</si>
  <si>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</si>
  <si>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</si>
  <si>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</si>
  <si>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</si>
  <si>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</si>
  <si>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</si>
  <si>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</si>
  <si>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</si>
  <si>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</si>
  <si>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</si>
  <si>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</si>
  <si>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</si>
  <si>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</si>
  <si>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</si>
  <si>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</si>
  <si>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</si>
  <si>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</si>
  <si>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</si>
  <si>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</si>
  <si>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</si>
  <si>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</si>
  <si>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</si>
  <si>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</si>
  <si>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</si>
  <si>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</si>
  <si>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</si>
  <si>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</si>
  <si>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</si>
  <si>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</si>
  <si>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</si>
  <si>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</si>
  <si>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</si>
  <si>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</si>
  <si>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</si>
  <si>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</si>
  <si>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</si>
  <si>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</si>
  <si>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</si>
  <si>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</si>
  <si>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</si>
  <si>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</si>
  <si>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</si>
  <si>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</si>
  <si>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</si>
  <si>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</si>
  <si>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</si>
  <si>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</si>
  <si>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</si>
  <si>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</si>
  <si>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</si>
  <si>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</si>
  <si>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</si>
  <si>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</si>
  <si>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</si>
  <si>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</si>
  <si>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</si>
  <si>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</si>
  <si>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</si>
  <si>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</si>
  <si>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</si>
  <si>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</si>
  <si>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</si>
  <si>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</si>
  <si>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</si>
  <si>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</si>
  <si>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</si>
  <si>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</si>
  <si>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</si>
  <si>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</si>
  <si>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</si>
  <si>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</si>
  <si>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</si>
  <si>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</si>
  <si>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</si>
  <si>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</si>
  <si>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</si>
  <si>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</si>
  <si>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</si>
  <si>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</si>
  <si>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</si>
  <si>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</si>
  <si>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</si>
  <si>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</si>
  <si>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</si>
  <si>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</si>
  <si>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</si>
  <si>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</si>
  <si>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</si>
  <si>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</si>
  <si>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</si>
  <si>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</si>
  <si>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</si>
  <si>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</si>
  <si>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</si>
  <si>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</si>
  <si>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</si>
  <si>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</si>
  <si>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</si>
  <si>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</si>
  <si>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</si>
  <si>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</si>
  <si>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</si>
  <si>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</si>
  <si>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</si>
  <si>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</si>
  <si>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</si>
  <si>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</si>
  <si>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</si>
  <si>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</si>
  <si>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</si>
  <si>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</si>
  <si>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</si>
  <si>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</si>
  <si>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</si>
  <si>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</si>
  <si>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</si>
  <si>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</si>
  <si>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</si>
  <si>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</si>
  <si>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</si>
  <si>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</si>
  <si>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</si>
  <si>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</si>
  <si>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</si>
  <si>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</si>
  <si>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</si>
  <si>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</si>
  <si>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</si>
  <si>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</si>
  <si>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</si>
  <si>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</si>
  <si>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</si>
  <si>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</si>
  <si>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</si>
  <si>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</si>
  <si>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</si>
  <si>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</si>
  <si>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</si>
  <si>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</si>
  <si>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</si>
  <si>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</si>
  <si>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</si>
  <si>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</si>
  <si>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</si>
  <si>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</si>
  <si>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</si>
  <si>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</si>
  <si>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</si>
  <si>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</si>
  <si>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</si>
  <si>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</si>
  <si>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</si>
  <si>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</si>
  <si>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</si>
  <si>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</si>
  <si>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</si>
  <si>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</si>
  <si>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</si>
  <si>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</si>
  <si>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</si>
  <si>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</si>
  <si>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</si>
  <si>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</si>
  <si>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</si>
  <si>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</si>
  <si>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</si>
  <si>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</si>
  <si>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</si>
  <si>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</si>
  <si>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</si>
  <si>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</si>
  <si>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</si>
  <si>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</si>
  <si>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</si>
  <si>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</si>
  <si>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</si>
  <si>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</si>
  <si>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</si>
  <si>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</si>
  <si>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</si>
  <si>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</si>
  <si>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</si>
  <si>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</si>
  <si>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</si>
  <si>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</si>
  <si>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</si>
  <si>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</si>
  <si>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</si>
  <si>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</si>
  <si>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</si>
  <si>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</si>
  <si>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</si>
  <si>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</si>
  <si>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</si>
  <si>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</si>
  <si>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</si>
  <si>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</si>
  <si>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</si>
  <si>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</si>
  <si>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</si>
  <si>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</si>
  <si>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</si>
  <si>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</si>
  <si>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</si>
  <si>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</si>
  <si>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</si>
  <si>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</si>
  <si>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</si>
  <si>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</si>
  <si>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</si>
  <si>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</si>
  <si>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</si>
  <si>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</si>
  <si>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</si>
  <si>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</si>
  <si>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</si>
  <si>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</si>
  <si>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</si>
  <si>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</si>
  <si>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</si>
  <si>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</si>
  <si>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</si>
  <si>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</si>
  <si>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</si>
  <si>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</si>
  <si>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</si>
  <si>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</si>
  <si>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</si>
  <si>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</si>
  <si>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</si>
  <si>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</si>
  <si>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</si>
  <si>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</si>
  <si>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</si>
  <si>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</si>
  <si>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</si>
  <si>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</si>
  <si>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</si>
  <si>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</si>
  <si>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</si>
  <si>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</si>
  <si>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</si>
  <si>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</si>
  <si>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</si>
  <si>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</si>
  <si>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</si>
  <si>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</si>
  <si>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</si>
  <si>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</si>
  <si>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</si>
  <si>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</si>
  <si>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</si>
  <si>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</si>
  <si>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</si>
  <si>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</si>
  <si>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</si>
  <si>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</si>
  <si>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</si>
  <si>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</si>
  <si>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</si>
  <si>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</si>
  <si>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</si>
  <si>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</si>
  <si>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</si>
  <si>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</si>
  <si>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</si>
  <si>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</si>
  <si>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</si>
  <si>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</si>
  <si>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</si>
  <si>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</si>
  <si>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</si>
  <si>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</si>
  <si>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</si>
  <si>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</si>
  <si>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</si>
  <si>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</si>
  <si>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</si>
  <si>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</si>
  <si>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</si>
  <si>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</si>
  <si>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</si>
  <si>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</si>
  <si>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</si>
  <si>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</si>
  <si>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</si>
  <si>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</si>
  <si>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</si>
  <si>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</si>
  <si>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</si>
  <si>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</si>
  <si>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</si>
  <si>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</si>
  <si>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</si>
  <si>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</si>
  <si>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</si>
  <si>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</si>
  <si>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</si>
  <si>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</si>
  <si>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</si>
  <si>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</si>
  <si>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</si>
  <si>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</si>
  <si>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</si>
  <si>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</si>
  <si>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</si>
  <si>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</si>
  <si>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</si>
  <si>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</si>
  <si>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</si>
  <si>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</si>
  <si>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</si>
  <si>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</si>
  <si>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</si>
  <si>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</si>
  <si>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</si>
  <si>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</si>
  <si>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</si>
  <si>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</si>
  <si>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</si>
  <si>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</si>
  <si>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</si>
  <si>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</si>
  <si>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</si>
  <si>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</si>
  <si>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</si>
  <si>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</si>
  <si>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</si>
  <si>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</si>
  <si>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</si>
  <si>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</si>
  <si>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</si>
  <si>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</si>
  <si>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</si>
  <si>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</si>
  <si>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</si>
  <si>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</si>
  <si>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</si>
  <si>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</si>
  <si>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</si>
  <si>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</si>
  <si>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</si>
  <si>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</si>
  <si>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</si>
  <si>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</si>
  <si>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</si>
  <si>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</si>
  <si>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</si>
  <si>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</si>
  <si>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</si>
  <si>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</si>
  <si>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</si>
  <si>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</si>
  <si>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</si>
  <si>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</si>
  <si>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</si>
  <si>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</si>
  <si>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</si>
  <si>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</si>
  <si>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</si>
  <si>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</si>
  <si>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</si>
  <si>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</si>
  <si>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</si>
  <si>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</si>
  <si>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</si>
  <si>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</si>
  <si>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</si>
  <si>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</si>
  <si>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</si>
  <si>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</si>
  <si>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</si>
  <si>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</si>
  <si>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</si>
  <si>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</si>
  <si>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</si>
  <si>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</si>
  <si>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</si>
  <si>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</si>
  <si>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</si>
  <si>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</si>
  <si>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</si>
  <si>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</si>
  <si>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</si>
  <si>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</si>
  <si>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</si>
  <si>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</si>
  <si>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</si>
  <si>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</si>
  <si>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</si>
  <si>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</si>
  <si>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</si>
  <si>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</si>
  <si>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</si>
  <si>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</si>
  <si>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</si>
  <si>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</si>
  <si>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</si>
  <si>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</si>
  <si>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</si>
  <si>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</si>
  <si>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</si>
  <si>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</si>
  <si>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</si>
  <si>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</si>
  <si>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</si>
  <si>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</si>
  <si>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</si>
  <si>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</si>
  <si>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</si>
  <si>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</si>
  <si>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</si>
  <si>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</si>
  <si>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</si>
  <si>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</si>
  <si>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</si>
  <si>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</si>
  <si>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</si>
  <si>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</si>
  <si>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</si>
  <si>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</si>
  <si>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</si>
  <si>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</si>
  <si>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</si>
  <si>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</si>
  <si>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</si>
  <si>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</si>
  <si>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</si>
  <si>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</si>
  <si>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</si>
  <si>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</si>
  <si>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</si>
  <si>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</si>
  <si>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</si>
  <si>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</si>
  <si>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</si>
  <si>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</si>
  <si>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</si>
  <si>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</si>
  <si>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</si>
  <si>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</si>
  <si>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</si>
  <si>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</si>
  <si>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</si>
  <si>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</si>
  <si>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</si>
  <si>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</si>
  <si>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</si>
  <si>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</si>
  <si>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</si>
  <si>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</si>
  <si>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</si>
  <si>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</si>
  <si>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</si>
  <si>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</si>
  <si>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</si>
  <si>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</si>
  <si>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</si>
  <si>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</si>
  <si>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</si>
  <si>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</si>
  <si>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</si>
  <si>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</si>
  <si>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</si>
  <si>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</si>
  <si>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</si>
  <si>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</si>
  <si>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</si>
  <si>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</si>
  <si>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</si>
  <si>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</si>
  <si>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</si>
  <si>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</si>
  <si>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</si>
  <si>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</si>
  <si>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</si>
  <si>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</si>
  <si>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</si>
  <si>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</si>
  <si>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</si>
  <si>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</si>
  <si>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</si>
  <si>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</si>
  <si>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</si>
  <si>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</si>
  <si>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</si>
  <si>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</si>
  <si>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</si>
  <si>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</si>
  <si>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</si>
  <si>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</si>
  <si>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</si>
  <si>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</si>
  <si>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</si>
  <si>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</si>
  <si>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</si>
  <si>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</si>
  <si>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</si>
  <si>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</si>
  <si>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</si>
  <si>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</si>
  <si>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</si>
  <si>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</si>
  <si>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</si>
  <si>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</si>
  <si>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</si>
  <si>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</si>
  <si>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</si>
  <si>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</si>
  <si>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</si>
  <si>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</si>
  <si>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</si>
  <si>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</si>
  <si>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</si>
  <si>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</si>
  <si>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</si>
  <si>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</si>
  <si>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</si>
  <si>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</si>
  <si>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</si>
  <si>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</si>
  <si>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</si>
  <si>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</si>
  <si>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</si>
  <si>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</si>
  <si>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</si>
  <si>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</si>
  <si>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</si>
  <si>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</si>
  <si>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</si>
  <si>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</si>
  <si>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</si>
  <si>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</si>
  <si>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</si>
  <si>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</si>
  <si>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</si>
  <si>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</si>
  <si>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</si>
  <si>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</si>
  <si>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</si>
  <si>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</si>
  <si>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</si>
  <si>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</si>
  <si>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</si>
  <si>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</si>
  <si>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</si>
  <si>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</si>
  <si>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</si>
  <si>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</si>
  <si>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</si>
  <si>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</si>
  <si>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</si>
  <si>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</si>
  <si>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</si>
  <si>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</si>
  <si>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</si>
  <si>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</si>
  <si>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</si>
  <si>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</si>
  <si>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</si>
  <si>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</si>
  <si>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</si>
  <si>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</si>
  <si>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</si>
  <si>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</si>
  <si>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</si>
  <si>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</si>
  <si>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</si>
  <si>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</si>
  <si>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</si>
  <si>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</si>
  <si>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</si>
  <si>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</si>
  <si>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</si>
  <si>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</si>
  <si>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</si>
  <si>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</si>
  <si>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</si>
  <si>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</si>
  <si>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</si>
  <si>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</si>
  <si>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</si>
  <si>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</si>
  <si>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</si>
  <si>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</si>
  <si>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</si>
  <si>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</si>
  <si>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</si>
  <si>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</si>
  <si>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</si>
  <si>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</si>
  <si>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</si>
  <si>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</si>
  <si>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</si>
  <si>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</si>
  <si>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</si>
  <si>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</si>
  <si>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</si>
  <si>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</si>
  <si>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</si>
  <si>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</si>
  <si>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</si>
  <si>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</si>
  <si>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</si>
  <si>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</si>
  <si>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</si>
  <si>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</si>
  <si>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</si>
  <si>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</si>
  <si>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</si>
  <si>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</si>
  <si>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</si>
  <si>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</si>
  <si>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</si>
  <si>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</si>
  <si>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</si>
  <si>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</si>
  <si>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</si>
  <si>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</si>
  <si>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</si>
  <si>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</si>
  <si>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</si>
  <si>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</si>
  <si>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</si>
  <si>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</si>
  <si>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</si>
  <si>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</si>
  <si>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</si>
  <si>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</si>
  <si>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</si>
  <si>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</si>
  <si>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</si>
  <si>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</si>
  <si>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</si>
  <si>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</si>
  <si>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</si>
  <si>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</si>
  <si>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</si>
  <si>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</si>
  <si>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</si>
  <si>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</si>
  <si>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</si>
  <si>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</si>
  <si>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</si>
  <si>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</si>
  <si>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</si>
  <si>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</si>
  <si>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</si>
  <si>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</si>
  <si>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</si>
  <si>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</si>
  <si>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</si>
  <si>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</si>
  <si>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</si>
  <si>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</si>
  <si>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</si>
  <si>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</si>
  <si>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</si>
  <si>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</si>
  <si>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</si>
  <si>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</si>
  <si>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</si>
  <si>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</si>
  <si>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</si>
  <si>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</si>
  <si>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</si>
  <si>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</si>
  <si>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</si>
  <si>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</si>
  <si>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</si>
  <si>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</si>
  <si>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</si>
  <si>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</si>
  <si>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</si>
  <si>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</si>
  <si>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</si>
  <si>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</si>
  <si>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</si>
  <si>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</si>
  <si>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</si>
  <si>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</si>
  <si>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</si>
  <si>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</si>
  <si>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</si>
  <si>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</si>
  <si>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</si>
  <si>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</si>
  <si>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</si>
  <si>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</si>
  <si>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</si>
  <si>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</si>
  <si>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</si>
  <si>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</si>
  <si>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</si>
  <si>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</si>
  <si>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</si>
  <si>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</si>
  <si>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</si>
  <si>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</si>
  <si>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</si>
  <si>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</si>
  <si>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</si>
  <si>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</si>
  <si>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</si>
  <si>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</si>
  <si>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</si>
  <si>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</si>
  <si>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</si>
  <si>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</si>
  <si>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</si>
  <si>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</si>
  <si>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</si>
  <si>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</si>
  <si>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</si>
  <si>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</si>
  <si>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</si>
  <si>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</si>
  <si>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</si>
  <si>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</si>
  <si>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</si>
  <si>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</si>
  <si>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</si>
  <si>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</si>
  <si>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</si>
  <si>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</si>
  <si>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</si>
  <si>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</si>
  <si>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</si>
  <si>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</si>
  <si>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</si>
  <si>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</si>
  <si>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</si>
  <si>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</si>
  <si>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</si>
  <si>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</si>
  <si>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</si>
  <si>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</si>
  <si>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</si>
  <si>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</si>
  <si>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</si>
  <si>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</si>
  <si>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</si>
  <si>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</si>
  <si>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</si>
  <si>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</si>
  <si>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</si>
  <si>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</si>
  <si>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</si>
  <si>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</si>
  <si>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</si>
  <si>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</si>
  <si>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</si>
  <si>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</si>
  <si>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</si>
  <si>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</si>
  <si>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</si>
  <si>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</si>
  <si>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</si>
  <si>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</si>
  <si>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</si>
  <si>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</si>
  <si>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</si>
  <si>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</si>
  <si>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</si>
  <si>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</si>
  <si>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</si>
  <si>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</si>
  <si>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</si>
  <si>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</si>
  <si>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</si>
  <si>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</si>
  <si>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</si>
  <si>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</si>
  <si>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</si>
  <si>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</si>
  <si>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</si>
  <si>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</si>
  <si>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</si>
  <si>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</si>
  <si>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</si>
  <si>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</si>
  <si>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</si>
  <si>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</si>
  <si>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</si>
  <si>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</si>
  <si>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</si>
  <si>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</si>
  <si>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</si>
  <si>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</si>
  <si>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</si>
  <si>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</si>
  <si>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</si>
  <si>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</si>
  <si>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</si>
  <si>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</si>
  <si>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</si>
  <si>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</si>
  <si>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</si>
  <si>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</si>
  <si>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</si>
  <si>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</si>
  <si>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</si>
  <si>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</si>
  <si>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</si>
  <si>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</si>
  <si>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</si>
  <si>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</si>
  <si>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</si>
  <si>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</si>
  <si>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</si>
  <si>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</si>
  <si>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</si>
  <si>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</si>
  <si>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</si>
  <si>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</si>
  <si>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</si>
  <si>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</si>
  <si>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</si>
  <si>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</si>
  <si>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</si>
  <si>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</si>
  <si>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</si>
  <si>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</si>
  <si>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</si>
  <si>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</si>
  <si>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</si>
  <si>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</si>
  <si>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</si>
  <si>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</si>
  <si>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</si>
  <si>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</si>
  <si>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</si>
  <si>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</si>
  <si>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</si>
  <si>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</si>
  <si>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</si>
  <si>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</si>
  <si>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</si>
  <si>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</si>
  <si>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</si>
  <si>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</si>
  <si>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</si>
  <si>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</si>
  <si>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</si>
  <si>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</si>
  <si>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</si>
  <si>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</si>
  <si>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</si>
  <si>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</si>
  <si>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</si>
  <si>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</si>
  <si>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</si>
  <si>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</si>
  <si>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</si>
  <si>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</si>
  <si>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</si>
  <si>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</si>
  <si>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</si>
  <si>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</si>
  <si>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</si>
  <si>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</si>
  <si>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</si>
  <si>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</si>
  <si>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</si>
  <si>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</si>
  <si>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</si>
  <si>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</si>
  <si>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</si>
  <si>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</si>
  <si>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</si>
  <si>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</si>
  <si>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</si>
  <si>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</si>
  <si>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</si>
  <si>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</si>
  <si>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</si>
  <si>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</si>
  <si>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</si>
  <si>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</si>
  <si>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</si>
  <si>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</si>
  <si>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</si>
  <si>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</si>
  <si>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</si>
  <si>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</si>
  <si>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</si>
  <si>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</si>
  <si>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</si>
  <si>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</si>
  <si>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</si>
  <si>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</si>
  <si>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</si>
  <si>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</si>
  <si>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</si>
  <si>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</si>
  <si>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</si>
  <si>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</si>
  <si>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</si>
  <si>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</si>
  <si>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</si>
  <si>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</si>
  <si>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</si>
  <si>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</si>
  <si>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</si>
  <si>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</si>
  <si>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</si>
  <si>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</si>
  <si>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</si>
  <si>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</si>
  <si>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</si>
  <si>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</si>
  <si>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</si>
  <si>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</si>
  <si>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</si>
  <si>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</si>
  <si>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</si>
  <si>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</si>
  <si>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</si>
  <si>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</si>
  <si>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</si>
  <si>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</si>
  <si>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</si>
  <si>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</si>
  <si>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</si>
  <si>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</si>
  <si>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</si>
  <si>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</si>
  <si>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</si>
  <si>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</si>
  <si>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</si>
  <si>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</si>
  <si>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</si>
  <si>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</si>
  <si>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</si>
  <si>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</si>
  <si>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</si>
  <si>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</si>
  <si>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</si>
  <si>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</si>
  <si>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</si>
  <si>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</si>
  <si>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</si>
  <si>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</si>
  <si>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</si>
  <si>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</si>
  <si>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</si>
  <si>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</si>
  <si>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</si>
  <si>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</si>
  <si>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</si>
  <si>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</si>
  <si>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</si>
  <si>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</si>
  <si>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</si>
  <si>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</si>
  <si>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</si>
  <si>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</si>
  <si>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</si>
  <si>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</si>
  <si>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</si>
  <si>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</si>
  <si>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</si>
  <si>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</si>
  <si>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</si>
  <si>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</si>
  <si>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</si>
  <si>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</si>
  <si>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</si>
  <si>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</si>
  <si>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</si>
  <si>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</si>
  <si>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</si>
  <si>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</si>
  <si>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</si>
  <si>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</si>
  <si>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</si>
  <si>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</si>
  <si>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</si>
  <si>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</si>
  <si>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</si>
  <si>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</si>
  <si>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</si>
  <si>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</si>
  <si>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</si>
  <si>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</si>
  <si>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</si>
  <si>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</si>
  <si>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</si>
  <si>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</si>
  <si>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</si>
  <si>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</si>
  <si>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</si>
  <si>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</si>
  <si>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</si>
  <si>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</si>
  <si>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</si>
  <si>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</si>
  <si>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</si>
  <si>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</si>
  <si>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</si>
  <si>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</si>
  <si>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</si>
  <si>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</si>
  <si>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</si>
  <si>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</si>
  <si>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</si>
  <si>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</si>
  <si>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</si>
  <si>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</si>
  <si>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</si>
  <si>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</si>
  <si>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</si>
  <si>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</si>
  <si>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</si>
  <si>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</si>
  <si>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</si>
  <si>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</si>
  <si>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</si>
  <si>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</si>
  <si>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</si>
  <si>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</si>
  <si>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</si>
  <si>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</si>
  <si>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</si>
  <si>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</si>
  <si>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</si>
  <si>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</si>
  <si>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</si>
  <si>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</si>
  <si>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</si>
  <si>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</si>
  <si>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</si>
  <si>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</si>
  <si>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</si>
  <si>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</si>
  <si>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</si>
  <si>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</si>
  <si>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</si>
  <si>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</si>
  <si>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</si>
  <si>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</si>
  <si>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</si>
  <si>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</si>
  <si>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</si>
  <si>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</si>
  <si>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</si>
  <si>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</si>
  <si>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</si>
  <si>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</si>
  <si>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</si>
  <si>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</si>
  <si>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</si>
  <si>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</si>
  <si>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</si>
  <si>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</si>
  <si>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</si>
  <si>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</si>
  <si>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</si>
  <si>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</si>
  <si>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</si>
  <si>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</si>
  <si>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</si>
  <si>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</si>
  <si>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</si>
  <si>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</si>
  <si>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</si>
  <si>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</si>
  <si>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</si>
  <si>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</si>
  <si>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</si>
  <si>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</si>
  <si>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</si>
  <si>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</si>
  <si>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</si>
  <si>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</si>
  <si>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</si>
  <si>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</si>
  <si>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</si>
  <si>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</si>
  <si>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</si>
  <si>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</si>
  <si>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</si>
  <si>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</si>
  <si>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</si>
  <si>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</si>
  <si>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</si>
  <si>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</si>
  <si>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</si>
  <si>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</si>
  <si>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</si>
  <si>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</si>
  <si>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</si>
  <si>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</si>
  <si>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</si>
  <si>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</si>
  <si>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</si>
  <si>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</si>
  <si>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</si>
  <si>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</si>
  <si>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</si>
  <si>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</si>
  <si>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</si>
  <si>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</si>
  <si>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</si>
  <si>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</si>
  <si>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</si>
  <si>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</si>
  <si>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</si>
  <si>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</si>
  <si>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</si>
  <si>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</si>
  <si>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</si>
  <si>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</si>
  <si>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</si>
  <si>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</si>
  <si>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</si>
  <si>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</si>
  <si>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</si>
  <si>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</si>
  <si>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</si>
  <si>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</si>
  <si>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</si>
  <si>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</si>
  <si>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</si>
  <si>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</si>
  <si>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</si>
  <si>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</si>
  <si>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</si>
  <si>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</si>
  <si>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</si>
  <si>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</si>
  <si>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</si>
  <si>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</si>
  <si>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</si>
  <si>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</si>
  <si>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</si>
  <si>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</si>
  <si>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</si>
  <si>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</si>
  <si>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</si>
  <si>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</si>
  <si>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</si>
  <si>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</si>
  <si>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</si>
  <si>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</si>
  <si>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</si>
  <si>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</si>
  <si>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</si>
  <si>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</si>
  <si>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</si>
  <si>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</si>
  <si>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</si>
  <si>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</si>
  <si>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</si>
  <si>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</si>
  <si>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</si>
  <si>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</si>
  <si>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</si>
  <si>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</si>
  <si>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</si>
  <si>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</si>
  <si>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</si>
  <si>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</si>
  <si>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</si>
  <si>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</si>
  <si>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</si>
  <si>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</si>
  <si>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</si>
  <si>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</si>
  <si>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</si>
  <si>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</si>
  <si>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</si>
  <si>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</si>
  <si>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</si>
  <si>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</si>
  <si>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</si>
  <si>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</si>
  <si>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</si>
  <si>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</si>
  <si>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</si>
  <si>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</si>
  <si>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</si>
  <si>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</si>
  <si>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</si>
  <si>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</si>
  <si>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</si>
  <si>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</si>
  <si>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</si>
  <si>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</si>
  <si>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</si>
  <si>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</si>
  <si>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</si>
  <si>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</si>
  <si>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</si>
  <si>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</si>
  <si>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</si>
  <si>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</si>
  <si>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</si>
  <si>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</si>
  <si>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</si>
  <si>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</si>
  <si>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</si>
  <si>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</si>
  <si>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</si>
  <si>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</si>
  <si>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</si>
  <si>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</si>
  <si>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</si>
  <si>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</si>
  <si>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</si>
  <si>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</si>
  <si>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</si>
  <si>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</si>
  <si>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</si>
  <si>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</si>
  <si>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</si>
  <si>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</si>
  <si>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</si>
  <si>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</si>
  <si>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</si>
  <si>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</si>
  <si>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</si>
  <si>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</si>
  <si>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</si>
  <si>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</si>
  <si>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</si>
  <si>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</si>
  <si>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</si>
  <si>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</si>
  <si>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</si>
  <si>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</si>
  <si>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</si>
  <si>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</si>
  <si>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</si>
  <si>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</si>
  <si>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</si>
  <si>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</si>
  <si>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</si>
  <si>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</si>
  <si>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</si>
  <si>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</si>
  <si>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</si>
  <si>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</si>
  <si>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</si>
  <si>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</si>
  <si>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</si>
  <si>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</si>
  <si>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</si>
  <si>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</si>
  <si>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</si>
  <si>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</si>
  <si>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</si>
  <si>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</si>
  <si>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</si>
  <si>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</si>
  <si>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</si>
  <si>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</si>
  <si>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</si>
  <si>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</si>
  <si>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</si>
  <si>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</si>
  <si>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</si>
  <si>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</si>
  <si>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</si>
  <si>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</si>
  <si>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</si>
  <si>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</si>
  <si>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</si>
  <si>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</si>
  <si>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</si>
  <si>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</si>
  <si>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</si>
  <si>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</si>
  <si>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</si>
  <si>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</si>
  <si>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</si>
  <si>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</si>
  <si>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</si>
  <si>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</si>
  <si>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</si>
  <si>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</si>
  <si>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</si>
  <si>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</si>
  <si>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</si>
  <si>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</si>
  <si>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</si>
  <si>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</si>
  <si>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</si>
  <si>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</si>
  <si>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</si>
  <si>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</si>
  <si>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</si>
  <si>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</si>
  <si>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</si>
  <si>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</si>
  <si>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</si>
  <si>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</si>
  <si>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</si>
  <si>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</si>
  <si>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</si>
  <si>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</si>
  <si>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</si>
  <si>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</si>
  <si>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</si>
  <si>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</si>
  <si>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</si>
  <si>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</si>
  <si>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</si>
  <si>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</si>
  <si>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</si>
  <si>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</si>
  <si>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</si>
  <si>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</si>
  <si>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</si>
  <si>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</si>
  <si>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</si>
  <si>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</si>
  <si>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</si>
  <si>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</si>
  <si>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</si>
  <si>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</si>
  <si>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</si>
  <si>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</si>
  <si>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</si>
  <si>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</si>
  <si>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</si>
  <si>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</si>
  <si>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</si>
  <si>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</si>
  <si>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</si>
  <si>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</si>
  <si>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</si>
  <si>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</si>
  <si>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</si>
  <si>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</si>
  <si>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</si>
  <si>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</si>
  <si>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</si>
  <si>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</si>
  <si>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</si>
  <si>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</si>
  <si>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</si>
  <si>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</si>
  <si>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</si>
  <si>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</si>
  <si>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</si>
  <si>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</si>
  <si>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</si>
  <si>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</si>
  <si>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</si>
  <si>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</si>
  <si>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</si>
  <si>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</si>
  <si>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</si>
  <si>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</si>
  <si>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</si>
  <si>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</si>
  <si>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</si>
  <si>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</si>
  <si>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</si>
  <si>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</si>
  <si>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</si>
  <si>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</si>
  <si>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</si>
  <si>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</si>
  <si>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</si>
  <si>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</si>
  <si>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</si>
  <si>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</si>
  <si>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</si>
  <si>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</si>
  <si>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</si>
  <si>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</si>
  <si>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</si>
  <si>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</si>
  <si>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</si>
  <si>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</si>
  <si>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</si>
  <si>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</si>
  <si>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</si>
  <si>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</si>
  <si>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</si>
  <si>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</si>
  <si>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</si>
  <si>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</si>
  <si>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</si>
  <si>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</si>
  <si>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</si>
  <si>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</si>
  <si>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</si>
  <si>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</si>
  <si>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</si>
  <si>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</si>
  <si>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</si>
  <si>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</si>
  <si>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</si>
  <si>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</si>
  <si>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</si>
  <si>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</si>
  <si>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</si>
  <si>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</si>
  <si>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</si>
  <si>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</si>
  <si>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</si>
  <si>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</si>
  <si>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</si>
  <si>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</si>
  <si>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</si>
  <si>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</si>
  <si>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</si>
  <si>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</si>
  <si>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</si>
  <si>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</si>
  <si>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</si>
  <si>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</si>
  <si>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</si>
  <si>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</si>
  <si>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</si>
  <si>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</si>
  <si>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</si>
  <si>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</si>
  <si>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</si>
  <si>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</si>
  <si>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</si>
  <si>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</si>
  <si>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</si>
  <si>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</si>
  <si>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</si>
  <si>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</si>
  <si>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</si>
  <si>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</si>
  <si>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</si>
  <si>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</si>
  <si>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</si>
  <si>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</si>
  <si>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</si>
  <si>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</si>
  <si>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</si>
  <si>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</si>
  <si>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</si>
  <si>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</si>
  <si>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</si>
  <si>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</si>
  <si>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</si>
  <si>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</si>
  <si>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</si>
  <si>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</si>
  <si>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</si>
  <si>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</si>
  <si>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</si>
  <si>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</si>
  <si>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</si>
  <si>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</si>
  <si>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</si>
  <si>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</si>
  <si>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</si>
  <si>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</si>
  <si>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</si>
  <si>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</si>
  <si>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</si>
  <si>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</si>
  <si>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</si>
  <si>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</si>
  <si>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</si>
  <si>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</si>
  <si>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</si>
  <si>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</si>
  <si>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</si>
  <si>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</si>
  <si>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</si>
  <si>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</si>
  <si>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</si>
  <si>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</si>
  <si>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</si>
  <si>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</si>
  <si>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</si>
  <si>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</si>
  <si>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</si>
  <si>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</si>
  <si>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</si>
  <si>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</si>
  <si>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</si>
  <si>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</si>
  <si>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</si>
  <si>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</si>
  <si>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</si>
  <si>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</si>
  <si>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</si>
  <si>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</si>
  <si>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</si>
  <si>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</si>
  <si>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</si>
  <si>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</si>
  <si>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</si>
  <si>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</si>
  <si>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</si>
  <si>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</si>
  <si>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</si>
  <si>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</si>
  <si>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</si>
  <si>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</si>
  <si>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</si>
  <si>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</si>
  <si>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</si>
  <si>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</si>
  <si>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</si>
  <si>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</si>
  <si>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</si>
  <si>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</si>
  <si>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</si>
  <si>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</si>
  <si>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</si>
  <si>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</si>
  <si>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</si>
  <si>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</si>
  <si>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</si>
  <si>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</si>
  <si>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</si>
  <si>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</si>
  <si>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</si>
  <si>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</si>
  <si>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</si>
  <si>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</si>
  <si>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</si>
  <si>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</si>
  <si>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</si>
  <si>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</si>
  <si>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</si>
  <si>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</si>
  <si>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</si>
  <si>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</si>
  <si>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</si>
  <si>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</si>
  <si>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</si>
  <si>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</si>
  <si>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</si>
  <si>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</si>
  <si>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</si>
  <si>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</si>
  <si>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</si>
  <si>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</si>
  <si>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</si>
  <si>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</si>
  <si>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</si>
  <si>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</si>
  <si>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</si>
  <si>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</si>
  <si>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</si>
  <si>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</si>
  <si>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</si>
  <si>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</si>
  <si>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</si>
  <si>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</si>
  <si>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</si>
  <si>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</si>
  <si>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</si>
  <si>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</si>
  <si>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</si>
  <si>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</si>
  <si>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</si>
  <si>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</si>
  <si>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</si>
  <si>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</si>
  <si>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</si>
  <si>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</si>
  <si>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</si>
  <si>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</si>
  <si>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</si>
  <si>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</si>
  <si>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</si>
  <si>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</si>
  <si>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</si>
  <si>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</si>
  <si>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</si>
  <si>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</si>
  <si>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</si>
  <si>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</si>
  <si>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</si>
  <si>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</si>
  <si>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</si>
  <si>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</si>
  <si>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</si>
  <si>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</si>
  <si>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</si>
  <si>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</si>
  <si>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</si>
  <si>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</si>
  <si>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</si>
  <si>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</si>
  <si>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</si>
  <si>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</si>
  <si>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</si>
  <si>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</si>
  <si>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</si>
  <si>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</si>
  <si>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</si>
  <si>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</si>
  <si>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</si>
  <si>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</si>
  <si>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</si>
  <si>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</si>
  <si>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</si>
  <si>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</si>
  <si>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</si>
  <si>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</si>
  <si>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</si>
  <si>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</si>
  <si>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</si>
  <si>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</si>
  <si>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</si>
  <si>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</si>
  <si>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</si>
  <si>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</si>
  <si>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</si>
  <si>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</si>
  <si>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</si>
  <si>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</si>
  <si>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</si>
  <si>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</si>
  <si>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</si>
  <si>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</si>
  <si>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</si>
  <si>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</si>
  <si>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</si>
  <si>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</si>
  <si>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</si>
  <si>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</si>
  <si>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</si>
  <si>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</si>
  <si>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</si>
  <si>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</si>
  <si>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</si>
  <si>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</si>
  <si>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</si>
  <si>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</si>
  <si>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</si>
  <si>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</si>
  <si>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</si>
  <si>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</si>
  <si>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</si>
  <si>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</si>
  <si>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</si>
  <si>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</si>
  <si>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</si>
  <si>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</si>
  <si>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</si>
  <si>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</si>
  <si>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</si>
  <si>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</si>
  <si>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</si>
  <si>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</si>
  <si>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</si>
  <si>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</si>
  <si>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</si>
  <si>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</si>
  <si>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</si>
  <si>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</si>
  <si>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</si>
  <si>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</si>
  <si>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</si>
  <si>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</si>
  <si>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</si>
  <si>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</si>
  <si>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</si>
  <si>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</si>
  <si>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</si>
  <si>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</si>
  <si>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</si>
  <si>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</si>
  <si>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</si>
  <si>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</si>
  <si>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</si>
  <si>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</si>
  <si>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</si>
  <si>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</si>
  <si>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</si>
  <si>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</si>
  <si>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</si>
  <si>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</si>
  <si>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</si>
  <si>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</si>
  <si>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</si>
  <si>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</si>
  <si>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</si>
  <si>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</si>
  <si>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</si>
  <si>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</si>
  <si>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</si>
  <si>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</si>
  <si>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</si>
  <si>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</si>
  <si>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</si>
  <si>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</si>
  <si>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</si>
  <si>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</si>
  <si>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</si>
  <si>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</si>
  <si>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</si>
  <si>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</si>
  <si>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</si>
  <si>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</si>
  <si>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</si>
  <si>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</si>
  <si>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</si>
  <si>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</si>
  <si>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</si>
  <si>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</si>
  <si>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</si>
  <si>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</si>
  <si>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</si>
  <si>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</si>
  <si>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</si>
  <si>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</si>
  <si>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</si>
  <si>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</si>
  <si>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</si>
  <si>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</si>
  <si>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</si>
  <si>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</si>
  <si>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</si>
  <si>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</si>
  <si>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</si>
  <si>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</si>
  <si>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</si>
  <si>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</si>
  <si>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</si>
  <si>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</si>
  <si>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</si>
  <si>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</si>
  <si>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</si>
  <si>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</si>
  <si>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</si>
  <si>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</si>
  <si>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</si>
  <si>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</si>
  <si>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</si>
  <si>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</si>
  <si>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</si>
  <si>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</si>
  <si>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</si>
  <si>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</si>
  <si>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</si>
  <si>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</si>
  <si>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</si>
  <si>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</si>
  <si>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</si>
  <si>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</si>
  <si>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</si>
  <si>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</si>
  <si>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</si>
  <si>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</si>
  <si>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</si>
  <si>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</si>
  <si>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</si>
  <si>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</si>
  <si>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</si>
  <si>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</si>
  <si>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</si>
  <si>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</si>
  <si>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</si>
  <si>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</si>
  <si>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</si>
  <si>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</si>
  <si>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</si>
  <si>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</si>
  <si>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</si>
  <si>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</si>
  <si>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</si>
  <si>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</si>
  <si>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</si>
  <si>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</si>
  <si>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</si>
  <si>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</si>
  <si>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</si>
  <si>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</si>
  <si>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</si>
  <si>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</si>
  <si>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</si>
  <si>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</si>
  <si>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</si>
  <si>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</si>
  <si>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</si>
  <si>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</si>
  <si>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</si>
  <si>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</si>
  <si>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</si>
  <si>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</si>
  <si>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</si>
  <si>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</si>
  <si>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</si>
  <si>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</si>
  <si>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</si>
  <si>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</si>
  <si>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</si>
  <si>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</si>
  <si>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</si>
  <si>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</si>
  <si>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</si>
  <si>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</si>
  <si>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</si>
  <si>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</si>
  <si>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</si>
  <si>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</si>
  <si>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</si>
  <si>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</si>
  <si>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</si>
  <si>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</si>
  <si>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</si>
  <si>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</si>
  <si>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</si>
  <si>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</si>
  <si>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</si>
  <si>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</si>
  <si>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</si>
  <si>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</si>
  <si>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</si>
  <si>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</si>
  <si>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</si>
  <si>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</si>
  <si>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</si>
  <si>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</si>
  <si>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</si>
  <si>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</si>
  <si>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</si>
  <si>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</si>
  <si>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</si>
  <si>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</si>
  <si>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</si>
  <si>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</si>
  <si>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</si>
  <si>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</si>
  <si>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</si>
  <si>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</si>
  <si>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</si>
  <si>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</si>
  <si>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</si>
  <si>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</si>
  <si>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</si>
  <si>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</si>
  <si>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</si>
  <si>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</si>
  <si>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</si>
  <si>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</si>
  <si>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</si>
  <si>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</si>
  <si>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</si>
  <si>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</si>
  <si>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</si>
  <si>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</si>
  <si>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</si>
  <si>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</si>
  <si>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</si>
  <si>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</si>
  <si>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</si>
  <si>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</si>
  <si>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</si>
  <si>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</si>
  <si>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</si>
  <si>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</si>
  <si>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</si>
  <si>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</si>
  <si>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</si>
  <si>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</si>
  <si>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</si>
  <si>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</si>
  <si>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</si>
  <si>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</si>
  <si>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</si>
  <si>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</si>
  <si>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</si>
  <si>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</si>
  <si>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</si>
  <si>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</si>
  <si>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</si>
  <si>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</si>
  <si>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</si>
  <si>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</si>
  <si>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</si>
  <si>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</si>
  <si>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</si>
  <si>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</si>
  <si>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</si>
  <si>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</si>
  <si>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</si>
  <si>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</si>
  <si>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</si>
  <si>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</si>
  <si>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</si>
  <si>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</si>
  <si>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</si>
  <si>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</si>
  <si>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</si>
  <si>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</si>
  <si>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</si>
  <si>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</si>
  <si>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</si>
  <si>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</si>
  <si>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</si>
  <si>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</si>
  <si>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</si>
  <si>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</si>
  <si>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</si>
  <si>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</si>
  <si>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</si>
  <si>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</si>
  <si>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</si>
  <si>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</si>
  <si>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</si>
  <si>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</si>
  <si>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</si>
  <si>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</si>
  <si>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</si>
  <si>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</si>
  <si>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</si>
  <si>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</si>
  <si>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</si>
  <si>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</si>
  <si>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</si>
  <si>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</si>
  <si>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</si>
  <si>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</si>
  <si>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</si>
  <si>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</si>
  <si>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</si>
  <si>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</si>
  <si>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</si>
  <si>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</si>
  <si>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</si>
  <si>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</si>
  <si>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</si>
  <si>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</si>
  <si>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</si>
  <si>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</si>
  <si>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</si>
  <si>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</si>
  <si>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</si>
  <si>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</si>
  <si>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</si>
  <si>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</si>
  <si>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</si>
  <si>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</si>
  <si>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</si>
  <si>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</si>
  <si>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</si>
  <si>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</si>
  <si>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</si>
  <si>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</si>
  <si>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</si>
  <si>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</si>
  <si>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</si>
  <si>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</si>
  <si>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</si>
  <si>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</si>
  <si>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</si>
  <si>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</si>
  <si>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</si>
  <si>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</si>
  <si>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</si>
  <si>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</si>
  <si>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</si>
  <si>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</si>
  <si>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</si>
  <si>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</si>
  <si>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</si>
  <si>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</si>
  <si>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</si>
  <si>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</si>
  <si>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</si>
  <si>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</si>
  <si>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</si>
  <si>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</si>
  <si>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</si>
  <si>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</si>
  <si>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</si>
  <si>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</si>
  <si>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</si>
  <si>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</si>
  <si>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</si>
  <si>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</si>
  <si>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</si>
  <si>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</si>
  <si>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</si>
  <si>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</si>
  <si>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</si>
  <si>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</si>
  <si>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</si>
  <si>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</si>
  <si>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</si>
  <si>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</si>
  <si>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</si>
  <si>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</si>
  <si>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</si>
  <si>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</si>
  <si>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</si>
  <si>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</si>
  <si>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</si>
  <si>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</si>
  <si>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</si>
  <si>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</si>
  <si>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</si>
  <si>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</si>
  <si>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</si>
  <si>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</si>
  <si>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</si>
  <si>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</si>
  <si>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</si>
  <si>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</si>
  <si>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</si>
  <si>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</si>
  <si>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</si>
  <si>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</si>
  <si>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</si>
  <si>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</si>
  <si>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</si>
  <si>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</si>
  <si>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</si>
  <si>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</si>
  <si>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</si>
  <si>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</si>
  <si>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</si>
  <si>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</si>
  <si>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</si>
  <si>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</si>
  <si>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</si>
  <si>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</si>
  <si>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</si>
  <si>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</si>
  <si>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</si>
  <si>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</si>
  <si>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</si>
  <si>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</si>
  <si>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</si>
  <si>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</si>
  <si>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</si>
  <si>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</si>
  <si>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</si>
  <si>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</si>
  <si>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</si>
  <si>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</si>
  <si>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</si>
  <si>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</si>
  <si>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</si>
  <si>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</si>
  <si>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</si>
  <si>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</si>
  <si>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</si>
  <si>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</si>
  <si>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</si>
  <si>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</si>
  <si>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</si>
  <si>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</si>
  <si>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</si>
  <si>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</si>
  <si>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</si>
  <si>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</si>
  <si>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</si>
  <si>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</si>
  <si>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</si>
  <si>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</si>
  <si>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</si>
  <si>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</si>
  <si>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</si>
  <si>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</si>
  <si>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</si>
  <si>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</si>
  <si>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</si>
  <si>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</si>
  <si>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</si>
  <si>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</si>
  <si>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</si>
  <si>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</si>
  <si>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</si>
  <si>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</si>
  <si>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</si>
  <si>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</si>
  <si>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</si>
  <si>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</si>
  <si>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</si>
  <si>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</si>
  <si>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</si>
  <si>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</si>
  <si>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</si>
  <si>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</si>
  <si>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</si>
  <si>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</si>
  <si>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</si>
  <si>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</si>
  <si>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</si>
  <si>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</si>
  <si>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</si>
  <si>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</si>
  <si>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</si>
  <si>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</si>
  <si>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</si>
  <si>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</si>
  <si>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</si>
  <si>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</si>
  <si>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</si>
  <si>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</si>
  <si>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</si>
  <si>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</si>
  <si>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</si>
  <si>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</si>
  <si>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</si>
  <si>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</si>
  <si>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</si>
  <si>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</si>
  <si>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</si>
  <si>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</si>
  <si>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</si>
  <si>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</si>
  <si>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</si>
  <si>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</si>
  <si>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</si>
  <si>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</si>
  <si>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</si>
  <si>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</si>
  <si>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</si>
  <si>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</si>
  <si>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</si>
  <si>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</si>
  <si>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</si>
  <si>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</si>
  <si>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</si>
  <si>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</si>
  <si>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</si>
  <si>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</si>
  <si>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</si>
  <si>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</si>
  <si>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</si>
  <si>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</si>
  <si>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</si>
  <si>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</si>
  <si>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</si>
  <si>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</si>
  <si>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</si>
  <si>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</si>
  <si>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</si>
  <si>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</si>
  <si>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</si>
  <si>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</si>
  <si>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</si>
  <si>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</si>
  <si>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</si>
  <si>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</si>
  <si>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</si>
  <si>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</si>
  <si>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</si>
  <si>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</si>
  <si>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</si>
  <si>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</si>
  <si>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</si>
  <si>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</si>
  <si>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</si>
  <si>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</si>
  <si>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</si>
  <si>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</si>
  <si>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</si>
  <si>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</si>
  <si>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</si>
  <si>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</si>
  <si>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</si>
  <si>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</si>
  <si>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</si>
  <si>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</si>
  <si>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</si>
  <si>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</si>
  <si>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</si>
  <si>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</si>
  <si>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</si>
  <si>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</si>
  <si>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</si>
  <si>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</si>
  <si>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</si>
  <si>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</si>
  <si>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</si>
  <si>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</si>
  <si>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</si>
  <si>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</si>
  <si>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</si>
  <si>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</si>
  <si>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</si>
  <si>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</si>
  <si>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</si>
  <si>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</si>
  <si>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</si>
  <si>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</si>
  <si>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</si>
  <si>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</si>
  <si>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</si>
  <si>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</si>
  <si>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</si>
  <si>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</si>
  <si>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</si>
  <si>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</si>
  <si>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</si>
  <si>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</si>
  <si>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</si>
  <si>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</si>
  <si>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</si>
  <si>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</si>
  <si>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</si>
  <si>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</si>
  <si>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</si>
  <si>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</si>
  <si>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</si>
  <si>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</si>
  <si>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</si>
  <si>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</si>
  <si>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</si>
  <si>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</si>
  <si>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</si>
  <si>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</si>
  <si>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</si>
  <si>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</si>
  <si>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</si>
  <si>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</si>
  <si>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</si>
  <si>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</si>
  <si>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</si>
  <si>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</si>
  <si>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</si>
  <si>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</si>
  <si>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</si>
  <si>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</si>
  <si>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</si>
  <si>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</si>
  <si>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</si>
  <si>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</si>
  <si>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</si>
  <si>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</si>
  <si>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</si>
  <si>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</si>
  <si>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</si>
  <si>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</si>
  <si>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</si>
  <si>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</si>
  <si>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</si>
  <si>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</si>
  <si>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</si>
  <si>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</si>
  <si>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</si>
  <si>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</si>
  <si>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</si>
  <si>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</si>
  <si>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</si>
  <si>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</si>
  <si>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</si>
  <si>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</si>
  <si>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</si>
  <si>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</si>
  <si>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</si>
  <si>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</si>
  <si>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</si>
  <si>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</si>
  <si>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</si>
  <si>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</si>
  <si>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</si>
  <si>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</si>
  <si>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</si>
  <si>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</si>
  <si>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</si>
  <si>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</si>
  <si>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</si>
  <si>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</si>
  <si>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</si>
  <si>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</si>
  <si>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</si>
  <si>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</si>
  <si>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</si>
  <si>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</si>
  <si>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</si>
  <si>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</si>
  <si>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</si>
  <si>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</si>
  <si>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</si>
  <si>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</si>
  <si>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</si>
  <si>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</si>
  <si>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</si>
  <si>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</si>
  <si>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</si>
  <si>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</si>
  <si>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</si>
  <si>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</si>
  <si>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</si>
  <si>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</si>
  <si>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</si>
  <si>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</si>
  <si>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</si>
  <si>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</si>
  <si>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</si>
  <si>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</si>
  <si>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</si>
  <si>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</si>
  <si>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</si>
  <si>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</si>
  <si>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</si>
  <si>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</si>
  <si>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</si>
  <si>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</si>
  <si>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</si>
  <si>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</si>
  <si>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</si>
  <si>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</si>
  <si>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</si>
  <si>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</si>
  <si>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</si>
  <si>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</si>
  <si>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</si>
  <si>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</si>
  <si>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</si>
  <si>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</si>
  <si>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</si>
  <si>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</si>
  <si>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</si>
  <si>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</si>
  <si>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</si>
  <si>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</si>
  <si>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</si>
  <si>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</si>
  <si>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</si>
  <si>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</si>
  <si>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</si>
  <si>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</si>
  <si>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</si>
  <si>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</si>
  <si>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</si>
  <si>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</si>
  <si>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</si>
  <si>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</si>
  <si>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</si>
  <si>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</si>
  <si>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</si>
  <si>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</si>
  <si>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</si>
  <si>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</si>
  <si>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</si>
  <si>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</si>
  <si>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</si>
  <si>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</si>
  <si>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</si>
  <si>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</si>
  <si>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</si>
  <si>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</si>
  <si>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</si>
  <si>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</si>
  <si>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</si>
  <si>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</si>
  <si>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</si>
  <si>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</si>
  <si>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</si>
  <si>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</si>
  <si>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</si>
  <si>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</si>
  <si>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</si>
  <si>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</si>
  <si>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</si>
  <si>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</si>
  <si>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</si>
  <si>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</si>
  <si>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</si>
  <si>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</si>
  <si>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</si>
  <si>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</si>
  <si>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</si>
  <si>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</si>
  <si>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</si>
  <si>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</si>
  <si>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</si>
  <si>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</si>
  <si>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</si>
  <si>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</si>
  <si>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</si>
  <si>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</si>
  <si>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</si>
  <si>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</si>
  <si>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</si>
  <si>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</si>
  <si>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</si>
  <si>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</si>
  <si>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</si>
  <si>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</si>
  <si>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</si>
  <si>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</si>
  <si>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</si>
  <si>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</si>
  <si>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</si>
  <si>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</si>
  <si>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</si>
  <si>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</si>
  <si>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</si>
  <si>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</si>
  <si>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</si>
  <si>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</si>
  <si>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</si>
  <si>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</si>
  <si>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</si>
  <si>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</si>
  <si>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</si>
  <si>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</si>
  <si>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</si>
  <si>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</si>
  <si>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</si>
  <si>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</si>
  <si>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</si>
  <si>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</si>
  <si>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</si>
  <si>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</si>
  <si>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</si>
  <si>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</si>
  <si>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</si>
  <si>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</si>
  <si>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</si>
  <si>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</si>
  <si>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</si>
  <si>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</si>
  <si>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</si>
  <si>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</si>
  <si>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</si>
  <si>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</si>
  <si>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</si>
  <si>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</si>
  <si>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</si>
  <si>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</si>
  <si>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</si>
  <si>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</si>
  <si>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</si>
  <si>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</si>
  <si>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</si>
  <si>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</si>
  <si>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</si>
  <si>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</si>
  <si>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</si>
  <si>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</si>
  <si>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</si>
  <si>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</si>
  <si>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</si>
  <si>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</si>
  <si>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</si>
  <si>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</si>
  <si>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</si>
  <si>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</si>
  <si>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</si>
  <si>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</si>
  <si>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</si>
  <si>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</si>
  <si>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</si>
  <si>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</si>
  <si>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</si>
  <si>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</si>
  <si>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</si>
  <si>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</si>
  <si>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</si>
  <si>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</si>
  <si>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</si>
  <si>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</si>
  <si>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</si>
  <si>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</si>
  <si>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</si>
  <si>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</si>
  <si>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</si>
  <si>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</si>
  <si>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</si>
  <si>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</si>
  <si>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</si>
  <si>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</si>
  <si>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</si>
  <si>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</si>
  <si>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</si>
  <si>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</si>
  <si>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</si>
  <si>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</si>
  <si>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</si>
  <si>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</si>
  <si>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</si>
  <si>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</si>
  <si>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</si>
  <si>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</si>
  <si>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</si>
  <si>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</si>
  <si>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</si>
  <si>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</si>
  <si>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</si>
  <si>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</si>
  <si>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</si>
  <si>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</si>
  <si>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</si>
  <si>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</si>
  <si>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</si>
  <si>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</si>
  <si>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</si>
  <si>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</si>
  <si>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</si>
  <si>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</si>
  <si>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</si>
  <si>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</si>
  <si>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</si>
  <si>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</si>
  <si>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</si>
  <si>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</si>
  <si>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</si>
  <si>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</si>
  <si>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</si>
  <si>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</si>
  <si>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</si>
  <si>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</si>
  <si>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</si>
  <si>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</si>
  <si>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</si>
  <si>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</si>
  <si>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</si>
  <si>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</si>
  <si>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</si>
  <si>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</si>
  <si>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</si>
  <si>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</si>
  <si>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</si>
  <si>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</si>
  <si>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</si>
  <si>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</si>
  <si>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</si>
  <si>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</si>
  <si>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</si>
  <si>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</si>
  <si>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</si>
  <si>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</si>
  <si>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</si>
  <si>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</si>
  <si>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</si>
  <si>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</si>
  <si>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</si>
  <si>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</si>
  <si>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</si>
  <si>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</si>
  <si>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</si>
  <si>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</si>
  <si>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</si>
  <si>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</si>
  <si>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</si>
  <si>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</si>
  <si>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</si>
  <si>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</si>
  <si>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</si>
  <si>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</si>
  <si>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</si>
  <si>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</si>
  <si>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</si>
  <si>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</si>
  <si>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</si>
  <si>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</si>
  <si>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</si>
  <si>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</si>
  <si>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</si>
  <si>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</si>
  <si>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</si>
  <si>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</si>
  <si>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</si>
  <si>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</si>
  <si>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</si>
  <si>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</si>
  <si>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</si>
  <si>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</si>
  <si>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</si>
  <si>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</si>
  <si>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</si>
  <si>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</si>
  <si>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</si>
  <si>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</si>
  <si>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</si>
  <si>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</si>
  <si>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</si>
  <si>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</si>
  <si>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</si>
  <si>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</si>
  <si>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</si>
  <si>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</si>
  <si>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</si>
  <si>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</si>
  <si>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</si>
  <si>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</si>
  <si>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</si>
  <si>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</si>
  <si>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</si>
  <si>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</si>
  <si>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</si>
  <si>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</si>
  <si>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</si>
  <si>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</si>
  <si>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</si>
  <si>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</si>
  <si>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</si>
  <si>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</si>
  <si>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</si>
  <si>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</si>
  <si>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</si>
  <si>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</si>
  <si>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</si>
  <si>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</si>
  <si>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</si>
  <si>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</si>
  <si>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</si>
  <si>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</si>
  <si>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</si>
  <si>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</si>
  <si>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</si>
  <si>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</si>
  <si>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</si>
  <si>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</si>
  <si>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</si>
  <si>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</si>
  <si>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</si>
  <si>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</si>
  <si>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</si>
  <si>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</si>
  <si>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</si>
  <si>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</si>
  <si>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</si>
  <si>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</si>
  <si>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</si>
  <si>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</si>
  <si>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</si>
  <si>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</si>
  <si>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</si>
  <si>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</si>
  <si>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</si>
  <si>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</si>
  <si>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</si>
  <si>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</si>
  <si>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</si>
  <si>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</si>
  <si>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</si>
  <si>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</si>
  <si>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</si>
  <si>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</si>
  <si>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</si>
  <si>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</si>
  <si>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</si>
  <si>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</si>
  <si>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</si>
  <si>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</si>
  <si>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</si>
  <si>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</si>
  <si>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</si>
  <si>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</si>
  <si>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</si>
  <si>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</si>
  <si>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</si>
  <si>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</si>
  <si>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</si>
  <si>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</si>
  <si>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</si>
  <si>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</si>
  <si>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</si>
  <si>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</si>
  <si>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</si>
  <si>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</si>
  <si>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</si>
  <si>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</si>
  <si>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</si>
  <si>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</si>
  <si>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</si>
  <si>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</si>
  <si>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</si>
  <si>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</si>
  <si>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</si>
  <si>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</si>
  <si>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</si>
  <si>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</si>
  <si>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</si>
  <si>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</si>
  <si>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</si>
  <si>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</si>
  <si>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</si>
  <si>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</si>
  <si>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</si>
  <si>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</si>
  <si>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</si>
  <si>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</si>
  <si>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</si>
  <si>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</si>
  <si>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</si>
  <si>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</si>
  <si>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</si>
  <si>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</si>
  <si>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</si>
  <si>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</si>
  <si>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</si>
  <si>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</si>
  <si>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</si>
  <si>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</si>
  <si>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</si>
  <si>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</si>
  <si>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</si>
  <si>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</si>
  <si>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</si>
  <si>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</si>
  <si>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</si>
  <si>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</si>
  <si>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</si>
  <si>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</si>
  <si>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</si>
  <si>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</si>
  <si>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</si>
  <si>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</si>
  <si>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</si>
  <si>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</si>
  <si>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</si>
  <si>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</si>
  <si>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</si>
  <si>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</si>
  <si>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</si>
  <si>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</si>
  <si>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</si>
  <si>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</si>
  <si>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</si>
  <si>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</si>
  <si>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</si>
  <si>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</si>
  <si>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</si>
  <si>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</si>
  <si>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</si>
  <si>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</si>
  <si>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</si>
  <si>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</si>
  <si>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</si>
  <si>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</si>
  <si>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</si>
  <si>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</si>
  <si>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</si>
  <si>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</si>
  <si>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</si>
  <si>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</si>
  <si>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</si>
  <si>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</si>
  <si>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</si>
  <si>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</si>
  <si>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</si>
  <si>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</si>
  <si>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</si>
  <si>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</si>
  <si>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</si>
  <si>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</si>
  <si>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</si>
  <si>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</si>
  <si>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</si>
  <si>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</si>
  <si>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</si>
  <si>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</si>
  <si>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</si>
  <si>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</si>
  <si>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</si>
  <si>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</si>
  <si>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</si>
  <si>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</si>
  <si>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</si>
  <si>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</si>
  <si>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</si>
  <si>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</si>
  <si>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</si>
  <si>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</si>
  <si>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</si>
  <si>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</si>
  <si>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</si>
  <si>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</si>
  <si>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</si>
  <si>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</si>
  <si>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</si>
  <si>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</si>
  <si>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</si>
  <si>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</si>
  <si>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</si>
  <si>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</si>
  <si>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</si>
  <si>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</si>
  <si>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</si>
  <si>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</si>
  <si>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</si>
  <si>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</si>
  <si>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</si>
  <si>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</si>
  <si>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</si>
  <si>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</si>
  <si>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</si>
  <si>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</si>
  <si>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</si>
  <si>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</si>
  <si>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</si>
  <si>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</si>
  <si>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</si>
  <si>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</si>
  <si>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</si>
  <si>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</si>
  <si>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</si>
  <si>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</si>
  <si>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</si>
  <si>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</si>
  <si>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</si>
  <si>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</si>
  <si>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</si>
  <si>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</si>
  <si>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</si>
  <si>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</si>
  <si>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</si>
  <si>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</si>
  <si>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</si>
  <si>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</si>
  <si>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</si>
  <si>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</si>
  <si>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</si>
  <si>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</si>
  <si>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</si>
  <si>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</si>
  <si>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</si>
  <si>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</si>
  <si>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</si>
  <si>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</si>
  <si>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</si>
  <si>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</si>
  <si>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</si>
  <si>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</si>
  <si>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</si>
  <si>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</si>
  <si>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</si>
  <si>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</si>
  <si>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</si>
  <si>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</si>
  <si>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</si>
  <si>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</si>
  <si>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</si>
  <si>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</si>
  <si>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</si>
  <si>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</si>
  <si>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</si>
  <si>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</si>
  <si>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</si>
  <si>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</si>
  <si>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</si>
  <si>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</si>
  <si>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</si>
  <si>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</si>
  <si>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</si>
  <si>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</si>
  <si>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</si>
  <si>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</si>
  <si>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</si>
  <si>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</si>
  <si>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</si>
  <si>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</si>
  <si>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</si>
  <si>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</si>
  <si>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</si>
  <si>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</si>
  <si>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</si>
  <si>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</si>
  <si>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</si>
  <si>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</si>
  <si>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</si>
  <si>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</si>
  <si>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</si>
  <si>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</si>
  <si>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</si>
  <si>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</si>
  <si>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</si>
  <si>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</si>
  <si>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</si>
  <si>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</si>
  <si>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</si>
  <si>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</si>
  <si>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</si>
  <si>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</si>
  <si>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</si>
  <si>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</si>
  <si>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</si>
  <si>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</si>
  <si>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</si>
  <si>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</si>
  <si>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</si>
  <si>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</si>
  <si>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</si>
  <si>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</si>
  <si>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</si>
  <si>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</si>
  <si>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</si>
  <si>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</si>
  <si>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</si>
  <si>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</si>
  <si>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</si>
  <si>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</si>
  <si>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</si>
  <si>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</si>
  <si>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</si>
  <si>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</si>
  <si>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</si>
  <si>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</si>
  <si>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</si>
  <si>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</si>
  <si>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</si>
  <si>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</si>
  <si>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</si>
  <si>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</si>
  <si>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</si>
  <si>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</si>
  <si>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</si>
  <si>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</si>
  <si>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</si>
  <si>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</si>
  <si>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</si>
  <si>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</si>
  <si>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</si>
  <si>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</si>
  <si>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</si>
  <si>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</si>
  <si>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</si>
  <si>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</si>
  <si>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</si>
  <si>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</si>
  <si>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</si>
  <si>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</si>
  <si>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</si>
  <si>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</si>
  <si>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</si>
  <si>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</si>
  <si>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</si>
  <si>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</si>
  <si>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</si>
  <si>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</si>
  <si>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</si>
  <si>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</si>
  <si>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</si>
  <si>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</si>
  <si>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</si>
  <si>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</si>
  <si>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</si>
  <si>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</si>
  <si>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</si>
  <si>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</si>
  <si>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</si>
  <si>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</si>
  <si>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</si>
  <si>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</si>
  <si>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</si>
  <si>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</si>
  <si>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</si>
  <si>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</si>
  <si>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</si>
  <si>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</si>
  <si>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</si>
  <si>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</si>
  <si>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</si>
  <si>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</si>
  <si>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</si>
  <si>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</si>
  <si>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</si>
  <si>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</si>
  <si>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</si>
  <si>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</si>
  <si>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</si>
  <si>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</si>
  <si>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</si>
  <si>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</si>
  <si>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</si>
  <si>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</si>
  <si>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</si>
  <si>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</si>
  <si>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</si>
  <si>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</si>
  <si>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</si>
  <si>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</si>
  <si>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</si>
  <si>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</si>
  <si>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</si>
  <si>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</si>
  <si>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</si>
  <si>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</si>
  <si>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</si>
  <si>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</si>
  <si>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</si>
  <si>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</si>
  <si>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</si>
  <si>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</si>
  <si>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</si>
  <si>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</si>
  <si>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</si>
  <si>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</si>
  <si>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</si>
  <si>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</si>
  <si>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</si>
  <si>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</si>
  <si>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</si>
  <si>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</si>
  <si>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</si>
  <si>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</si>
  <si>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</si>
  <si>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</si>
  <si>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</si>
  <si>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</si>
  <si>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</si>
  <si>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</si>
  <si>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</si>
  <si>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</si>
  <si>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</si>
  <si>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</si>
  <si>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</si>
  <si>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</si>
  <si>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</si>
  <si>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</si>
  <si>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</si>
  <si>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</si>
  <si>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</si>
  <si>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</si>
  <si>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</si>
  <si>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</si>
  <si>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</si>
  <si>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</si>
  <si>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</si>
  <si>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</si>
  <si>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</si>
  <si>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</si>
  <si>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</si>
  <si>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</si>
  <si>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</si>
  <si>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</si>
  <si>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</si>
  <si>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</si>
  <si>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</si>
  <si>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</si>
  <si>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</si>
  <si>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</si>
  <si>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</si>
  <si>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</si>
  <si>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</si>
  <si>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</si>
  <si>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</si>
  <si>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</si>
  <si>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</si>
  <si>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</si>
  <si>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</si>
  <si>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</si>
  <si>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</si>
  <si>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</si>
  <si>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</si>
  <si>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</si>
  <si>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</si>
  <si>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</si>
  <si>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</si>
  <si>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</si>
  <si>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</si>
  <si>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</si>
  <si>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</si>
  <si>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</si>
  <si>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</si>
  <si>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</si>
  <si>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</si>
  <si>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</si>
  <si>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</si>
  <si>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</si>
  <si>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</si>
  <si>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</si>
  <si>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</si>
  <si>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</si>
  <si>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</si>
  <si>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</si>
  <si>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</si>
  <si>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</si>
  <si>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</si>
  <si>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</si>
  <si>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</si>
  <si>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</si>
  <si>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</si>
  <si>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</si>
  <si>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</si>
  <si>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</si>
  <si>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</si>
  <si>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</si>
  <si>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</si>
  <si>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</si>
  <si>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</si>
  <si>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</si>
  <si>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</si>
  <si>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</si>
  <si>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</si>
  <si>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</si>
  <si>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</si>
  <si>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</si>
  <si>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</si>
  <si>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</si>
  <si>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</si>
  <si>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</si>
  <si>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</si>
  <si>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</si>
  <si>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</si>
  <si>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</si>
  <si>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</si>
  <si>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</si>
  <si>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</si>
  <si>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</si>
  <si>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</si>
  <si>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</si>
  <si>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</si>
  <si>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</si>
  <si>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</si>
  <si>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</si>
  <si>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</si>
  <si>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</si>
  <si>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</si>
  <si>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</si>
  <si>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</si>
  <si>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</si>
  <si>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</si>
  <si>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</si>
  <si>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</si>
  <si>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</si>
  <si>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</si>
  <si>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</si>
  <si>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</si>
  <si>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</si>
  <si>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</si>
  <si>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</si>
  <si>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</si>
  <si>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</si>
  <si>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</si>
  <si>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</si>
  <si>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</si>
  <si>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</si>
  <si>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</si>
  <si>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</si>
  <si>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</si>
  <si>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</si>
  <si>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</si>
  <si>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</si>
  <si>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</si>
  <si>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</si>
  <si>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</si>
  <si>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</si>
  <si>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</si>
  <si>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</si>
  <si>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</si>
  <si>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</si>
  <si>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</si>
  <si>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</si>
  <si>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</si>
  <si>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</si>
  <si>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</si>
  <si>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</si>
  <si>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</si>
  <si>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</si>
  <si>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</si>
  <si>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</si>
  <si>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</si>
  <si>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</si>
  <si>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</si>
  <si>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</si>
  <si>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</si>
  <si>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</si>
  <si>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</si>
  <si>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</si>
  <si>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</si>
  <si>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</si>
  <si>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</si>
  <si>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</si>
  <si>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</si>
  <si>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</si>
  <si>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</si>
  <si>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</si>
  <si>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</si>
  <si>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</si>
  <si>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</si>
  <si>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</si>
  <si>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</si>
  <si>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</si>
  <si>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</si>
  <si>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</si>
  <si>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</si>
  <si>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</si>
  <si>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</si>
  <si>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</si>
  <si>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</si>
  <si>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</si>
  <si>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</si>
  <si>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</si>
  <si>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</si>
  <si>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</si>
  <si>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</si>
  <si>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</si>
  <si>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</si>
  <si>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</si>
  <si>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</si>
  <si>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</si>
  <si>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</si>
  <si>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</si>
  <si>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</si>
  <si>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</si>
  <si>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</si>
  <si>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</si>
  <si>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</si>
  <si>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</si>
  <si>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</si>
  <si>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</si>
  <si>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</si>
  <si>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</si>
  <si>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</si>
  <si>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</si>
  <si>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</si>
  <si>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</si>
  <si>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</si>
  <si>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</si>
  <si>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</si>
  <si>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</si>
  <si>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</si>
  <si>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</si>
  <si>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</si>
  <si>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</si>
  <si>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</si>
  <si>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</si>
  <si>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</si>
  <si>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</si>
  <si>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</si>
  <si>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</si>
  <si>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</si>
  <si>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</si>
  <si>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</si>
  <si>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</si>
  <si>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</si>
  <si>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</si>
  <si>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</si>
  <si>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</si>
  <si>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</si>
  <si>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</si>
  <si>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</si>
  <si>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</si>
  <si>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</si>
  <si>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</si>
  <si>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</si>
  <si>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</si>
  <si>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</si>
  <si>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</si>
  <si>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</si>
  <si>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</si>
  <si>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</si>
  <si>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</si>
  <si>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</si>
  <si>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</si>
  <si>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</si>
  <si>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</si>
  <si>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</si>
  <si>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</si>
  <si>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</si>
  <si>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</si>
  <si>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</si>
  <si>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</si>
  <si>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</si>
  <si>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</si>
  <si>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</si>
  <si>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</si>
  <si>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</si>
  <si>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</si>
  <si>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</si>
  <si>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</si>
  <si>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</si>
  <si>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</si>
  <si>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</si>
  <si>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</si>
  <si>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</si>
  <si>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</si>
  <si>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</si>
  <si>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</si>
  <si>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</si>
  <si>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</si>
  <si>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</si>
  <si>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</si>
  <si>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</si>
  <si>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</si>
  <si>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</si>
  <si>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</si>
  <si>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</si>
  <si>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</si>
  <si>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</si>
  <si>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</si>
  <si>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</si>
  <si>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</si>
  <si>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</si>
  <si>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</si>
  <si>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</si>
  <si>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</si>
  <si>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</si>
  <si>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</si>
  <si>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</si>
  <si>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</si>
  <si>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</si>
  <si>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</si>
  <si>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</si>
  <si>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</si>
  <si>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</si>
  <si>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</si>
  <si>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</si>
  <si>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</si>
  <si>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</si>
  <si>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</si>
  <si>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</si>
  <si>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</si>
  <si>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</si>
  <si>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</si>
  <si>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</si>
  <si>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</si>
  <si>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</si>
  <si>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</si>
  <si>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</si>
  <si>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</si>
  <si>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</si>
  <si>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</si>
  <si>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</si>
  <si>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</si>
  <si>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</si>
  <si>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</si>
  <si>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</si>
  <si>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</si>
  <si>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</si>
  <si>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</si>
  <si>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</si>
  <si>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</si>
  <si>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</si>
  <si>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</si>
  <si>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</si>
  <si>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</si>
  <si>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</si>
  <si>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</si>
  <si>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</si>
  <si>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</si>
  <si>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</si>
  <si>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</si>
  <si>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</si>
  <si>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</si>
  <si>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</si>
  <si>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</si>
  <si>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</si>
  <si>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</si>
  <si>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</si>
  <si>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</si>
  <si>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</si>
  <si>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</si>
  <si>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</si>
  <si>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</si>
  <si>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</si>
  <si>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</si>
  <si>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</si>
  <si>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</si>
  <si>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</si>
  <si>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</si>
  <si>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</si>
  <si>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</si>
  <si>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</si>
  <si>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</si>
  <si>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</si>
  <si>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</si>
  <si>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</si>
  <si>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</si>
  <si>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</si>
  <si>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</si>
  <si>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</si>
  <si>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</si>
  <si>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</si>
  <si>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</si>
  <si>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</si>
  <si>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</si>
  <si>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</si>
  <si>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</si>
  <si>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</si>
  <si>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</si>
  <si>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</si>
  <si>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</si>
  <si>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</si>
  <si>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</si>
  <si>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</si>
  <si>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</si>
  <si>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</si>
  <si>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</si>
  <si>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</si>
  <si>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</si>
  <si>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</si>
  <si>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</si>
  <si>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</si>
  <si>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</si>
  <si>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</si>
  <si>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</si>
  <si>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</si>
  <si>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</si>
  <si>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</si>
  <si>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</si>
  <si>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</si>
  <si>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</si>
  <si>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</si>
  <si>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</si>
  <si>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</si>
  <si>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</si>
  <si>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</si>
  <si>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</si>
  <si>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</si>
  <si>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</si>
  <si>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</si>
  <si>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</si>
  <si>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</si>
  <si>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</si>
  <si>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</si>
  <si>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</si>
  <si>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</si>
  <si>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</si>
  <si>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</si>
  <si>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</si>
  <si>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</si>
  <si>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</si>
  <si>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</si>
  <si>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</si>
  <si>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</si>
  <si>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</si>
  <si>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</si>
  <si>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</si>
  <si>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</si>
  <si>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</si>
  <si>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</si>
  <si>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</si>
  <si>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</si>
  <si>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</si>
  <si>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</si>
  <si>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</si>
  <si>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</si>
  <si>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</si>
  <si>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</si>
  <si>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</si>
  <si>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</si>
  <si>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</si>
  <si>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</si>
  <si>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</si>
  <si>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</si>
  <si>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</si>
  <si>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</si>
  <si>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</si>
  <si>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</si>
  <si>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</si>
  <si>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</si>
  <si>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</si>
  <si>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</si>
  <si>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</si>
  <si>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</si>
  <si>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</si>
  <si>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</si>
  <si>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</si>
  <si>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</si>
  <si>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</si>
  <si>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</si>
  <si>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</si>
  <si>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</si>
  <si>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</si>
  <si>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</si>
  <si>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</si>
  <si>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</si>
  <si>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</si>
  <si>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</si>
  <si>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</si>
  <si>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</si>
  <si>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</si>
  <si>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</si>
  <si>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</si>
  <si>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</si>
  <si>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</si>
  <si>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</si>
  <si>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</si>
  <si>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</si>
  <si>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</si>
  <si>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</si>
  <si>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</si>
  <si>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</si>
  <si>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</si>
  <si>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</si>
  <si>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</si>
  <si>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</si>
  <si>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</si>
  <si>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</si>
  <si>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</si>
  <si>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</si>
  <si>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</si>
  <si>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</si>
  <si>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</si>
  <si>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</si>
  <si>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</si>
  <si>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</si>
  <si>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</si>
  <si>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</si>
  <si>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</si>
  <si>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</si>
  <si>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</si>
  <si>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</si>
  <si>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</si>
  <si>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</si>
  <si>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</si>
  <si>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</si>
  <si>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</si>
  <si>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</si>
  <si>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</si>
  <si>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</si>
  <si>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</si>
  <si>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</si>
  <si>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</si>
  <si>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</si>
  <si>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</si>
  <si>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</si>
  <si>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</si>
  <si>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</si>
  <si>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</si>
  <si>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</si>
  <si>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</si>
  <si>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</si>
  <si>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</si>
  <si>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</si>
  <si>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</si>
  <si>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</si>
  <si>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</si>
  <si>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</si>
  <si>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</si>
  <si>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</si>
  <si>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</si>
  <si>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</si>
  <si>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</si>
  <si>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</si>
  <si>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</si>
  <si>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</si>
  <si>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</si>
  <si>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</si>
  <si>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</si>
  <si>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</si>
  <si>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</si>
  <si>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</si>
  <si>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</si>
  <si>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</si>
  <si>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</si>
  <si>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</si>
  <si>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</si>
  <si>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</si>
  <si>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</si>
  <si>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</si>
  <si>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</si>
  <si>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</si>
  <si>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</si>
  <si>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</si>
  <si>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</si>
  <si>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</si>
  <si>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</si>
  <si>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</si>
  <si>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</si>
  <si>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</si>
  <si>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</si>
  <si>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</si>
  <si>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</si>
  <si>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</si>
  <si>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</si>
  <si>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</si>
  <si>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</si>
  <si>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</si>
  <si>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</si>
  <si>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</si>
  <si>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</si>
  <si>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</si>
  <si>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</si>
  <si>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</si>
  <si>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</si>
  <si>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</si>
  <si>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</si>
  <si>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</si>
  <si>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</si>
  <si>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</si>
  <si>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</si>
  <si>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</si>
  <si>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</si>
  <si>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</si>
  <si>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</si>
  <si>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</si>
  <si>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</si>
  <si>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</si>
  <si>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</si>
  <si>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</si>
  <si>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</si>
  <si>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</si>
  <si>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</si>
  <si>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</si>
  <si>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</si>
  <si>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</si>
  <si>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</si>
  <si>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</si>
  <si>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</si>
  <si>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</si>
  <si>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</si>
  <si>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</si>
  <si>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</si>
  <si>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</si>
  <si>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</si>
  <si>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</si>
  <si>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</si>
  <si>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</si>
  <si>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</si>
  <si>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</si>
  <si>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</si>
  <si>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</si>
  <si>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</si>
  <si>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</si>
  <si>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</si>
  <si>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</si>
  <si>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</si>
  <si>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</si>
  <si>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</si>
  <si>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</si>
  <si>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</si>
  <si>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</si>
  <si>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</si>
  <si>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</si>
  <si>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</si>
  <si>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</si>
  <si>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</si>
  <si>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</si>
  <si>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</si>
  <si>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</si>
  <si>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</si>
  <si>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</si>
  <si>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</si>
  <si>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</si>
  <si>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</si>
  <si>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</si>
  <si>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</si>
  <si>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</si>
  <si>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</si>
  <si>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</si>
  <si>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</si>
  <si>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</si>
  <si>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</si>
  <si>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</si>
  <si>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</si>
  <si>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</si>
  <si>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</si>
  <si>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</si>
  <si>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</si>
  <si>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</si>
  <si>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</si>
  <si>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</si>
  <si>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</si>
  <si>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</si>
  <si>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</si>
  <si>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</si>
  <si>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</si>
  <si>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</si>
  <si>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</si>
  <si>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</si>
  <si>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</si>
  <si>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</si>
  <si>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</si>
  <si>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</si>
  <si>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</si>
  <si>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</si>
  <si>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</si>
  <si>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</si>
  <si>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</si>
  <si>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</si>
  <si>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</si>
  <si>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</si>
  <si>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</si>
  <si>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</si>
  <si>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</si>
  <si>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</si>
  <si>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</si>
  <si>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</si>
  <si>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</si>
  <si>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</si>
  <si>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</si>
  <si>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</si>
  <si>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</si>
  <si>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</si>
  <si>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</si>
  <si>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</si>
  <si>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</si>
  <si>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</si>
  <si>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</si>
  <si>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</si>
  <si>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</si>
  <si>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</si>
  <si>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</si>
  <si>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</si>
  <si>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</si>
  <si>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</si>
  <si>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</si>
  <si>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</si>
  <si>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</si>
  <si>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</si>
  <si>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</si>
  <si>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</si>
  <si>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</si>
  <si>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</si>
  <si>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</si>
  <si>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</si>
  <si>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</si>
  <si>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</si>
  <si>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</si>
  <si>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</si>
  <si>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</si>
  <si>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</si>
  <si>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</si>
  <si>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</si>
  <si>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</si>
  <si>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</si>
  <si>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</si>
  <si>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</si>
  <si>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</si>
  <si>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</si>
  <si>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</si>
  <si>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</si>
  <si>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</si>
  <si>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</si>
  <si>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</si>
  <si>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</si>
  <si>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</si>
  <si>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</si>
  <si>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</si>
  <si>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</si>
  <si>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</si>
  <si>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</si>
  <si>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</si>
  <si>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</si>
  <si>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</si>
  <si>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</si>
  <si>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</si>
  <si>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</si>
  <si>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</si>
  <si>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</si>
  <si>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</si>
  <si>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</si>
  <si>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</si>
  <si>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</si>
  <si>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</si>
  <si>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</si>
  <si>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</si>
  <si>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</si>
  <si>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</si>
  <si>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</si>
  <si>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</si>
  <si>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</si>
  <si>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</si>
  <si>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</si>
  <si>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</si>
  <si>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</si>
  <si>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</si>
  <si>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</si>
  <si>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</si>
  <si>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</si>
  <si>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</si>
  <si>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</si>
  <si>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</si>
  <si>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</si>
  <si>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</si>
  <si>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</si>
  <si>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</si>
  <si>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</si>
  <si>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</si>
  <si>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</si>
  <si>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</si>
  <si>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</si>
  <si>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</si>
  <si>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</si>
  <si>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</si>
  <si>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</si>
  <si>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</si>
  <si>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</si>
  <si>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</si>
  <si>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</si>
  <si>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</si>
  <si>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</si>
  <si>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</si>
  <si>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</si>
  <si>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</si>
  <si>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</si>
  <si>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</si>
  <si>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</si>
  <si>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</si>
  <si>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</si>
  <si>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</si>
  <si>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</si>
  <si>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</si>
  <si>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</si>
  <si>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</si>
  <si>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</si>
  <si>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</si>
  <si>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</si>
  <si>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</si>
  <si>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</si>
  <si>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</si>
  <si>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</si>
  <si>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</si>
  <si>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</si>
  <si>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</si>
  <si>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</si>
  <si>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</si>
  <si>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</si>
  <si>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</si>
  <si>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</si>
  <si>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</si>
  <si>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</si>
  <si>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</si>
  <si>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</si>
  <si>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</si>
  <si>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</si>
  <si>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</si>
  <si>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</si>
  <si>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</si>
  <si>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</si>
  <si>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</si>
  <si>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</si>
  <si>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</si>
  <si>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</si>
  <si>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</si>
  <si>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</si>
  <si>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</si>
  <si>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</si>
  <si>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</si>
  <si>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</si>
  <si>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</si>
  <si>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</si>
  <si>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</si>
  <si>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</si>
  <si>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</si>
  <si>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</si>
  <si>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</si>
  <si>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</si>
  <si>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</si>
  <si>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</si>
  <si>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</si>
  <si>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</si>
  <si>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</si>
  <si>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</si>
  <si>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</si>
  <si>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</si>
  <si>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</si>
  <si>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</si>
  <si>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</si>
  <si>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</si>
  <si>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</si>
  <si>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</si>
  <si>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</si>
  <si>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</si>
  <si>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</si>
  <si>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</si>
  <si>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</si>
  <si>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</si>
  <si>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</si>
  <si>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</si>
  <si>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</si>
  <si>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</si>
  <si>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</si>
  <si>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</si>
  <si>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</si>
  <si>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</si>
  <si>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</si>
  <si>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</si>
  <si>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</si>
  <si>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</si>
  <si>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</si>
  <si>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</si>
  <si>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</si>
  <si>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</si>
  <si>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</si>
  <si>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</si>
  <si>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</si>
  <si>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</si>
  <si>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</si>
  <si>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</si>
  <si>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</si>
  <si>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</si>
  <si>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</si>
  <si>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</si>
  <si>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</si>
  <si>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</si>
  <si>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</si>
  <si>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</si>
  <si>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</si>
  <si>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</si>
  <si>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</si>
  <si>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</si>
  <si>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</si>
  <si>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</si>
  <si>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</si>
  <si>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</si>
  <si>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</si>
  <si>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</si>
  <si>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</si>
  <si>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</si>
  <si>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</si>
  <si>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</si>
  <si>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</si>
  <si>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</si>
  <si>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</si>
  <si>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</si>
  <si>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</si>
  <si>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</si>
  <si>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</si>
  <si>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</si>
  <si>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</si>
  <si>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</si>
  <si>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</si>
  <si>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</si>
  <si>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</si>
  <si>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</si>
  <si>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</si>
  <si>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</si>
  <si>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</si>
  <si>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</si>
  <si>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</si>
  <si>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</si>
  <si>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</si>
  <si>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</si>
  <si>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</si>
  <si>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</si>
  <si>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</si>
  <si>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</si>
  <si>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</si>
  <si>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</si>
  <si>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</si>
  <si>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</si>
  <si>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</si>
  <si>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</si>
  <si>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</si>
  <si>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</si>
  <si>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</si>
  <si>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</si>
  <si>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</si>
  <si>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</si>
  <si>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</si>
  <si>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</si>
  <si>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</si>
  <si>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</si>
  <si>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</si>
  <si>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</si>
  <si>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</si>
  <si>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</si>
  <si>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</si>
  <si>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</si>
  <si>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</si>
  <si>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</si>
  <si>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</si>
  <si>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</si>
  <si>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</si>
  <si>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</si>
  <si>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</si>
  <si>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</si>
  <si>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</si>
  <si>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</si>
  <si>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</si>
  <si>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</si>
  <si>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</si>
  <si>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</si>
  <si>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</si>
  <si>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</si>
  <si>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</si>
  <si>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</si>
  <si>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</si>
  <si>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</si>
  <si>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</si>
  <si>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</si>
  <si>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</si>
  <si>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</si>
  <si>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</si>
  <si>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</si>
  <si>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</si>
  <si>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</si>
  <si>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</si>
  <si>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</si>
  <si>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</si>
  <si>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</si>
  <si>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</si>
  <si>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</si>
  <si>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</si>
  <si>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</si>
  <si>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</si>
  <si>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</si>
  <si>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</si>
  <si>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</si>
  <si>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</si>
  <si>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</si>
  <si>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</si>
  <si>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</si>
  <si>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</si>
  <si>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</si>
  <si>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</si>
  <si>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</si>
  <si>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</si>
  <si>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</si>
  <si>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</si>
  <si>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</si>
  <si>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</si>
  <si>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</si>
  <si>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</si>
  <si>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</si>
  <si>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</si>
  <si>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</si>
  <si>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</si>
  <si>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</si>
  <si>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</si>
  <si>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</si>
  <si>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</si>
  <si>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</si>
  <si>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</si>
  <si>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</si>
  <si>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</si>
  <si>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</si>
  <si>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</si>
  <si>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</si>
  <si>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</si>
  <si>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</si>
  <si>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</si>
  <si>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</si>
  <si>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</si>
  <si>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</si>
  <si>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</si>
  <si>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</si>
  <si>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</si>
  <si>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</si>
  <si>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</si>
  <si>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</si>
  <si>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</si>
  <si>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</si>
  <si>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</si>
  <si>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</si>
  <si>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</si>
  <si>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</si>
  <si>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</si>
  <si>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</si>
  <si>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</si>
  <si>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</si>
  <si>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</si>
  <si>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</si>
  <si>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</si>
  <si>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</si>
  <si>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</si>
  <si>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</si>
  <si>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</si>
  <si>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</si>
  <si>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</si>
  <si>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</si>
  <si>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</si>
  <si>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</si>
  <si>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</si>
  <si>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</si>
  <si>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</si>
  <si>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</si>
  <si>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</si>
  <si>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</si>
  <si>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</si>
  <si>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</si>
  <si>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</si>
  <si>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</si>
  <si>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</si>
  <si>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</si>
  <si>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</si>
  <si>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</si>
  <si>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</si>
  <si>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</si>
  <si>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</si>
  <si>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</si>
  <si>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</si>
  <si>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</si>
  <si>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</si>
  <si>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</si>
  <si>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</si>
  <si>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</si>
  <si>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</si>
  <si>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</si>
  <si>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</si>
  <si>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</si>
  <si>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</si>
  <si>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</si>
  <si>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</si>
  <si>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</si>
  <si>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</si>
  <si>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</si>
  <si>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</si>
  <si>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</si>
  <si>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</si>
  <si>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</si>
  <si>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</si>
  <si>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</si>
  <si>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</si>
  <si>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</si>
  <si>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</si>
  <si>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</si>
  <si>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</si>
  <si>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</si>
  <si>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</si>
  <si>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</si>
  <si>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</si>
  <si>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</si>
  <si>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</si>
  <si>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</si>
  <si>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</si>
  <si>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</si>
  <si>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</si>
  <si>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</si>
  <si>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</si>
  <si>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</si>
  <si>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</si>
  <si>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</si>
  <si>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</si>
  <si>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</si>
  <si>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</si>
  <si>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</si>
  <si>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</si>
  <si>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</si>
  <si>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</si>
  <si>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</si>
  <si>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</si>
  <si>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</si>
  <si>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</si>
  <si>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</si>
  <si>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</si>
  <si>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</si>
  <si>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</si>
  <si>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</si>
  <si>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</si>
  <si>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</si>
  <si>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</si>
  <si>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</si>
  <si>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</si>
  <si>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</si>
  <si>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</si>
  <si>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</si>
  <si>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</si>
  <si>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</si>
  <si>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</si>
  <si>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</si>
  <si>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</si>
  <si>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</si>
  <si>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</si>
  <si>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</si>
  <si>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</si>
  <si>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</si>
  <si>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</si>
  <si>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</si>
  <si>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</si>
  <si>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</si>
  <si>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</si>
  <si>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</si>
  <si>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</si>
  <si>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</si>
  <si>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</si>
  <si>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</si>
  <si>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</si>
  <si>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</si>
  <si>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</si>
  <si>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</si>
  <si>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</si>
  <si>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</si>
  <si>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</si>
  <si>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</si>
  <si>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</si>
  <si>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</si>
  <si>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</si>
  <si>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</si>
  <si>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</si>
  <si>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</si>
  <si>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</si>
  <si>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</si>
  <si>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</si>
  <si>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</si>
  <si>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</si>
  <si>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</si>
  <si>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</si>
  <si>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</si>
  <si>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</si>
  <si>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</si>
  <si>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</si>
  <si>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</si>
  <si>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</si>
  <si>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</si>
  <si>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</si>
  <si>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</si>
  <si>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</si>
  <si>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</si>
  <si>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</si>
  <si>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</si>
  <si>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</si>
  <si>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</si>
  <si>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</si>
  <si>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</si>
  <si>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</si>
  <si>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</si>
  <si>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</si>
  <si>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</si>
  <si>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</si>
  <si>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</si>
  <si>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</si>
  <si>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</si>
  <si>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</si>
  <si>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</si>
  <si>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</si>
  <si>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</si>
  <si>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</si>
  <si>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</si>
  <si>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</si>
  <si>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</si>
  <si>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</si>
  <si>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</si>
  <si>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</si>
  <si>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</si>
  <si>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</si>
  <si>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</si>
  <si>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</si>
  <si>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</si>
  <si>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</si>
  <si>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</si>
  <si>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</si>
  <si>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</si>
  <si>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</si>
  <si>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</si>
  <si>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</si>
  <si>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</si>
  <si>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</si>
  <si>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</si>
  <si>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</si>
  <si>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</si>
  <si>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</si>
  <si>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</si>
  <si>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</si>
  <si>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</si>
  <si>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</si>
  <si>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</si>
  <si>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</si>
  <si>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</si>
  <si>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</si>
  <si>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</si>
  <si>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</si>
  <si>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</si>
  <si>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</si>
  <si>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</si>
  <si>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</si>
  <si>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</si>
  <si>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</si>
  <si>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</si>
  <si>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</si>
  <si>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</si>
  <si>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</si>
  <si>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</si>
  <si>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</si>
  <si>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</si>
  <si>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</si>
  <si>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</si>
  <si>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</si>
  <si>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</si>
  <si>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</si>
  <si>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</si>
  <si>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</si>
  <si>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</si>
  <si>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</si>
  <si>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</si>
  <si>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</si>
  <si>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</si>
  <si>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</si>
  <si>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</si>
  <si>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</si>
  <si>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</si>
  <si>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</si>
  <si>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</si>
  <si>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</si>
  <si>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</si>
  <si>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</si>
  <si>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</si>
  <si>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</si>
  <si>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</si>
  <si>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</si>
  <si>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</si>
  <si>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</si>
  <si>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</si>
  <si>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</si>
  <si>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</si>
  <si>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</si>
  <si>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</si>
  <si>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</si>
  <si>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</si>
  <si>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</si>
  <si>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</si>
  <si>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</si>
  <si>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</si>
  <si>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</si>
  <si>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</si>
  <si>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</si>
  <si>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</si>
  <si>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</si>
  <si>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</si>
  <si>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</si>
  <si>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</si>
  <si>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</si>
  <si>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</si>
  <si>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</si>
  <si>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</si>
  <si>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</si>
  <si>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</si>
  <si>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</si>
  <si>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</si>
  <si>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</si>
  <si>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</si>
  <si>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</si>
  <si>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</si>
  <si>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</si>
  <si>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</si>
  <si>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</si>
  <si>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</si>
  <si>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</si>
  <si>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</si>
  <si>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</si>
  <si>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</si>
  <si>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</si>
  <si>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</si>
  <si>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</si>
  <si>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</si>
  <si>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</si>
  <si>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</si>
  <si>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</si>
  <si>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</si>
  <si>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</si>
  <si>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</si>
  <si>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</si>
  <si>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</si>
  <si>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</si>
  <si>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</si>
  <si>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</si>
  <si>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</si>
  <si>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</si>
  <si>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</si>
  <si>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</si>
  <si>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</si>
  <si>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</si>
  <si>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</si>
  <si>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</si>
  <si>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</si>
  <si>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</si>
  <si>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</si>
  <si>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</si>
  <si>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</si>
  <si>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</si>
  <si>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</si>
  <si>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</si>
  <si>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</si>
  <si>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</si>
  <si>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</si>
  <si>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</si>
  <si>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</si>
  <si>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</si>
  <si>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</si>
  <si>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</si>
  <si>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</si>
  <si>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</si>
  <si>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</si>
  <si>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</si>
  <si>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</si>
  <si>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</si>
  <si>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</si>
  <si>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</si>
  <si>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</si>
  <si>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</si>
  <si>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</si>
  <si>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</si>
  <si>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</si>
  <si>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</si>
  <si>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</si>
  <si>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</si>
  <si>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</si>
  <si>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</si>
  <si>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</si>
  <si>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</si>
  <si>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</si>
  <si>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</si>
  <si>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</si>
  <si>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</si>
  <si>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</si>
  <si>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</si>
  <si>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</si>
  <si>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</si>
  <si>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</si>
  <si>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</si>
  <si>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</si>
  <si>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</si>
  <si>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</si>
  <si>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</si>
  <si>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</si>
  <si>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</si>
  <si>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</si>
  <si>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</si>
  <si>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</si>
  <si>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</si>
  <si>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</si>
  <si>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</si>
  <si>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</si>
  <si>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</si>
  <si>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</si>
  <si>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</si>
  <si>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</si>
  <si>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</si>
  <si>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</si>
  <si>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</si>
  <si>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</si>
  <si>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</si>
  <si>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</si>
  <si>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</si>
  <si>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</si>
  <si>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</si>
  <si>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</si>
  <si>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</si>
  <si>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</si>
  <si>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</si>
  <si>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</si>
  <si>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</si>
  <si>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</si>
  <si>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</si>
  <si>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</si>
  <si>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</si>
  <si>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</si>
  <si>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</si>
  <si>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</si>
  <si>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</si>
  <si>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</si>
  <si>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</si>
  <si>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</si>
  <si>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</si>
  <si>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</si>
  <si>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</si>
  <si>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</si>
  <si>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</si>
  <si>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</si>
  <si>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</si>
  <si>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</si>
  <si>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</si>
  <si>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</si>
  <si>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</si>
  <si>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</si>
  <si>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</si>
  <si>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</si>
  <si>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</si>
  <si>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</si>
  <si>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</si>
  <si>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</si>
  <si>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</si>
  <si>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</si>
  <si>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</si>
  <si>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</si>
  <si>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</si>
  <si>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</si>
  <si>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</si>
  <si>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</si>
  <si>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</si>
  <si>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</si>
  <si>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</si>
  <si>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</si>
  <si>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</si>
  <si>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</si>
  <si>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</si>
  <si>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</si>
  <si>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</si>
  <si>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</si>
  <si>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</si>
  <si>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</si>
  <si>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</si>
  <si>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</si>
  <si>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</si>
  <si>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</si>
  <si>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</si>
  <si>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</si>
  <si>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</si>
  <si>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</si>
  <si>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</si>
  <si>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</si>
  <si>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</si>
  <si>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</si>
  <si>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</si>
  <si>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</si>
  <si>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</si>
  <si>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</si>
  <si>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</si>
  <si>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</si>
  <si>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</si>
  <si>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</si>
  <si>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</si>
  <si>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</si>
  <si>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</si>
  <si>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</si>
  <si>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</si>
  <si>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</si>
  <si>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</si>
  <si>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</si>
  <si>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</si>
  <si>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</si>
  <si>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</si>
  <si>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</si>
  <si>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</si>
  <si>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</si>
  <si>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</si>
  <si>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</si>
  <si>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</si>
  <si>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</si>
  <si>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</si>
  <si>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</si>
  <si>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</si>
  <si>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</si>
  <si>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</si>
  <si>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</si>
  <si>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</si>
  <si>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</si>
  <si>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</si>
  <si>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</si>
  <si>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</si>
  <si>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</si>
  <si>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</si>
  <si>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</si>
  <si>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</si>
  <si>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</si>
  <si>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</si>
  <si>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</si>
  <si>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</si>
  <si>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</si>
  <si>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</si>
  <si>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</si>
  <si>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</si>
  <si>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</si>
  <si>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</si>
  <si>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</si>
  <si>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</si>
  <si>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</si>
  <si>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</si>
  <si>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</si>
  <si>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</si>
  <si>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</si>
  <si>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</si>
  <si>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</si>
  <si>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</si>
  <si>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</si>
  <si>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</si>
  <si>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</si>
  <si>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</si>
  <si>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</si>
  <si>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</si>
  <si>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</si>
  <si>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</si>
  <si>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</si>
  <si>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</si>
  <si>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</si>
  <si>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5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</si>
  <si>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</si>
  <si>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</si>
  <si>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</si>
  <si>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</si>
  <si>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</si>
  <si>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</si>
  <si>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</si>
  <si>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</si>
  <si>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</si>
  <si>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</si>
  <si>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</si>
  <si>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</si>
  <si>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</si>
  <si>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</si>
  <si>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</si>
  <si>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</si>
  <si>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</si>
  <si>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</si>
  <si>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</si>
  <si>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</si>
  <si>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</si>
  <si>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</si>
  <si>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</si>
  <si>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</si>
  <si>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</si>
  <si>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</si>
  <si>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</si>
  <si>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</si>
  <si>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</si>
  <si>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</si>
  <si>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</si>
  <si>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</si>
  <si>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 STD_RIGHT_ARROW "m"</t>
  </si>
  <si>
    <t>"zh" STD_a_GRAVE "ng"</t>
  </si>
  <si>
    <t>"m" STD_RIGHT_ARROW 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</si>
  <si>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</si>
  <si>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</si>
  <si>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</si>
  <si>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</si>
  <si>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</si>
  <si>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</si>
  <si>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</si>
  <si>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</si>
  <si>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</si>
  <si>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</si>
  <si>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</si>
  <si>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</si>
  <si>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</si>
  <si>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</si>
  <si>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</si>
  <si>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</si>
  <si>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</si>
  <si>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</si>
  <si>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</si>
  <si>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</si>
  <si>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</si>
  <si>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</si>
  <si>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</si>
  <si>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</si>
  <si>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</si>
  <si>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</si>
  <si>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</si>
  <si>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</si>
  <si>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</si>
  <si>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</si>
  <si>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</si>
  <si>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</si>
  <si>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</si>
  <si>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</si>
  <si>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</si>
  <si>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 xml:space="preserve">ITM_INCHtoM    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</si>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</sst>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opLeftCell="A12" zoomScale="71" zoomScaleNormal="75" zoomScalePageLayoutView="75" workbookViewId="0">
      <selection activeCell="J46" sqref="J46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30" s="5" customFormat="1">
      <c r="A3" s="4">
        <v>0</v>
      </c>
      <c r="B3" s="54">
        <v>0</v>
      </c>
      <c r="C3" s="59" t="s">
        <v>4557</v>
      </c>
      <c r="D3" s="60" t="s">
        <v>7</v>
      </c>
      <c r="E3" s="64" t="s">
        <v>567</v>
      </c>
      <c r="F3" s="64" t="s">
        <v>1645</v>
      </c>
      <c r="G3" s="65">
        <v>0</v>
      </c>
      <c r="H3" s="65">
        <v>0</v>
      </c>
      <c r="I3" s="66" t="s">
        <v>1</v>
      </c>
      <c r="J3" s="66" t="s">
        <v>1630</v>
      </c>
      <c r="K3" s="67" t="s">
        <v>4646</v>
      </c>
      <c r="L3" s="59" t="s">
        <v>3119</v>
      </c>
      <c r="M3" s="64" t="s">
        <v>1650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3066</v>
      </c>
      <c r="U3" s="21" t="s">
        <v>3138</v>
      </c>
      <c r="V3" s="21" t="s">
        <v>3139</v>
      </c>
      <c r="W3"/>
      <c r="X3"/>
      <c r="AC3" s="4"/>
    </row>
    <row r="4" spans="1:30" s="47" customFormat="1">
      <c r="A4" s="46"/>
      <c r="B4" s="52">
        <v>0.4</v>
      </c>
      <c r="C4" s="59" t="s">
        <v>2570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2570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C4" s="46"/>
    </row>
    <row r="5" spans="1:30" s="47" customFormat="1">
      <c r="A5" s="46"/>
      <c r="B5" s="52">
        <v>0.5</v>
      </c>
      <c r="C5" s="59" t="s">
        <v>3112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4557</v>
      </c>
      <c r="D6" s="60" t="s">
        <v>3353</v>
      </c>
      <c r="E6" s="66" t="s">
        <v>1363</v>
      </c>
      <c r="F6" s="66" t="s">
        <v>1363</v>
      </c>
      <c r="G6" s="65">
        <v>0</v>
      </c>
      <c r="H6" s="65">
        <v>0</v>
      </c>
      <c r="I6" s="66" t="s">
        <v>3</v>
      </c>
      <c r="J6" s="66" t="s">
        <v>1630</v>
      </c>
      <c r="K6" s="67" t="s">
        <v>4811</v>
      </c>
      <c r="L6" s="68"/>
      <c r="M6" s="64" t="s">
        <v>1911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3" t="s">
        <v>2570</v>
      </c>
      <c r="U6" s="72" t="s">
        <v>2570</v>
      </c>
      <c r="V6" s="72" t="s">
        <v>2570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4178</v>
      </c>
      <c r="D7" s="60" t="s">
        <v>3353</v>
      </c>
      <c r="E7" s="66" t="s">
        <v>1343</v>
      </c>
      <c r="F7" s="66" t="s">
        <v>1343</v>
      </c>
      <c r="G7" s="65">
        <v>0</v>
      </c>
      <c r="H7" s="65">
        <v>99</v>
      </c>
      <c r="I7" s="66" t="s">
        <v>3</v>
      </c>
      <c r="J7" s="66" t="s">
        <v>1630</v>
      </c>
      <c r="K7" s="67" t="s">
        <v>4811</v>
      </c>
      <c r="L7" s="68"/>
      <c r="M7" s="64" t="s">
        <v>1855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3" t="s">
        <v>2570</v>
      </c>
      <c r="U7" s="72" t="s">
        <v>2570</v>
      </c>
      <c r="V7" s="72" t="s">
        <v>2570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C7" s="113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4557</v>
      </c>
      <c r="D8" s="61" t="s">
        <v>3353</v>
      </c>
      <c r="E8" s="66" t="s">
        <v>1525</v>
      </c>
      <c r="F8" s="66" t="s">
        <v>1525</v>
      </c>
      <c r="G8" s="65">
        <v>0</v>
      </c>
      <c r="H8" s="69">
        <v>0</v>
      </c>
      <c r="I8" s="66" t="s">
        <v>3</v>
      </c>
      <c r="J8" s="66" t="s">
        <v>1630</v>
      </c>
      <c r="K8" s="67" t="s">
        <v>4811</v>
      </c>
      <c r="L8" s="68"/>
      <c r="M8" s="64" t="s">
        <v>2239</v>
      </c>
      <c r="N8" s="13"/>
      <c r="O8"/>
      <c r="P8" t="str">
        <f t="shared" si="1"/>
        <v/>
      </c>
      <c r="Q8"/>
      <c r="R8"/>
      <c r="S8" s="43">
        <f t="shared" si="2"/>
        <v>0</v>
      </c>
      <c r="T8" s="94" t="s">
        <v>2570</v>
      </c>
      <c r="U8" s="72" t="s">
        <v>2570</v>
      </c>
      <c r="V8" s="72" t="s">
        <v>2570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C8" s="113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4557</v>
      </c>
      <c r="D9" s="60" t="s">
        <v>7</v>
      </c>
      <c r="E9" s="66" t="s">
        <v>1468</v>
      </c>
      <c r="F9" s="66" t="s">
        <v>1468</v>
      </c>
      <c r="G9" s="65">
        <v>0</v>
      </c>
      <c r="H9" s="65">
        <v>0</v>
      </c>
      <c r="I9" s="66" t="s">
        <v>3</v>
      </c>
      <c r="J9" s="66" t="s">
        <v>1630</v>
      </c>
      <c r="K9" s="67" t="s">
        <v>4811</v>
      </c>
      <c r="L9" s="68"/>
      <c r="M9" s="64" t="s">
        <v>2115</v>
      </c>
      <c r="N9" s="13"/>
      <c r="O9"/>
      <c r="P9" t="str">
        <f t="shared" si="1"/>
        <v/>
      </c>
      <c r="Q9"/>
      <c r="R9"/>
      <c r="S9" s="43">
        <f t="shared" si="2"/>
        <v>0</v>
      </c>
      <c r="T9" s="94" t="s">
        <v>2570</v>
      </c>
      <c r="U9" s="72" t="s">
        <v>2570</v>
      </c>
      <c r="V9" s="72" t="s">
        <v>2570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C9" s="113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4557</v>
      </c>
      <c r="D10" s="60" t="s">
        <v>7</v>
      </c>
      <c r="E10" s="66" t="s">
        <v>1350</v>
      </c>
      <c r="F10" s="66" t="s">
        <v>1350</v>
      </c>
      <c r="G10" s="65">
        <v>0</v>
      </c>
      <c r="H10" s="65">
        <v>0</v>
      </c>
      <c r="I10" s="66" t="s">
        <v>3</v>
      </c>
      <c r="J10" s="66" t="s">
        <v>1630</v>
      </c>
      <c r="K10" s="67" t="s">
        <v>4811</v>
      </c>
      <c r="L10" s="68"/>
      <c r="M10" s="64" t="s">
        <v>1879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4" t="s">
        <v>2570</v>
      </c>
      <c r="U10" s="72" t="s">
        <v>2570</v>
      </c>
      <c r="V10" s="72" t="s">
        <v>2570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C10" s="113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4557</v>
      </c>
      <c r="D11" s="60" t="s">
        <v>7</v>
      </c>
      <c r="E11" s="66" t="s">
        <v>1351</v>
      </c>
      <c r="F11" s="66" t="s">
        <v>1351</v>
      </c>
      <c r="G11" s="65">
        <v>0</v>
      </c>
      <c r="H11" s="65">
        <v>0</v>
      </c>
      <c r="I11" s="66" t="s">
        <v>3</v>
      </c>
      <c r="J11" s="66" t="s">
        <v>1630</v>
      </c>
      <c r="K11" s="67" t="s">
        <v>4811</v>
      </c>
      <c r="L11" s="68"/>
      <c r="M11" s="64" t="s">
        <v>1880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4" t="s">
        <v>2570</v>
      </c>
      <c r="U11" s="72" t="s">
        <v>2570</v>
      </c>
      <c r="V11" s="72" t="s">
        <v>2570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C11" s="113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4557</v>
      </c>
      <c r="D12" s="60" t="s">
        <v>7</v>
      </c>
      <c r="E12" s="66" t="s">
        <v>1352</v>
      </c>
      <c r="F12" s="66" t="s">
        <v>1352</v>
      </c>
      <c r="G12" s="65">
        <v>0</v>
      </c>
      <c r="H12" s="65">
        <v>0</v>
      </c>
      <c r="I12" s="66" t="s">
        <v>3</v>
      </c>
      <c r="J12" s="66" t="s">
        <v>1630</v>
      </c>
      <c r="K12" s="67" t="s">
        <v>4811</v>
      </c>
      <c r="L12" s="68"/>
      <c r="M12" s="64" t="s">
        <v>1881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4" t="s">
        <v>2570</v>
      </c>
      <c r="U12" s="72" t="s">
        <v>2570</v>
      </c>
      <c r="V12" s="72" t="s">
        <v>2570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C12" s="113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4557</v>
      </c>
      <c r="D13" s="60" t="s">
        <v>7</v>
      </c>
      <c r="E13" s="66" t="s">
        <v>1301</v>
      </c>
      <c r="F13" s="66" t="s">
        <v>1301</v>
      </c>
      <c r="G13" s="65">
        <v>0</v>
      </c>
      <c r="H13" s="65">
        <v>0</v>
      </c>
      <c r="I13" s="66" t="s">
        <v>3</v>
      </c>
      <c r="J13" s="66" t="s">
        <v>1630</v>
      </c>
      <c r="K13" s="67" t="s">
        <v>4811</v>
      </c>
      <c r="L13" s="68"/>
      <c r="M13" s="64" t="s">
        <v>1759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4" t="s">
        <v>2570</v>
      </c>
      <c r="U13" s="72" t="s">
        <v>2570</v>
      </c>
      <c r="V13" s="72" t="s">
        <v>2570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C13" s="113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4557</v>
      </c>
      <c r="D14" s="60" t="s">
        <v>7</v>
      </c>
      <c r="E14" s="66" t="s">
        <v>1302</v>
      </c>
      <c r="F14" s="66" t="s">
        <v>1302</v>
      </c>
      <c r="G14" s="65">
        <v>0</v>
      </c>
      <c r="H14" s="65">
        <v>0</v>
      </c>
      <c r="I14" s="66" t="s">
        <v>3</v>
      </c>
      <c r="J14" s="66" t="s">
        <v>1630</v>
      </c>
      <c r="K14" s="67" t="s">
        <v>4811</v>
      </c>
      <c r="L14" s="68"/>
      <c r="M14" s="64" t="s">
        <v>1760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4" t="s">
        <v>2570</v>
      </c>
      <c r="U14" s="72" t="s">
        <v>2570</v>
      </c>
      <c r="V14" s="72" t="s">
        <v>2570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C14" s="113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4557</v>
      </c>
      <c r="D15" s="60" t="s">
        <v>7</v>
      </c>
      <c r="E15" s="66" t="s">
        <v>1303</v>
      </c>
      <c r="F15" s="66" t="s">
        <v>1303</v>
      </c>
      <c r="G15" s="65">
        <v>0</v>
      </c>
      <c r="H15" s="65">
        <v>0</v>
      </c>
      <c r="I15" s="66" t="s">
        <v>3</v>
      </c>
      <c r="J15" s="66" t="s">
        <v>1630</v>
      </c>
      <c r="K15" s="67" t="s">
        <v>4811</v>
      </c>
      <c r="L15" s="68"/>
      <c r="M15" s="64" t="s">
        <v>1762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4" t="s">
        <v>2570</v>
      </c>
      <c r="U15" s="72" t="s">
        <v>2570</v>
      </c>
      <c r="V15" s="72" t="s">
        <v>2570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C15" s="113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4557</v>
      </c>
      <c r="D16" s="60" t="s">
        <v>7</v>
      </c>
      <c r="E16" s="66" t="s">
        <v>421</v>
      </c>
      <c r="F16" s="66" t="s">
        <v>421</v>
      </c>
      <c r="G16" s="65">
        <v>0</v>
      </c>
      <c r="H16" s="65">
        <v>0</v>
      </c>
      <c r="I16" s="66" t="s">
        <v>3</v>
      </c>
      <c r="J16" s="66" t="s">
        <v>1630</v>
      </c>
      <c r="K16" s="67" t="s">
        <v>4811</v>
      </c>
      <c r="L16" s="68"/>
      <c r="M16" s="64" t="s">
        <v>2252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4" t="s">
        <v>2570</v>
      </c>
      <c r="U16" s="72" t="s">
        <v>2570</v>
      </c>
      <c r="V16" s="72" t="s">
        <v>2570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C16" s="113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4557</v>
      </c>
      <c r="D17" s="60" t="s">
        <v>7</v>
      </c>
      <c r="E17" s="66" t="s">
        <v>422</v>
      </c>
      <c r="F17" s="66" t="s">
        <v>422</v>
      </c>
      <c r="G17" s="65">
        <v>0</v>
      </c>
      <c r="H17" s="65">
        <v>0</v>
      </c>
      <c r="I17" s="66" t="s">
        <v>3</v>
      </c>
      <c r="J17" s="66" t="s">
        <v>1630</v>
      </c>
      <c r="K17" s="67" t="s">
        <v>4811</v>
      </c>
      <c r="L17" s="68"/>
      <c r="M17" s="64" t="s">
        <v>2253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4" t="s">
        <v>2570</v>
      </c>
      <c r="U17" s="72" t="s">
        <v>2570</v>
      </c>
      <c r="V17" s="72" t="s">
        <v>2570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C17" s="113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4557</v>
      </c>
      <c r="D18" s="60" t="s">
        <v>7</v>
      </c>
      <c r="E18" s="66" t="s">
        <v>1532</v>
      </c>
      <c r="F18" s="66" t="s">
        <v>1532</v>
      </c>
      <c r="G18" s="65">
        <v>0</v>
      </c>
      <c r="H18" s="65">
        <v>0</v>
      </c>
      <c r="I18" s="66" t="s">
        <v>3</v>
      </c>
      <c r="J18" s="66" t="s">
        <v>1630</v>
      </c>
      <c r="K18" s="67" t="s">
        <v>4811</v>
      </c>
      <c r="L18" s="68"/>
      <c r="M18" s="64" t="s">
        <v>2254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4" t="s">
        <v>2570</v>
      </c>
      <c r="U18" s="72" t="s">
        <v>2570</v>
      </c>
      <c r="V18" s="72" t="s">
        <v>2570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C18" s="113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4557</v>
      </c>
      <c r="D19" s="60" t="s">
        <v>7</v>
      </c>
      <c r="E19" s="66" t="s">
        <v>1533</v>
      </c>
      <c r="F19" s="66" t="s">
        <v>1533</v>
      </c>
      <c r="G19" s="65">
        <v>0</v>
      </c>
      <c r="H19" s="65">
        <v>0</v>
      </c>
      <c r="I19" s="66" t="s">
        <v>3</v>
      </c>
      <c r="J19" s="66" t="s">
        <v>1630</v>
      </c>
      <c r="K19" s="67" t="s">
        <v>4811</v>
      </c>
      <c r="L19" s="68"/>
      <c r="M19" s="64" t="s">
        <v>2255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4" t="s">
        <v>2570</v>
      </c>
      <c r="U19" s="72" t="s">
        <v>2570</v>
      </c>
      <c r="V19" s="72" t="s">
        <v>2570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C19" s="113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4557</v>
      </c>
      <c r="D20" s="60" t="s">
        <v>7</v>
      </c>
      <c r="E20" s="66" t="s">
        <v>1534</v>
      </c>
      <c r="F20" s="66" t="s">
        <v>1534</v>
      </c>
      <c r="G20" s="65">
        <v>0</v>
      </c>
      <c r="H20" s="65">
        <v>0</v>
      </c>
      <c r="I20" s="66" t="s">
        <v>3</v>
      </c>
      <c r="J20" s="66" t="s">
        <v>1630</v>
      </c>
      <c r="K20" s="67" t="s">
        <v>4811</v>
      </c>
      <c r="L20" s="68"/>
      <c r="M20" s="64" t="s">
        <v>2256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4" t="s">
        <v>2570</v>
      </c>
      <c r="U20" s="72" t="s">
        <v>2570</v>
      </c>
      <c r="V20" s="72" t="s">
        <v>2570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C20" s="113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4557</v>
      </c>
      <c r="D21" s="60" t="s">
        <v>7</v>
      </c>
      <c r="E21" s="66" t="s">
        <v>423</v>
      </c>
      <c r="F21" s="66" t="s">
        <v>423</v>
      </c>
      <c r="G21" s="65">
        <v>0</v>
      </c>
      <c r="H21" s="65">
        <v>0</v>
      </c>
      <c r="I21" s="66" t="s">
        <v>3</v>
      </c>
      <c r="J21" s="66" t="s">
        <v>1630</v>
      </c>
      <c r="K21" s="67" t="s">
        <v>4811</v>
      </c>
      <c r="L21" s="68"/>
      <c r="M21" s="64" t="s">
        <v>2257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4" t="s">
        <v>2570</v>
      </c>
      <c r="U21" s="72" t="s">
        <v>2570</v>
      </c>
      <c r="V21" s="72" t="s">
        <v>2570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C21" s="113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4557</v>
      </c>
      <c r="D22" s="60" t="s">
        <v>7</v>
      </c>
      <c r="E22" s="66" t="s">
        <v>1535</v>
      </c>
      <c r="F22" s="66" t="s">
        <v>1535</v>
      </c>
      <c r="G22" s="65">
        <v>0</v>
      </c>
      <c r="H22" s="65">
        <v>0</v>
      </c>
      <c r="I22" s="66" t="s">
        <v>3</v>
      </c>
      <c r="J22" s="66" t="s">
        <v>1630</v>
      </c>
      <c r="K22" s="67" t="s">
        <v>4811</v>
      </c>
      <c r="L22" s="68"/>
      <c r="M22" s="64" t="s">
        <v>2258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4" t="s">
        <v>2570</v>
      </c>
      <c r="U22" s="72" t="s">
        <v>2570</v>
      </c>
      <c r="V22" s="72" t="s">
        <v>2570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C22" s="113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4557</v>
      </c>
      <c r="D23" s="60" t="s">
        <v>7</v>
      </c>
      <c r="E23" s="66" t="s">
        <v>424</v>
      </c>
      <c r="F23" s="66" t="s">
        <v>424</v>
      </c>
      <c r="G23" s="65">
        <v>0</v>
      </c>
      <c r="H23" s="65">
        <v>0</v>
      </c>
      <c r="I23" s="66" t="s">
        <v>3</v>
      </c>
      <c r="J23" s="66" t="s">
        <v>1630</v>
      </c>
      <c r="K23" s="67" t="s">
        <v>4811</v>
      </c>
      <c r="L23" s="68"/>
      <c r="M23" s="64" t="s">
        <v>2259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4" t="s">
        <v>2570</v>
      </c>
      <c r="U23" s="72" t="s">
        <v>2570</v>
      </c>
      <c r="V23" s="72" t="s">
        <v>2570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C23" s="113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4557</v>
      </c>
      <c r="D24" s="60" t="s">
        <v>7</v>
      </c>
      <c r="E24" s="66" t="s">
        <v>425</v>
      </c>
      <c r="F24" s="66" t="s">
        <v>425</v>
      </c>
      <c r="G24" s="65">
        <v>0</v>
      </c>
      <c r="H24" s="65">
        <v>0</v>
      </c>
      <c r="I24" s="66" t="s">
        <v>3</v>
      </c>
      <c r="J24" s="66" t="s">
        <v>1630</v>
      </c>
      <c r="K24" s="67" t="s">
        <v>4811</v>
      </c>
      <c r="L24" s="68"/>
      <c r="M24" s="64" t="s">
        <v>2260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4" t="s">
        <v>2570</v>
      </c>
      <c r="U24" s="72" t="s">
        <v>2570</v>
      </c>
      <c r="V24" s="72" t="s">
        <v>2570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C24" s="113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4179</v>
      </c>
      <c r="D25" s="60" t="s">
        <v>2740</v>
      </c>
      <c r="E25" s="66" t="s">
        <v>1323</v>
      </c>
      <c r="F25" s="66" t="s">
        <v>1323</v>
      </c>
      <c r="G25" s="65">
        <v>0</v>
      </c>
      <c r="H25" s="65">
        <v>99</v>
      </c>
      <c r="I25" s="66" t="s">
        <v>3</v>
      </c>
      <c r="J25" s="66" t="s">
        <v>1630</v>
      </c>
      <c r="K25" s="67" t="s">
        <v>4811</v>
      </c>
      <c r="L25" s="68"/>
      <c r="M25" s="64" t="s">
        <v>1801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4" t="s">
        <v>2570</v>
      </c>
      <c r="U25" s="72" t="s">
        <v>2570</v>
      </c>
      <c r="V25" s="72" t="s">
        <v>2570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C25" s="113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4180</v>
      </c>
      <c r="D26" s="60" t="s">
        <v>2740</v>
      </c>
      <c r="E26" s="66" t="s">
        <v>1333</v>
      </c>
      <c r="F26" s="66" t="s">
        <v>1333</v>
      </c>
      <c r="G26" s="65">
        <v>0</v>
      </c>
      <c r="H26" s="65">
        <v>99</v>
      </c>
      <c r="I26" s="66" t="s">
        <v>3</v>
      </c>
      <c r="J26" s="66" t="s">
        <v>1630</v>
      </c>
      <c r="K26" s="67" t="s">
        <v>4811</v>
      </c>
      <c r="L26" s="68"/>
      <c r="M26" s="64" t="s">
        <v>1822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4" t="s">
        <v>2570</v>
      </c>
      <c r="U26" s="72" t="s">
        <v>2570</v>
      </c>
      <c r="V26" s="72" t="s">
        <v>2570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C26" s="113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4557</v>
      </c>
      <c r="D27" s="60" t="s">
        <v>7</v>
      </c>
      <c r="E27" s="66" t="s">
        <v>1316</v>
      </c>
      <c r="F27" s="66" t="s">
        <v>1316</v>
      </c>
      <c r="G27" s="65">
        <v>0</v>
      </c>
      <c r="H27" s="65">
        <v>0</v>
      </c>
      <c r="I27" s="66" t="s">
        <v>3</v>
      </c>
      <c r="J27" s="66" t="s">
        <v>1630</v>
      </c>
      <c r="K27" s="67" t="s">
        <v>4811</v>
      </c>
      <c r="L27" s="68"/>
      <c r="M27" s="64" t="s">
        <v>1785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4" t="s">
        <v>2570</v>
      </c>
      <c r="U27" s="72" t="s">
        <v>2570</v>
      </c>
      <c r="V27" s="72" t="s">
        <v>2570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C27" s="113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4557</v>
      </c>
      <c r="D28" s="60" t="s">
        <v>7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1630</v>
      </c>
      <c r="K28" s="67" t="s">
        <v>4811</v>
      </c>
      <c r="L28" s="68"/>
      <c r="M28" s="64" t="s">
        <v>2034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4" t="s">
        <v>2570</v>
      </c>
      <c r="U28" s="72" t="s">
        <v>2570</v>
      </c>
      <c r="V28" s="72" t="s">
        <v>2570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C28" s="113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4557</v>
      </c>
      <c r="D29" s="60" t="s">
        <v>7</v>
      </c>
      <c r="E29" s="66" t="s">
        <v>1329</v>
      </c>
      <c r="F29" s="66" t="s">
        <v>1329</v>
      </c>
      <c r="G29" s="65">
        <v>0</v>
      </c>
      <c r="H29" s="65">
        <v>0</v>
      </c>
      <c r="I29" s="66" t="s">
        <v>3</v>
      </c>
      <c r="J29" s="66" t="s">
        <v>1630</v>
      </c>
      <c r="K29" s="67" t="s">
        <v>4811</v>
      </c>
      <c r="L29" s="68"/>
      <c r="M29" s="64" t="s">
        <v>1816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4" t="s">
        <v>2570</v>
      </c>
      <c r="U29" s="72" t="s">
        <v>2570</v>
      </c>
      <c r="V29" s="72" t="s">
        <v>2570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C29" s="113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4557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1630</v>
      </c>
      <c r="K30" s="67" t="s">
        <v>4811</v>
      </c>
      <c r="L30" s="68"/>
      <c r="M30" s="64" t="s">
        <v>1877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4" t="s">
        <v>2570</v>
      </c>
      <c r="U30" s="72" t="s">
        <v>2570</v>
      </c>
      <c r="V30" s="72" t="s">
        <v>2570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C30" s="113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4557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1630</v>
      </c>
      <c r="K31" s="67" t="s">
        <v>4811</v>
      </c>
      <c r="L31" s="68"/>
      <c r="M31" s="64" t="s">
        <v>1739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4" t="s">
        <v>3072</v>
      </c>
      <c r="U31" s="72" t="s">
        <v>3001</v>
      </c>
      <c r="V31" s="72" t="s">
        <v>2570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4557</v>
      </c>
      <c r="D32" s="60" t="s">
        <v>7</v>
      </c>
      <c r="E32" s="66" t="s">
        <v>1387</v>
      </c>
      <c r="F32" s="66" t="s">
        <v>1387</v>
      </c>
      <c r="G32" s="65">
        <v>0</v>
      </c>
      <c r="H32" s="65">
        <v>0</v>
      </c>
      <c r="I32" s="66" t="s">
        <v>3</v>
      </c>
      <c r="J32" s="66" t="s">
        <v>1630</v>
      </c>
      <c r="K32" s="67" t="s">
        <v>4811</v>
      </c>
      <c r="L32" s="68"/>
      <c r="M32" s="64" t="s">
        <v>1957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4" t="s">
        <v>2570</v>
      </c>
      <c r="U32" s="72" t="s">
        <v>2570</v>
      </c>
      <c r="V32" s="72" t="s">
        <v>2570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C32" s="113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4557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1630</v>
      </c>
      <c r="K33" s="67" t="s">
        <v>4811</v>
      </c>
      <c r="L33" s="68"/>
      <c r="M33" s="64" t="s">
        <v>2015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4" t="s">
        <v>2570</v>
      </c>
      <c r="U33" s="72" t="s">
        <v>2570</v>
      </c>
      <c r="V33" s="72" t="s">
        <v>2570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C33" s="113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4557</v>
      </c>
      <c r="D34" s="60" t="s">
        <v>7</v>
      </c>
      <c r="E34" s="66" t="s">
        <v>1458</v>
      </c>
      <c r="F34" s="66" t="s">
        <v>1458</v>
      </c>
      <c r="G34" s="65">
        <v>0</v>
      </c>
      <c r="H34" s="65">
        <v>0</v>
      </c>
      <c r="I34" s="66" t="s">
        <v>3</v>
      </c>
      <c r="J34" s="66" t="s">
        <v>1630</v>
      </c>
      <c r="K34" s="67" t="s">
        <v>4811</v>
      </c>
      <c r="L34" s="68"/>
      <c r="M34" s="64" t="s">
        <v>2094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4" t="s">
        <v>3097</v>
      </c>
      <c r="U34" s="72" t="s">
        <v>3001</v>
      </c>
      <c r="V34" s="72" t="s">
        <v>2570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4557</v>
      </c>
      <c r="D35" s="60" t="s">
        <v>7</v>
      </c>
      <c r="E35" s="66" t="s">
        <v>1486</v>
      </c>
      <c r="F35" s="66" t="s">
        <v>1486</v>
      </c>
      <c r="G35" s="65">
        <v>0</v>
      </c>
      <c r="H35" s="65">
        <v>0</v>
      </c>
      <c r="I35" s="66" t="s">
        <v>3</v>
      </c>
      <c r="J35" s="66" t="s">
        <v>1630</v>
      </c>
      <c r="K35" s="67" t="s">
        <v>4811</v>
      </c>
      <c r="L35" s="68"/>
      <c r="M35" s="64" t="s">
        <v>2164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4" t="s">
        <v>2570</v>
      </c>
      <c r="U35" s="72" t="s">
        <v>2570</v>
      </c>
      <c r="V35" s="72" t="s">
        <v>2570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C35" s="113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4557</v>
      </c>
      <c r="D36" s="60" t="s">
        <v>7</v>
      </c>
      <c r="E36" s="66" t="s">
        <v>1498</v>
      </c>
      <c r="F36" s="66" t="s">
        <v>1498</v>
      </c>
      <c r="G36" s="65">
        <v>0</v>
      </c>
      <c r="H36" s="65">
        <v>0</v>
      </c>
      <c r="I36" s="66" t="s">
        <v>3</v>
      </c>
      <c r="J36" s="66" t="s">
        <v>1630</v>
      </c>
      <c r="K36" s="67" t="s">
        <v>4811</v>
      </c>
      <c r="L36" s="68"/>
      <c r="M36" s="64" t="s">
        <v>2181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4" t="s">
        <v>2570</v>
      </c>
      <c r="U36" s="72" t="s">
        <v>2570</v>
      </c>
      <c r="V36" s="72" t="s">
        <v>2570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C36" s="113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4557</v>
      </c>
      <c r="D37" s="60" t="s">
        <v>7</v>
      </c>
      <c r="E37" s="66" t="s">
        <v>1566</v>
      </c>
      <c r="F37" s="66" t="s">
        <v>1566</v>
      </c>
      <c r="G37" s="70">
        <v>0</v>
      </c>
      <c r="H37" s="70">
        <v>0</v>
      </c>
      <c r="I37" s="66" t="s">
        <v>3</v>
      </c>
      <c r="J37" s="66" t="s">
        <v>1630</v>
      </c>
      <c r="K37" s="67" t="s">
        <v>4811</v>
      </c>
      <c r="L37" s="68"/>
      <c r="M37" s="64" t="s">
        <v>2337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4" t="s">
        <v>2570</v>
      </c>
      <c r="U37" s="72" t="s">
        <v>2570</v>
      </c>
      <c r="V37" s="72" t="s">
        <v>2570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C37" s="113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4181</v>
      </c>
      <c r="D38" s="60" t="s">
        <v>7</v>
      </c>
      <c r="E38" s="66" t="s">
        <v>293</v>
      </c>
      <c r="F38" s="66" t="s">
        <v>293</v>
      </c>
      <c r="G38" s="65">
        <v>0</v>
      </c>
      <c r="H38" s="65">
        <v>0</v>
      </c>
      <c r="I38" s="66" t="s">
        <v>3</v>
      </c>
      <c r="J38" s="66" t="s">
        <v>1630</v>
      </c>
      <c r="K38" s="67" t="s">
        <v>4811</v>
      </c>
      <c r="L38" s="68"/>
      <c r="M38" s="64" t="s">
        <v>2064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4" t="s">
        <v>3068</v>
      </c>
      <c r="U38" s="95" t="s">
        <v>3001</v>
      </c>
      <c r="V38" s="96" t="s">
        <v>2570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4557</v>
      </c>
      <c r="D39" s="60" t="s">
        <v>7</v>
      </c>
      <c r="E39" s="66" t="s">
        <v>391</v>
      </c>
      <c r="F39" s="66" t="s">
        <v>391</v>
      </c>
      <c r="G39" s="65">
        <v>0</v>
      </c>
      <c r="H39" s="65">
        <v>0</v>
      </c>
      <c r="I39" s="66" t="s">
        <v>3</v>
      </c>
      <c r="J39" s="66" t="s">
        <v>1630</v>
      </c>
      <c r="K39" s="67" t="s">
        <v>4811</v>
      </c>
      <c r="L39" s="68"/>
      <c r="M39" s="64" t="s">
        <v>2198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4" t="s">
        <v>2570</v>
      </c>
      <c r="U39" s="72" t="s">
        <v>2570</v>
      </c>
      <c r="V39" s="72" t="s">
        <v>2570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C39" s="113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4182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1631</v>
      </c>
      <c r="K40" s="67" t="s">
        <v>4811</v>
      </c>
      <c r="L40" s="68"/>
      <c r="M40" s="64" t="s">
        <v>1776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4" t="s">
        <v>3092</v>
      </c>
      <c r="U40" s="72" t="s">
        <v>3001</v>
      </c>
      <c r="V40" s="72" t="s">
        <v>2570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4183</v>
      </c>
      <c r="D41" s="60" t="s">
        <v>7</v>
      </c>
      <c r="E41" s="66" t="s">
        <v>1531</v>
      </c>
      <c r="F41" s="66" t="s">
        <v>1531</v>
      </c>
      <c r="G41" s="65">
        <v>0</v>
      </c>
      <c r="H41" s="65">
        <v>0</v>
      </c>
      <c r="I41" s="66" t="s">
        <v>3</v>
      </c>
      <c r="J41" s="66" t="s">
        <v>1629</v>
      </c>
      <c r="K41" s="67" t="s">
        <v>4811</v>
      </c>
      <c r="L41" s="68"/>
      <c r="M41" s="64" t="s">
        <v>2251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4" t="s">
        <v>3092</v>
      </c>
      <c r="U41" s="72" t="s">
        <v>2570</v>
      </c>
      <c r="V41" s="72" t="s">
        <v>2570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4184</v>
      </c>
      <c r="D42" s="60" t="s">
        <v>7</v>
      </c>
      <c r="E42" s="66" t="s">
        <v>1299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1629</v>
      </c>
      <c r="K42" s="67" t="s">
        <v>4811</v>
      </c>
      <c r="L42" s="68"/>
      <c r="M42" s="64" t="s">
        <v>1757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7" t="s">
        <v>3092</v>
      </c>
      <c r="U42" s="72" t="s">
        <v>2570</v>
      </c>
      <c r="V42" s="72" t="s">
        <v>2570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4557</v>
      </c>
      <c r="D43" s="132" t="s">
        <v>7</v>
      </c>
      <c r="E43" s="133" t="s">
        <v>1430</v>
      </c>
      <c r="F43" s="133" t="s">
        <v>1430</v>
      </c>
      <c r="G43" s="134">
        <v>0</v>
      </c>
      <c r="H43" s="134">
        <v>0</v>
      </c>
      <c r="I43" s="133" t="s">
        <v>3</v>
      </c>
      <c r="J43" s="133" t="s">
        <v>1630</v>
      </c>
      <c r="K43" s="135" t="s">
        <v>4811</v>
      </c>
      <c r="M43" s="18" t="s">
        <v>2041</v>
      </c>
      <c r="N43" s="18"/>
      <c r="P43" s="136" t="str">
        <f t="shared" si="1"/>
        <v/>
      </c>
      <c r="S43" s="137">
        <f t="shared" si="2"/>
        <v>6</v>
      </c>
      <c r="T43" s="130" t="s">
        <v>2570</v>
      </c>
      <c r="U43" s="134" t="s">
        <v>2570</v>
      </c>
      <c r="V43" s="134" t="s">
        <v>2570</v>
      </c>
      <c r="W43" s="138" t="str">
        <f t="shared" si="10"/>
        <v/>
      </c>
      <c r="X43" s="139" t="str">
        <f t="shared" si="11"/>
        <v/>
      </c>
      <c r="Y43" s="140">
        <f t="shared" si="12"/>
        <v>38</v>
      </c>
      <c r="Z43" s="136" t="str">
        <f t="shared" si="13"/>
        <v>ITM_PAUSE</v>
      </c>
      <c r="AC43" s="113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4186</v>
      </c>
      <c r="D44" s="60" t="s">
        <v>7</v>
      </c>
      <c r="E44" s="66" t="s">
        <v>329</v>
      </c>
      <c r="F44" s="66" t="s">
        <v>329</v>
      </c>
      <c r="G44" s="65">
        <v>0</v>
      </c>
      <c r="H44" s="65">
        <v>0</v>
      </c>
      <c r="I44" s="66" t="s">
        <v>3</v>
      </c>
      <c r="J44" s="66" t="s">
        <v>1629</v>
      </c>
      <c r="K44" s="67" t="s">
        <v>4811</v>
      </c>
      <c r="L44" s="68"/>
      <c r="M44" s="64" t="s">
        <v>2122</v>
      </c>
      <c r="N44" s="13"/>
      <c r="O44"/>
      <c r="P44" t="str">
        <f t="shared" si="1"/>
        <v/>
      </c>
      <c r="Q44"/>
      <c r="R44"/>
      <c r="S44" s="43">
        <f t="shared" si="2"/>
        <v>7</v>
      </c>
      <c r="T44" s="94" t="s">
        <v>2570</v>
      </c>
      <c r="U44" s="72" t="s">
        <v>2570</v>
      </c>
      <c r="V44" s="72" t="s">
        <v>2570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4187</v>
      </c>
      <c r="D45" s="60" t="s">
        <v>7</v>
      </c>
      <c r="E45" s="66" t="s">
        <v>330</v>
      </c>
      <c r="F45" s="66" t="s">
        <v>330</v>
      </c>
      <c r="G45" s="65">
        <v>0</v>
      </c>
      <c r="H45" s="65">
        <v>0</v>
      </c>
      <c r="I45" s="66" t="s">
        <v>3</v>
      </c>
      <c r="J45" s="66" t="s">
        <v>1629</v>
      </c>
      <c r="K45" s="67" t="s">
        <v>4811</v>
      </c>
      <c r="L45" s="68"/>
      <c r="M45" s="64" t="s">
        <v>2123</v>
      </c>
      <c r="N45" s="13"/>
      <c r="O45"/>
      <c r="P45" t="str">
        <f t="shared" si="1"/>
        <v/>
      </c>
      <c r="Q45"/>
      <c r="R45"/>
      <c r="S45" s="43">
        <f t="shared" si="2"/>
        <v>8</v>
      </c>
      <c r="T45" s="94" t="s">
        <v>2570</v>
      </c>
      <c r="U45" s="72" t="s">
        <v>2570</v>
      </c>
      <c r="V45" s="72" t="s">
        <v>2570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4188</v>
      </c>
      <c r="D46" s="60" t="s">
        <v>7</v>
      </c>
      <c r="E46" s="66" t="s">
        <v>1279</v>
      </c>
      <c r="F46" s="66" t="s">
        <v>1279</v>
      </c>
      <c r="G46" s="65">
        <v>0</v>
      </c>
      <c r="H46" s="65">
        <v>0</v>
      </c>
      <c r="I46" s="66" t="s">
        <v>3</v>
      </c>
      <c r="J46" s="66" t="s">
        <v>1631</v>
      </c>
      <c r="K46" s="67" t="s">
        <v>4811</v>
      </c>
      <c r="L46" s="68"/>
      <c r="M46" s="64" t="s">
        <v>1728</v>
      </c>
      <c r="N46" s="13"/>
      <c r="O46"/>
      <c r="P46" t="str">
        <f t="shared" si="1"/>
        <v/>
      </c>
      <c r="Q46"/>
      <c r="R46"/>
      <c r="S46" s="43">
        <f t="shared" si="2"/>
        <v>9</v>
      </c>
      <c r="T46" s="94" t="s">
        <v>3071</v>
      </c>
      <c r="U46" s="72" t="s">
        <v>3001</v>
      </c>
      <c r="V46" s="72" t="s">
        <v>2570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4189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1629</v>
      </c>
      <c r="K47" s="67" t="s">
        <v>4811</v>
      </c>
      <c r="L47" s="68"/>
      <c r="M47" s="64" t="s">
        <v>1808</v>
      </c>
      <c r="N47" s="13"/>
      <c r="O47"/>
      <c r="P47" t="str">
        <f t="shared" si="1"/>
        <v/>
      </c>
      <c r="Q47"/>
      <c r="R47"/>
      <c r="S47" s="43">
        <f t="shared" si="2"/>
        <v>10</v>
      </c>
      <c r="T47" s="94" t="s">
        <v>3092</v>
      </c>
      <c r="U47" s="72" t="s">
        <v>2570</v>
      </c>
      <c r="V47" s="72" t="s">
        <v>2570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4557</v>
      </c>
      <c r="D48" s="60" t="s">
        <v>7</v>
      </c>
      <c r="E48" s="66" t="s">
        <v>1349</v>
      </c>
      <c r="F48" s="66" t="s">
        <v>1349</v>
      </c>
      <c r="G48" s="65">
        <v>0</v>
      </c>
      <c r="H48" s="65">
        <v>0</v>
      </c>
      <c r="I48" s="66" t="s">
        <v>3</v>
      </c>
      <c r="J48" s="66" t="s">
        <v>1630</v>
      </c>
      <c r="K48" s="67" t="s">
        <v>4811</v>
      </c>
      <c r="L48" s="68"/>
      <c r="M48" s="64" t="s">
        <v>1875</v>
      </c>
      <c r="N48" s="13"/>
      <c r="O48"/>
      <c r="P48" t="str">
        <f t="shared" si="1"/>
        <v/>
      </c>
      <c r="Q48"/>
      <c r="R48"/>
      <c r="S48" s="43">
        <f t="shared" si="2"/>
        <v>10</v>
      </c>
      <c r="T48" s="94" t="s">
        <v>2570</v>
      </c>
      <c r="U48" s="72" t="s">
        <v>2570</v>
      </c>
      <c r="V48" s="72" t="s">
        <v>2570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C48" s="113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4190</v>
      </c>
      <c r="D49" s="60" t="s">
        <v>305</v>
      </c>
      <c r="E49" s="66" t="s">
        <v>1489</v>
      </c>
      <c r="F49" s="66" t="s">
        <v>1489</v>
      </c>
      <c r="G49" s="65">
        <v>0</v>
      </c>
      <c r="H49" s="65">
        <v>99</v>
      </c>
      <c r="I49" s="66" t="s">
        <v>3</v>
      </c>
      <c r="J49" s="66" t="s">
        <v>1630</v>
      </c>
      <c r="K49" s="67" t="s">
        <v>4811</v>
      </c>
      <c r="L49" s="68"/>
      <c r="M49" s="64" t="s">
        <v>2170</v>
      </c>
      <c r="N49" s="13"/>
      <c r="O49"/>
      <c r="P49" t="str">
        <f t="shared" si="1"/>
        <v/>
      </c>
      <c r="Q49"/>
      <c r="R49"/>
      <c r="S49" s="43">
        <f t="shared" si="2"/>
        <v>11</v>
      </c>
      <c r="T49" s="97" t="s">
        <v>3092</v>
      </c>
      <c r="U49" s="95" t="s">
        <v>3001</v>
      </c>
      <c r="V49" s="96" t="s">
        <v>2570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4191</v>
      </c>
      <c r="D50" s="60" t="s">
        <v>7</v>
      </c>
      <c r="E50" s="66" t="s">
        <v>373</v>
      </c>
      <c r="F50" s="66" t="s">
        <v>373</v>
      </c>
      <c r="G50" s="65">
        <v>0</v>
      </c>
      <c r="H50" s="65">
        <v>0</v>
      </c>
      <c r="I50" s="66" t="s">
        <v>3</v>
      </c>
      <c r="J50" s="66" t="s">
        <v>1630</v>
      </c>
      <c r="K50" s="67" t="s">
        <v>4811</v>
      </c>
      <c r="L50" s="68"/>
      <c r="M50" s="64" t="s">
        <v>3836</v>
      </c>
      <c r="N50" s="13"/>
      <c r="O50"/>
      <c r="P50" t="str">
        <f t="shared" si="1"/>
        <v/>
      </c>
      <c r="Q50"/>
      <c r="R50"/>
      <c r="S50" s="43">
        <f t="shared" si="2"/>
        <v>11</v>
      </c>
      <c r="T50" s="97" t="s">
        <v>3092</v>
      </c>
      <c r="U50" s="72" t="s">
        <v>2994</v>
      </c>
      <c r="V50" s="72" t="s">
        <v>2570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4192</v>
      </c>
      <c r="D51" s="60" t="s">
        <v>7</v>
      </c>
      <c r="E51" s="66" t="s">
        <v>374</v>
      </c>
      <c r="F51" s="66" t="s">
        <v>374</v>
      </c>
      <c r="G51" s="65">
        <v>0</v>
      </c>
      <c r="H51" s="65">
        <v>0</v>
      </c>
      <c r="I51" s="66" t="s">
        <v>3</v>
      </c>
      <c r="J51" s="66" t="s">
        <v>1630</v>
      </c>
      <c r="K51" s="67" t="s">
        <v>4811</v>
      </c>
      <c r="L51" s="68"/>
      <c r="M51" s="64" t="s">
        <v>3837</v>
      </c>
      <c r="N51" s="13"/>
      <c r="O51"/>
      <c r="P51" t="str">
        <f t="shared" si="1"/>
        <v/>
      </c>
      <c r="Q51"/>
      <c r="R51"/>
      <c r="S51" s="43">
        <f t="shared" si="2"/>
        <v>11</v>
      </c>
      <c r="T51" s="97" t="s">
        <v>3092</v>
      </c>
      <c r="U51" s="72" t="s">
        <v>2994</v>
      </c>
      <c r="V51" s="72" t="s">
        <v>2570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4193</v>
      </c>
      <c r="D52" s="60" t="s">
        <v>7</v>
      </c>
      <c r="E52" s="66" t="s">
        <v>1495</v>
      </c>
      <c r="F52" s="66" t="s">
        <v>1495</v>
      </c>
      <c r="G52" s="65">
        <v>0</v>
      </c>
      <c r="H52" s="65">
        <v>0</v>
      </c>
      <c r="I52" s="66" t="s">
        <v>3</v>
      </c>
      <c r="J52" s="66" t="s">
        <v>1630</v>
      </c>
      <c r="K52" s="67" t="s">
        <v>4811</v>
      </c>
      <c r="L52" s="68"/>
      <c r="M52" s="64" t="s">
        <v>2176</v>
      </c>
      <c r="N52" s="13"/>
      <c r="O52"/>
      <c r="P52" t="str">
        <f t="shared" si="1"/>
        <v/>
      </c>
      <c r="Q52"/>
      <c r="R52"/>
      <c r="S52" s="43">
        <f t="shared" si="2"/>
        <v>11</v>
      </c>
      <c r="T52" s="97" t="s">
        <v>3092</v>
      </c>
      <c r="U52" s="72" t="s">
        <v>2994</v>
      </c>
      <c r="V52" s="72" t="s">
        <v>2570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4194</v>
      </c>
      <c r="D53" s="60" t="s">
        <v>7</v>
      </c>
      <c r="E53" s="66" t="s">
        <v>375</v>
      </c>
      <c r="F53" s="66" t="s">
        <v>375</v>
      </c>
      <c r="G53" s="65">
        <v>0</v>
      </c>
      <c r="H53" s="65">
        <v>0</v>
      </c>
      <c r="I53" s="66" t="s">
        <v>3</v>
      </c>
      <c r="J53" s="66" t="s">
        <v>1630</v>
      </c>
      <c r="K53" s="67" t="s">
        <v>4811</v>
      </c>
      <c r="L53" s="68"/>
      <c r="M53" s="64" t="s">
        <v>2177</v>
      </c>
      <c r="N53" s="13"/>
      <c r="O53"/>
      <c r="P53" t="str">
        <f t="shared" si="1"/>
        <v/>
      </c>
      <c r="Q53"/>
      <c r="R53"/>
      <c r="S53" s="43">
        <f t="shared" si="2"/>
        <v>11</v>
      </c>
      <c r="T53" s="97" t="s">
        <v>3092</v>
      </c>
      <c r="U53" s="72" t="s">
        <v>2994</v>
      </c>
      <c r="V53" s="72" t="s">
        <v>2570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4359</v>
      </c>
      <c r="D54" s="132" t="s">
        <v>7</v>
      </c>
      <c r="E54" s="133" t="s">
        <v>1280</v>
      </c>
      <c r="F54" s="133" t="s">
        <v>57</v>
      </c>
      <c r="G54" s="134">
        <v>0</v>
      </c>
      <c r="H54" s="134">
        <v>0</v>
      </c>
      <c r="I54" s="133" t="s">
        <v>3</v>
      </c>
      <c r="J54" s="133" t="s">
        <v>1629</v>
      </c>
      <c r="K54" s="135" t="s">
        <v>4811</v>
      </c>
      <c r="M54" s="18" t="s">
        <v>1730</v>
      </c>
      <c r="N54" s="18"/>
      <c r="P54" s="136" t="str">
        <f t="shared" si="1"/>
        <v>NOT EQUAL</v>
      </c>
      <c r="S54" s="137">
        <f t="shared" si="2"/>
        <v>12</v>
      </c>
      <c r="T54" s="130" t="s">
        <v>2570</v>
      </c>
      <c r="U54" s="134" t="s">
        <v>2570</v>
      </c>
      <c r="V54" s="134" t="s">
        <v>2570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4390</v>
      </c>
      <c r="D55" s="132" t="s">
        <v>7</v>
      </c>
      <c r="E55" s="133" t="s">
        <v>1432</v>
      </c>
      <c r="F55" s="133" t="s">
        <v>283</v>
      </c>
      <c r="G55" s="134">
        <v>0</v>
      </c>
      <c r="H55" s="134">
        <v>0</v>
      </c>
      <c r="I55" s="133" t="s">
        <v>3</v>
      </c>
      <c r="J55" s="133" t="s">
        <v>1629</v>
      </c>
      <c r="K55" s="135" t="s">
        <v>4811</v>
      </c>
      <c r="M55" s="18" t="s">
        <v>2048</v>
      </c>
      <c r="N55" s="18"/>
      <c r="P55" s="136" t="str">
        <f t="shared" si="1"/>
        <v>NOT EQUAL</v>
      </c>
      <c r="S55" s="137">
        <f t="shared" si="2"/>
        <v>13</v>
      </c>
      <c r="T55" s="130" t="s">
        <v>3068</v>
      </c>
      <c r="U55" s="134" t="s">
        <v>2570</v>
      </c>
      <c r="V55" s="134" t="s">
        <v>2570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4197</v>
      </c>
      <c r="D56" s="60" t="s">
        <v>305</v>
      </c>
      <c r="E56" s="66" t="s">
        <v>1449</v>
      </c>
      <c r="F56" s="66" t="s">
        <v>1449</v>
      </c>
      <c r="G56" s="65">
        <v>0</v>
      </c>
      <c r="H56" s="65">
        <v>99</v>
      </c>
      <c r="I56" s="66" t="s">
        <v>3</v>
      </c>
      <c r="J56" s="66" t="s">
        <v>1629</v>
      </c>
      <c r="K56" s="67" t="s">
        <v>4811</v>
      </c>
      <c r="L56" s="68"/>
      <c r="M56" s="64" t="s">
        <v>2080</v>
      </c>
      <c r="N56" s="13"/>
      <c r="O56"/>
      <c r="P56" t="str">
        <f t="shared" si="1"/>
        <v/>
      </c>
      <c r="Q56"/>
      <c r="R56"/>
      <c r="S56" s="43">
        <f t="shared" si="2"/>
        <v>14</v>
      </c>
      <c r="T56" s="94" t="s">
        <v>3092</v>
      </c>
      <c r="U56" s="72" t="s">
        <v>2570</v>
      </c>
      <c r="V56" s="72" t="s">
        <v>2570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4198</v>
      </c>
      <c r="D57" s="60" t="s">
        <v>7</v>
      </c>
      <c r="E57" s="66" t="s">
        <v>308</v>
      </c>
      <c r="F57" s="66" t="s">
        <v>308</v>
      </c>
      <c r="G57" s="65">
        <v>0</v>
      </c>
      <c r="H57" s="65">
        <v>0</v>
      </c>
      <c r="I57" s="66" t="s">
        <v>3</v>
      </c>
      <c r="J57" s="66" t="s">
        <v>1629</v>
      </c>
      <c r="K57" s="67" t="s">
        <v>4811</v>
      </c>
      <c r="L57" s="68"/>
      <c r="M57" s="64" t="s">
        <v>3838</v>
      </c>
      <c r="N57" s="13"/>
      <c r="O57"/>
      <c r="P57" t="str">
        <f t="shared" si="1"/>
        <v/>
      </c>
      <c r="Q57"/>
      <c r="R57"/>
      <c r="S57" s="43">
        <f t="shared" si="2"/>
        <v>14</v>
      </c>
      <c r="T57" s="94" t="s">
        <v>3092</v>
      </c>
      <c r="U57" s="72" t="s">
        <v>2994</v>
      </c>
      <c r="V57" s="72" t="s">
        <v>2570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4199</v>
      </c>
      <c r="D58" s="60" t="s">
        <v>7</v>
      </c>
      <c r="E58" s="66" t="s">
        <v>309</v>
      </c>
      <c r="F58" s="66" t="s">
        <v>309</v>
      </c>
      <c r="G58" s="65">
        <v>0</v>
      </c>
      <c r="H58" s="65">
        <v>0</v>
      </c>
      <c r="I58" s="66" t="s">
        <v>3</v>
      </c>
      <c r="J58" s="66" t="s">
        <v>1629</v>
      </c>
      <c r="K58" s="67" t="s">
        <v>4811</v>
      </c>
      <c r="L58" s="68"/>
      <c r="M58" s="64" t="s">
        <v>3839</v>
      </c>
      <c r="N58" s="13"/>
      <c r="O58"/>
      <c r="P58" t="str">
        <f t="shared" si="1"/>
        <v/>
      </c>
      <c r="Q58"/>
      <c r="R58"/>
      <c r="S58" s="43">
        <f t="shared" si="2"/>
        <v>14</v>
      </c>
      <c r="T58" s="94" t="s">
        <v>3092</v>
      </c>
      <c r="U58" s="72" t="s">
        <v>2994</v>
      </c>
      <c r="V58" s="72" t="s">
        <v>2570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4200</v>
      </c>
      <c r="D59" s="60" t="s">
        <v>7</v>
      </c>
      <c r="E59" s="66" t="s">
        <v>1454</v>
      </c>
      <c r="F59" s="66" t="s">
        <v>1454</v>
      </c>
      <c r="G59" s="65">
        <v>0</v>
      </c>
      <c r="H59" s="65">
        <v>0</v>
      </c>
      <c r="I59" s="66" t="s">
        <v>3</v>
      </c>
      <c r="J59" s="66" t="s">
        <v>1629</v>
      </c>
      <c r="K59" s="67" t="s">
        <v>4811</v>
      </c>
      <c r="L59" s="68"/>
      <c r="M59" s="64" t="s">
        <v>2085</v>
      </c>
      <c r="N59" s="13"/>
      <c r="O59"/>
      <c r="P59" t="str">
        <f t="shared" si="1"/>
        <v/>
      </c>
      <c r="Q59"/>
      <c r="R59"/>
      <c r="S59" s="43">
        <f t="shared" si="2"/>
        <v>14</v>
      </c>
      <c r="T59" s="94" t="s">
        <v>3092</v>
      </c>
      <c r="U59" s="72" t="s">
        <v>2994</v>
      </c>
      <c r="V59" s="72" t="s">
        <v>2570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4201</v>
      </c>
      <c r="D60" s="60" t="s">
        <v>7</v>
      </c>
      <c r="E60" s="66" t="s">
        <v>310</v>
      </c>
      <c r="F60" s="66" t="s">
        <v>310</v>
      </c>
      <c r="G60" s="65">
        <v>0</v>
      </c>
      <c r="H60" s="65">
        <v>0</v>
      </c>
      <c r="I60" s="66" t="s">
        <v>3</v>
      </c>
      <c r="J60" s="66" t="s">
        <v>1629</v>
      </c>
      <c r="K60" s="67" t="s">
        <v>4811</v>
      </c>
      <c r="L60" s="68"/>
      <c r="M60" s="64" t="s">
        <v>2086</v>
      </c>
      <c r="N60" s="13"/>
      <c r="O60"/>
      <c r="P60" t="str">
        <f t="shared" si="1"/>
        <v/>
      </c>
      <c r="Q60"/>
      <c r="R60"/>
      <c r="S60" s="43">
        <f t="shared" si="2"/>
        <v>14</v>
      </c>
      <c r="T60" s="94" t="s">
        <v>3092</v>
      </c>
      <c r="U60" s="72" t="s">
        <v>2994</v>
      </c>
      <c r="V60" s="72" t="s">
        <v>2570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4557</v>
      </c>
      <c r="D61" s="132" t="s">
        <v>7</v>
      </c>
      <c r="E61" s="133" t="s">
        <v>59</v>
      </c>
      <c r="F61" s="133" t="s">
        <v>59</v>
      </c>
      <c r="G61" s="134">
        <v>0</v>
      </c>
      <c r="H61" s="134">
        <v>0</v>
      </c>
      <c r="I61" s="133" t="s">
        <v>3</v>
      </c>
      <c r="J61" s="133" t="s">
        <v>1630</v>
      </c>
      <c r="K61" s="135" t="s">
        <v>4811</v>
      </c>
      <c r="M61" s="18" t="s">
        <v>1732</v>
      </c>
      <c r="N61" s="18"/>
      <c r="P61" s="136" t="str">
        <f t="shared" si="1"/>
        <v/>
      </c>
      <c r="S61" s="137">
        <f t="shared" si="2"/>
        <v>14</v>
      </c>
      <c r="T61" s="130" t="s">
        <v>2570</v>
      </c>
      <c r="U61" s="134" t="s">
        <v>2570</v>
      </c>
      <c r="V61" s="134" t="s">
        <v>2570</v>
      </c>
      <c r="W61" s="138" t="str">
        <f t="shared" si="10"/>
        <v/>
      </c>
      <c r="X61" s="139" t="str">
        <f t="shared" si="11"/>
        <v/>
      </c>
      <c r="Y61" s="140">
        <f t="shared" si="12"/>
        <v>56</v>
      </c>
      <c r="Z61" s="136" t="str">
        <f t="shared" si="13"/>
        <v>ITM_CONVG</v>
      </c>
      <c r="AC61" s="113" t="str">
        <f t="shared" si="6"/>
        <v/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4557</v>
      </c>
      <c r="D62" s="132" t="s">
        <v>7</v>
      </c>
      <c r="E62" s="133" t="s">
        <v>92</v>
      </c>
      <c r="F62" s="133" t="s">
        <v>92</v>
      </c>
      <c r="G62" s="137">
        <v>0</v>
      </c>
      <c r="H62" s="137">
        <v>0</v>
      </c>
      <c r="I62" s="133" t="s">
        <v>3</v>
      </c>
      <c r="J62" s="133" t="s">
        <v>1630</v>
      </c>
      <c r="K62" s="135" t="s">
        <v>4811</v>
      </c>
      <c r="M62" s="18" t="s">
        <v>1777</v>
      </c>
      <c r="N62" s="18"/>
      <c r="P62" s="136" t="str">
        <f t="shared" si="1"/>
        <v/>
      </c>
      <c r="S62" s="137">
        <f t="shared" si="2"/>
        <v>15</v>
      </c>
      <c r="T62" s="130" t="s">
        <v>3097</v>
      </c>
      <c r="U62" s="134" t="s">
        <v>3001</v>
      </c>
      <c r="V62" s="134" t="s">
        <v>2570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4203</v>
      </c>
      <c r="D63" s="60" t="s">
        <v>7</v>
      </c>
      <c r="E63" s="66" t="s">
        <v>1523</v>
      </c>
      <c r="F63" s="66" t="s">
        <v>1523</v>
      </c>
      <c r="G63" s="65">
        <v>0</v>
      </c>
      <c r="H63" s="65">
        <v>0</v>
      </c>
      <c r="I63" s="66" t="s">
        <v>3</v>
      </c>
      <c r="J63" s="66" t="s">
        <v>1629</v>
      </c>
      <c r="K63" s="67" t="s">
        <v>4811</v>
      </c>
      <c r="L63" s="68"/>
      <c r="M63" s="64" t="s">
        <v>2237</v>
      </c>
      <c r="N63" s="13"/>
      <c r="O63"/>
      <c r="P63" t="str">
        <f t="shared" si="1"/>
        <v/>
      </c>
      <c r="Q63"/>
      <c r="R63"/>
      <c r="S63" s="43">
        <f t="shared" si="2"/>
        <v>16</v>
      </c>
      <c r="T63" s="94" t="s">
        <v>3068</v>
      </c>
      <c r="U63" s="72" t="s">
        <v>2570</v>
      </c>
      <c r="V63" s="72" t="s">
        <v>2570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4204</v>
      </c>
      <c r="D64" s="60" t="s">
        <v>7</v>
      </c>
      <c r="E64" s="66" t="s">
        <v>1524</v>
      </c>
      <c r="F64" s="66" t="s">
        <v>1524</v>
      </c>
      <c r="G64" s="65">
        <v>0</v>
      </c>
      <c r="H64" s="65">
        <v>0</v>
      </c>
      <c r="I64" s="66" t="s">
        <v>3</v>
      </c>
      <c r="J64" s="66" t="s">
        <v>1629</v>
      </c>
      <c r="K64" s="67" t="s">
        <v>4811</v>
      </c>
      <c r="L64" s="68"/>
      <c r="M64" s="64" t="s">
        <v>2238</v>
      </c>
      <c r="N64" s="13"/>
      <c r="O64"/>
      <c r="P64" t="str">
        <f t="shared" si="1"/>
        <v/>
      </c>
      <c r="Q64"/>
      <c r="R64"/>
      <c r="S64" s="43">
        <f t="shared" si="2"/>
        <v>17</v>
      </c>
      <c r="T64" s="94" t="s">
        <v>3068</v>
      </c>
      <c r="U64" s="72" t="s">
        <v>2570</v>
      </c>
      <c r="V64" s="72" t="s">
        <v>2570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4205</v>
      </c>
      <c r="D65" s="60" t="s">
        <v>7</v>
      </c>
      <c r="E65" s="66" t="s">
        <v>1537</v>
      </c>
      <c r="F65" s="66" t="s">
        <v>1537</v>
      </c>
      <c r="G65" s="65">
        <v>0</v>
      </c>
      <c r="H65" s="65">
        <v>0</v>
      </c>
      <c r="I65" s="66" t="s">
        <v>3</v>
      </c>
      <c r="J65" s="66" t="s">
        <v>1629</v>
      </c>
      <c r="K65" s="67" t="s">
        <v>4811</v>
      </c>
      <c r="L65" s="68"/>
      <c r="M65" s="64" t="s">
        <v>2265</v>
      </c>
      <c r="N65" s="13"/>
      <c r="O65"/>
      <c r="P65" t="str">
        <f t="shared" si="1"/>
        <v/>
      </c>
      <c r="Q65"/>
      <c r="R65"/>
      <c r="S65" s="43">
        <f t="shared" si="2"/>
        <v>18</v>
      </c>
      <c r="T65" s="94" t="s">
        <v>3068</v>
      </c>
      <c r="U65" s="72" t="s">
        <v>2570</v>
      </c>
      <c r="V65" s="72" t="s">
        <v>2570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4206</v>
      </c>
      <c r="D66" s="60" t="s">
        <v>7</v>
      </c>
      <c r="E66" s="66" t="s">
        <v>489</v>
      </c>
      <c r="F66" s="66" t="s">
        <v>489</v>
      </c>
      <c r="G66" s="65">
        <v>0</v>
      </c>
      <c r="H66" s="65">
        <v>0</v>
      </c>
      <c r="I66" s="66" t="s">
        <v>3</v>
      </c>
      <c r="J66" s="66" t="s">
        <v>1629</v>
      </c>
      <c r="K66" s="67" t="s">
        <v>4811</v>
      </c>
      <c r="L66" s="68"/>
      <c r="M66" s="64" t="s">
        <v>2357</v>
      </c>
      <c r="N66" s="13"/>
      <c r="O66"/>
      <c r="P66" t="str">
        <f t="shared" si="1"/>
        <v/>
      </c>
      <c r="Q66"/>
      <c r="R66"/>
      <c r="S66" s="43">
        <f t="shared" si="2"/>
        <v>19</v>
      </c>
      <c r="T66" s="97" t="s">
        <v>3096</v>
      </c>
      <c r="U66" s="72" t="s">
        <v>2570</v>
      </c>
      <c r="V66" s="72" t="s">
        <v>2995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4207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1629</v>
      </c>
      <c r="K67" s="67" t="s">
        <v>4811</v>
      </c>
      <c r="L67" s="68"/>
      <c r="M67" s="64" t="s">
        <v>1658</v>
      </c>
      <c r="N67" s="13"/>
      <c r="O67"/>
      <c r="P67" t="str">
        <f t="shared" si="1"/>
        <v/>
      </c>
      <c r="Q67"/>
      <c r="R67"/>
      <c r="S67" s="43">
        <f t="shared" si="2"/>
        <v>20</v>
      </c>
      <c r="T67" s="94" t="s">
        <v>3068</v>
      </c>
      <c r="U67" s="72" t="s">
        <v>2570</v>
      </c>
      <c r="V67" s="72" t="s">
        <v>3140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4208</v>
      </c>
      <c r="D68" s="60" t="s">
        <v>7</v>
      </c>
      <c r="E68" s="66" t="s">
        <v>1536</v>
      </c>
      <c r="F68" s="66" t="s">
        <v>1536</v>
      </c>
      <c r="G68" s="65">
        <v>0</v>
      </c>
      <c r="H68" s="65">
        <v>0</v>
      </c>
      <c r="I68" s="66" t="s">
        <v>3</v>
      </c>
      <c r="J68" s="66" t="s">
        <v>1629</v>
      </c>
      <c r="K68" s="67" t="s">
        <v>4811</v>
      </c>
      <c r="L68" s="68"/>
      <c r="M68" s="64" t="s">
        <v>2261</v>
      </c>
      <c r="N68" s="13"/>
      <c r="O68"/>
      <c r="P68" t="str">
        <f t="shared" si="1"/>
        <v/>
      </c>
      <c r="Q68"/>
      <c r="R68"/>
      <c r="S68" s="43">
        <f t="shared" si="2"/>
        <v>21</v>
      </c>
      <c r="T68" s="94" t="s">
        <v>3068</v>
      </c>
      <c r="U68" s="72" t="s">
        <v>2570</v>
      </c>
      <c r="V68" s="72" t="s">
        <v>2993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4209</v>
      </c>
      <c r="D69" s="60" t="s">
        <v>7</v>
      </c>
      <c r="E69" s="66" t="s">
        <v>1241</v>
      </c>
      <c r="F69" s="66" t="s">
        <v>1241</v>
      </c>
      <c r="G69" s="65">
        <v>0</v>
      </c>
      <c r="H69" s="65">
        <v>0</v>
      </c>
      <c r="I69" s="66" t="s">
        <v>3</v>
      </c>
      <c r="J69" s="66" t="s">
        <v>1629</v>
      </c>
      <c r="K69" s="67" t="s">
        <v>4811</v>
      </c>
      <c r="L69" s="68"/>
      <c r="M69" s="64" t="s">
        <v>1657</v>
      </c>
      <c r="N69" s="13"/>
      <c r="O69"/>
      <c r="P69" t="str">
        <f t="shared" si="1"/>
        <v/>
      </c>
      <c r="Q69"/>
      <c r="R69"/>
      <c r="S69" s="43">
        <f t="shared" si="2"/>
        <v>22</v>
      </c>
      <c r="T69" s="94" t="s">
        <v>3068</v>
      </c>
      <c r="U69" s="72" t="s">
        <v>2570</v>
      </c>
      <c r="V69" s="72" t="s">
        <v>2570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4210</v>
      </c>
      <c r="D70" s="60" t="s">
        <v>7</v>
      </c>
      <c r="E70" s="66" t="s">
        <v>1317</v>
      </c>
      <c r="F70" s="66" t="s">
        <v>1317</v>
      </c>
      <c r="G70" s="65">
        <v>0</v>
      </c>
      <c r="H70" s="65">
        <v>0</v>
      </c>
      <c r="I70" s="66" t="s">
        <v>3</v>
      </c>
      <c r="J70" s="66" t="s">
        <v>1629</v>
      </c>
      <c r="K70" s="67" t="s">
        <v>4811</v>
      </c>
      <c r="L70" s="68"/>
      <c r="M70" s="64" t="s">
        <v>3840</v>
      </c>
      <c r="N70" s="13"/>
      <c r="O70"/>
      <c r="P70" t="str">
        <f t="shared" ref="P70:P137" si="15">IF(E70=F70,"","NOT EQUAL")</f>
        <v/>
      </c>
      <c r="Q70"/>
      <c r="R70"/>
      <c r="S70" s="43">
        <f t="shared" si="2"/>
        <v>23</v>
      </c>
      <c r="T70" s="94" t="s">
        <v>3068</v>
      </c>
      <c r="U70" s="72" t="s">
        <v>2570</v>
      </c>
      <c r="V70" s="72" t="s">
        <v>2570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4403</v>
      </c>
      <c r="D71" s="132" t="s">
        <v>7</v>
      </c>
      <c r="E71" s="133" t="s">
        <v>1465</v>
      </c>
      <c r="F71" s="133" t="s">
        <v>1465</v>
      </c>
      <c r="G71" s="134">
        <v>0</v>
      </c>
      <c r="H71" s="134">
        <v>0</v>
      </c>
      <c r="I71" s="133" t="s">
        <v>3</v>
      </c>
      <c r="J71" s="133" t="s">
        <v>1629</v>
      </c>
      <c r="K71" s="135" t="s">
        <v>4811</v>
      </c>
      <c r="M71" s="18" t="s">
        <v>2109</v>
      </c>
      <c r="N71" s="18"/>
      <c r="P71" s="136" t="str">
        <f t="shared" si="15"/>
        <v/>
      </c>
      <c r="S71" s="137">
        <f t="shared" ref="S71" si="19">IF(X71&lt;&gt;"",S70+1,S70)</f>
        <v>23</v>
      </c>
      <c r="T71" s="130" t="s">
        <v>2570</v>
      </c>
      <c r="U71" s="134" t="s">
        <v>2994</v>
      </c>
      <c r="V71" s="134" t="s">
        <v>2570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4212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1629</v>
      </c>
      <c r="K72" s="67" t="s">
        <v>4811</v>
      </c>
      <c r="L72" s="68"/>
      <c r="M72" s="64" t="s">
        <v>1653</v>
      </c>
      <c r="N72" s="13"/>
      <c r="O72"/>
      <c r="P72" t="str">
        <f t="shared" si="15"/>
        <v/>
      </c>
      <c r="Q72"/>
      <c r="R72"/>
      <c r="S72" s="43">
        <f t="shared" ref="S72:S134" si="26">IF(X72&lt;&gt;"",S71+1,S71)</f>
        <v>24</v>
      </c>
      <c r="T72" s="94" t="s">
        <v>3068</v>
      </c>
      <c r="U72" s="72" t="s">
        <v>2570</v>
      </c>
      <c r="V72" s="72" t="s">
        <v>2570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4213</v>
      </c>
      <c r="D73" s="60" t="s">
        <v>7</v>
      </c>
      <c r="E73" s="66" t="s">
        <v>1377</v>
      </c>
      <c r="F73" s="66" t="s">
        <v>1378</v>
      </c>
      <c r="G73" s="65">
        <v>0</v>
      </c>
      <c r="H73" s="65">
        <v>0</v>
      </c>
      <c r="I73" s="66" t="s">
        <v>3</v>
      </c>
      <c r="J73" s="66" t="s">
        <v>1629</v>
      </c>
      <c r="K73" s="67" t="s">
        <v>4811</v>
      </c>
      <c r="L73" s="68"/>
      <c r="M73" s="64" t="s">
        <v>1935</v>
      </c>
      <c r="N73" s="13"/>
      <c r="O73"/>
      <c r="P73" t="str">
        <f t="shared" si="15"/>
        <v>NOT EQUAL</v>
      </c>
      <c r="Q73"/>
      <c r="R73"/>
      <c r="S73" s="43">
        <f t="shared" si="26"/>
        <v>25</v>
      </c>
      <c r="T73" s="94" t="s">
        <v>3068</v>
      </c>
      <c r="U73" s="72" t="s">
        <v>2570</v>
      </c>
      <c r="V73" s="72" t="s">
        <v>2570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4214</v>
      </c>
      <c r="D74" s="71" t="s">
        <v>3354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1629</v>
      </c>
      <c r="K74" s="67" t="s">
        <v>4811</v>
      </c>
      <c r="L74" s="60" t="s">
        <v>194</v>
      </c>
      <c r="M74" s="64" t="s">
        <v>1923</v>
      </c>
      <c r="N74" s="13"/>
      <c r="O74"/>
      <c r="P74" t="str">
        <f t="shared" si="15"/>
        <v/>
      </c>
      <c r="Q74"/>
      <c r="R74"/>
      <c r="S74" s="43">
        <f t="shared" si="26"/>
        <v>26</v>
      </c>
      <c r="T74" s="94" t="s">
        <v>3068</v>
      </c>
      <c r="U74" s="72" t="s">
        <v>2570</v>
      </c>
      <c r="V74" s="72" t="s">
        <v>2570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4557</v>
      </c>
      <c r="D75" s="132" t="s">
        <v>7</v>
      </c>
      <c r="E75" s="133" t="s">
        <v>1493</v>
      </c>
      <c r="F75" s="133" t="s">
        <v>372</v>
      </c>
      <c r="G75" s="134">
        <v>0</v>
      </c>
      <c r="H75" s="134">
        <v>0</v>
      </c>
      <c r="I75" s="133" t="s">
        <v>3</v>
      </c>
      <c r="J75" s="133" t="s">
        <v>1630</v>
      </c>
      <c r="K75" s="135" t="s">
        <v>4811</v>
      </c>
      <c r="M75" s="18" t="s">
        <v>2174</v>
      </c>
      <c r="N75" s="18"/>
      <c r="P75" s="136" t="str">
        <f t="shared" si="15"/>
        <v>NOT EQUAL</v>
      </c>
      <c r="S75" s="137">
        <f t="shared" si="26"/>
        <v>26</v>
      </c>
      <c r="T75" s="143" t="s">
        <v>2570</v>
      </c>
      <c r="U75" s="134" t="s">
        <v>2570</v>
      </c>
      <c r="V75" s="134" t="s">
        <v>2570</v>
      </c>
      <c r="W75" s="138" t="str">
        <f t="shared" si="27"/>
        <v/>
      </c>
      <c r="X75" s="139" t="str">
        <f t="shared" si="28"/>
        <v/>
      </c>
      <c r="Y75" s="140">
        <f t="shared" si="29"/>
        <v>70</v>
      </c>
      <c r="Z75" s="136" t="str">
        <f t="shared" si="30"/>
        <v>ITM_STOP</v>
      </c>
      <c r="AC75" s="113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4216</v>
      </c>
      <c r="D76" s="71" t="s">
        <v>3354</v>
      </c>
      <c r="E76" s="66" t="s">
        <v>2925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1629</v>
      </c>
      <c r="K76" s="67" t="s">
        <v>4811</v>
      </c>
      <c r="L76" s="60" t="s">
        <v>202</v>
      </c>
      <c r="M76" s="64" t="s">
        <v>1934</v>
      </c>
      <c r="N76" s="13"/>
      <c r="O76"/>
      <c r="P76" t="str">
        <f t="shared" si="15"/>
        <v>NOT EQUAL</v>
      </c>
      <c r="Q76"/>
      <c r="R76"/>
      <c r="S76" s="43">
        <f t="shared" si="26"/>
        <v>27</v>
      </c>
      <c r="T76" s="94" t="s">
        <v>3068</v>
      </c>
      <c r="U76" s="72" t="s">
        <v>2570</v>
      </c>
      <c r="V76" s="72" t="s">
        <v>2570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4217</v>
      </c>
      <c r="D77" s="60" t="s">
        <v>7</v>
      </c>
      <c r="E77" s="66" t="s">
        <v>1381</v>
      </c>
      <c r="F77" s="66" t="s">
        <v>1382</v>
      </c>
      <c r="G77" s="65">
        <v>0</v>
      </c>
      <c r="H77" s="65">
        <v>0</v>
      </c>
      <c r="I77" s="66" t="s">
        <v>3</v>
      </c>
      <c r="J77" s="66" t="s">
        <v>1629</v>
      </c>
      <c r="K77" s="67" t="s">
        <v>4811</v>
      </c>
      <c r="L77" s="68"/>
      <c r="M77" s="64" t="s">
        <v>1942</v>
      </c>
      <c r="N77" s="13"/>
      <c r="O77"/>
      <c r="P77" t="str">
        <f t="shared" si="15"/>
        <v/>
      </c>
      <c r="Q77"/>
      <c r="R77"/>
      <c r="S77" s="43">
        <f t="shared" si="26"/>
        <v>28</v>
      </c>
      <c r="T77" s="94" t="s">
        <v>3068</v>
      </c>
      <c r="U77" s="72" t="s">
        <v>2570</v>
      </c>
      <c r="V77" s="72" t="s">
        <v>2570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4218</v>
      </c>
      <c r="D78" s="60" t="s">
        <v>7</v>
      </c>
      <c r="E78" s="66" t="s">
        <v>1240</v>
      </c>
      <c r="F78" s="66" t="s">
        <v>1240</v>
      </c>
      <c r="G78" s="65">
        <v>0</v>
      </c>
      <c r="H78" s="65">
        <v>0</v>
      </c>
      <c r="I78" s="66" t="s">
        <v>3</v>
      </c>
      <c r="J78" s="66" t="s">
        <v>1629</v>
      </c>
      <c r="K78" s="67" t="s">
        <v>4811</v>
      </c>
      <c r="L78" s="68"/>
      <c r="M78" s="64" t="s">
        <v>1655</v>
      </c>
      <c r="N78" s="13"/>
      <c r="O78"/>
      <c r="P78" t="str">
        <f t="shared" si="15"/>
        <v/>
      </c>
      <c r="Q78"/>
      <c r="R78"/>
      <c r="S78" s="43">
        <f t="shared" si="26"/>
        <v>29</v>
      </c>
      <c r="T78" s="94" t="s">
        <v>3068</v>
      </c>
      <c r="U78" s="72" t="s">
        <v>2570</v>
      </c>
      <c r="V78" s="72" t="s">
        <v>2570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4219</v>
      </c>
      <c r="D79" s="71" t="s">
        <v>3354</v>
      </c>
      <c r="E79" s="66" t="s">
        <v>1283</v>
      </c>
      <c r="F79" s="66" t="s">
        <v>1283</v>
      </c>
      <c r="G79" s="65">
        <v>0</v>
      </c>
      <c r="H79" s="65">
        <v>0</v>
      </c>
      <c r="I79" s="66" t="s">
        <v>3</v>
      </c>
      <c r="J79" s="66" t="s">
        <v>1629</v>
      </c>
      <c r="K79" s="67" t="s">
        <v>4811</v>
      </c>
      <c r="L79" s="60" t="s">
        <v>20</v>
      </c>
      <c r="M79" s="64" t="s">
        <v>1734</v>
      </c>
      <c r="N79" s="13"/>
      <c r="O79"/>
      <c r="P79" t="str">
        <f t="shared" si="15"/>
        <v/>
      </c>
      <c r="Q79"/>
      <c r="R79"/>
      <c r="S79" s="43">
        <f t="shared" si="26"/>
        <v>30</v>
      </c>
      <c r="T79" s="94" t="s">
        <v>3067</v>
      </c>
      <c r="U79" s="72" t="s">
        <v>2570</v>
      </c>
      <c r="V79" s="72" t="s">
        <v>2570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4220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1629</v>
      </c>
      <c r="K80" s="67" t="s">
        <v>4811</v>
      </c>
      <c r="L80" s="68"/>
      <c r="M80" s="64" t="s">
        <v>1735</v>
      </c>
      <c r="N80" s="13"/>
      <c r="O80"/>
      <c r="P80" t="str">
        <f t="shared" si="15"/>
        <v/>
      </c>
      <c r="Q80"/>
      <c r="R80"/>
      <c r="S80" s="43">
        <f t="shared" si="26"/>
        <v>31</v>
      </c>
      <c r="T80" s="94" t="s">
        <v>3067</v>
      </c>
      <c r="U80" s="72" t="s">
        <v>2570</v>
      </c>
      <c r="V80" s="72" t="s">
        <v>2570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4221</v>
      </c>
      <c r="D81" s="71" t="s">
        <v>3354</v>
      </c>
      <c r="E81" s="66" t="s">
        <v>1482</v>
      </c>
      <c r="F81" s="66" t="s">
        <v>1482</v>
      </c>
      <c r="G81" s="72">
        <v>0</v>
      </c>
      <c r="H81" s="72">
        <v>0</v>
      </c>
      <c r="I81" s="66" t="s">
        <v>3</v>
      </c>
      <c r="J81" s="66" t="s">
        <v>1629</v>
      </c>
      <c r="K81" s="67" t="s">
        <v>4811</v>
      </c>
      <c r="L81" s="60" t="s">
        <v>359</v>
      </c>
      <c r="M81" s="64" t="s">
        <v>2154</v>
      </c>
      <c r="N81" s="13"/>
      <c r="O81"/>
      <c r="P81" t="str">
        <f t="shared" si="15"/>
        <v/>
      </c>
      <c r="Q81"/>
      <c r="R81"/>
      <c r="S81" s="43">
        <f t="shared" si="26"/>
        <v>32</v>
      </c>
      <c r="T81" s="94" t="s">
        <v>3067</v>
      </c>
      <c r="U81" s="72" t="s">
        <v>2570</v>
      </c>
      <c r="V81" s="72" t="s">
        <v>2570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4557</v>
      </c>
      <c r="D82" s="132" t="s">
        <v>7</v>
      </c>
      <c r="E82" s="133" t="s">
        <v>4660</v>
      </c>
      <c r="F82" s="133" t="s">
        <v>4660</v>
      </c>
      <c r="G82" s="134">
        <v>0</v>
      </c>
      <c r="H82" s="134">
        <v>0</v>
      </c>
      <c r="I82" s="133" t="s">
        <v>3</v>
      </c>
      <c r="J82" s="133" t="s">
        <v>1630</v>
      </c>
      <c r="K82" s="135" t="s">
        <v>4811</v>
      </c>
      <c r="M82" s="18" t="s">
        <v>4661</v>
      </c>
      <c r="N82" s="18"/>
      <c r="P82" s="136" t="str">
        <f t="shared" si="15"/>
        <v/>
      </c>
      <c r="S82" s="137">
        <f t="shared" si="26"/>
        <v>32</v>
      </c>
      <c r="T82" s="130" t="s">
        <v>2570</v>
      </c>
      <c r="U82" s="134" t="s">
        <v>2570</v>
      </c>
      <c r="V82" s="134" t="s">
        <v>2570</v>
      </c>
      <c r="W82" s="138" t="str">
        <f t="shared" si="27"/>
        <v/>
      </c>
      <c r="X82" s="139" t="str">
        <f t="shared" si="28"/>
        <v/>
      </c>
      <c r="Y82" s="140">
        <f t="shared" si="29"/>
        <v>77</v>
      </c>
      <c r="Z82" s="136" t="str">
        <f t="shared" si="30"/>
        <v>ITM_KEYQ</v>
      </c>
      <c r="AC82" s="113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4223</v>
      </c>
      <c r="D83" s="60" t="s">
        <v>7</v>
      </c>
      <c r="E83" s="66" t="s">
        <v>361</v>
      </c>
      <c r="F83" s="66" t="s">
        <v>361</v>
      </c>
      <c r="G83" s="65">
        <v>0</v>
      </c>
      <c r="H83" s="65">
        <v>0</v>
      </c>
      <c r="I83" s="66" t="s">
        <v>3</v>
      </c>
      <c r="J83" s="66" t="s">
        <v>1629</v>
      </c>
      <c r="K83" s="67" t="s">
        <v>4811</v>
      </c>
      <c r="L83" s="68"/>
      <c r="M83" s="64" t="s">
        <v>2156</v>
      </c>
      <c r="N83" s="13"/>
      <c r="O83"/>
      <c r="P83" t="str">
        <f t="shared" si="15"/>
        <v/>
      </c>
      <c r="Q83"/>
      <c r="R83"/>
      <c r="S83" s="43">
        <f t="shared" si="26"/>
        <v>33</v>
      </c>
      <c r="T83" s="94" t="s">
        <v>3068</v>
      </c>
      <c r="U83" s="72" t="s">
        <v>2570</v>
      </c>
      <c r="V83" s="72" t="s">
        <v>2570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4224</v>
      </c>
      <c r="D84" s="71" t="s">
        <v>3354</v>
      </c>
      <c r="E84" s="66" t="s">
        <v>1502</v>
      </c>
      <c r="F84" s="66" t="s">
        <v>1502</v>
      </c>
      <c r="G84" s="65">
        <v>0</v>
      </c>
      <c r="H84" s="65">
        <v>0</v>
      </c>
      <c r="I84" s="66" t="s">
        <v>3</v>
      </c>
      <c r="J84" s="66" t="s">
        <v>1629</v>
      </c>
      <c r="K84" s="67" t="s">
        <v>4811</v>
      </c>
      <c r="L84" s="73" t="s">
        <v>359</v>
      </c>
      <c r="M84" s="64" t="s">
        <v>2188</v>
      </c>
      <c r="N84" s="13"/>
      <c r="O84"/>
      <c r="P84" t="str">
        <f t="shared" si="15"/>
        <v/>
      </c>
      <c r="Q84"/>
      <c r="R84"/>
      <c r="S84" s="43">
        <f t="shared" si="26"/>
        <v>34</v>
      </c>
      <c r="T84" s="94" t="s">
        <v>3067</v>
      </c>
      <c r="U84" s="72" t="s">
        <v>2570</v>
      </c>
      <c r="V84" s="72" t="s">
        <v>2570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4225</v>
      </c>
      <c r="D85" s="60" t="s">
        <v>7</v>
      </c>
      <c r="E85" s="66" t="s">
        <v>386</v>
      </c>
      <c r="F85" s="66" t="s">
        <v>386</v>
      </c>
      <c r="G85" s="65">
        <v>0</v>
      </c>
      <c r="H85" s="65">
        <v>0</v>
      </c>
      <c r="I85" s="66" t="s">
        <v>3</v>
      </c>
      <c r="J85" s="66" t="s">
        <v>1629</v>
      </c>
      <c r="K85" s="67" t="s">
        <v>4811</v>
      </c>
      <c r="L85" s="68"/>
      <c r="M85" s="64" t="s">
        <v>2189</v>
      </c>
      <c r="N85" s="13"/>
      <c r="O85"/>
      <c r="P85" t="str">
        <f t="shared" si="15"/>
        <v/>
      </c>
      <c r="Q85"/>
      <c r="R85"/>
      <c r="S85" s="43">
        <f t="shared" si="26"/>
        <v>35</v>
      </c>
      <c r="T85" s="94" t="s">
        <v>3067</v>
      </c>
      <c r="U85" s="72" t="s">
        <v>2570</v>
      </c>
      <c r="V85" s="72" t="s">
        <v>2570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4226</v>
      </c>
      <c r="D86" s="71" t="s">
        <v>3354</v>
      </c>
      <c r="E86" s="66" t="s">
        <v>1250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1629</v>
      </c>
      <c r="K86" s="67" t="s">
        <v>4811</v>
      </c>
      <c r="L86" s="60" t="s">
        <v>20</v>
      </c>
      <c r="M86" s="64" t="s">
        <v>1671</v>
      </c>
      <c r="N86" s="13"/>
      <c r="O86"/>
      <c r="P86" t="str">
        <f t="shared" si="15"/>
        <v>NOT EQUAL</v>
      </c>
      <c r="Q86"/>
      <c r="R86"/>
      <c r="S86" s="43">
        <f t="shared" si="26"/>
        <v>36</v>
      </c>
      <c r="T86" s="94" t="s">
        <v>3067</v>
      </c>
      <c r="U86" s="72" t="s">
        <v>2570</v>
      </c>
      <c r="V86" s="72" t="s">
        <v>2570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4227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1629</v>
      </c>
      <c r="K87" s="67" t="s">
        <v>4811</v>
      </c>
      <c r="L87" s="65"/>
      <c r="M87" s="64" t="s">
        <v>1672</v>
      </c>
      <c r="N87" s="13"/>
      <c r="O87"/>
      <c r="P87" t="str">
        <f t="shared" si="15"/>
        <v/>
      </c>
      <c r="Q87"/>
      <c r="R87"/>
      <c r="S87" s="43">
        <f t="shared" si="26"/>
        <v>37</v>
      </c>
      <c r="T87" s="94" t="s">
        <v>3067</v>
      </c>
      <c r="U87" s="72" t="s">
        <v>2570</v>
      </c>
      <c r="V87" s="72" t="s">
        <v>3312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4228</v>
      </c>
      <c r="D88" s="71" t="s">
        <v>3354</v>
      </c>
      <c r="E88" s="66" t="s">
        <v>1251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1629</v>
      </c>
      <c r="K88" s="67" t="s">
        <v>4811</v>
      </c>
      <c r="L88" s="60" t="s">
        <v>20</v>
      </c>
      <c r="M88" s="64" t="s">
        <v>1673</v>
      </c>
      <c r="N88" s="13"/>
      <c r="O88"/>
      <c r="P88" t="str">
        <f t="shared" si="15"/>
        <v>NOT EQUAL</v>
      </c>
      <c r="Q88"/>
      <c r="R88"/>
      <c r="S88" s="43">
        <f t="shared" si="26"/>
        <v>38</v>
      </c>
      <c r="T88" s="94" t="s">
        <v>3067</v>
      </c>
      <c r="U88" s="72" t="s">
        <v>2570</v>
      </c>
      <c r="V88" s="72" t="s">
        <v>2570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4229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1629</v>
      </c>
      <c r="K89" s="67" t="s">
        <v>4811</v>
      </c>
      <c r="L89" s="65"/>
      <c r="M89" s="64" t="s">
        <v>1675</v>
      </c>
      <c r="N89" s="13"/>
      <c r="O89"/>
      <c r="P89" t="str">
        <f t="shared" si="15"/>
        <v/>
      </c>
      <c r="Q89"/>
      <c r="R89"/>
      <c r="S89" s="43">
        <f t="shared" si="26"/>
        <v>39</v>
      </c>
      <c r="T89" s="94" t="s">
        <v>3067</v>
      </c>
      <c r="U89" s="72" t="s">
        <v>2570</v>
      </c>
      <c r="V89" s="72" t="s">
        <v>3310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4230</v>
      </c>
      <c r="D90" s="71" t="s">
        <v>3354</v>
      </c>
      <c r="E90" s="66" t="s">
        <v>1252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1629</v>
      </c>
      <c r="K90" s="67" t="s">
        <v>4811</v>
      </c>
      <c r="L90" s="60" t="s">
        <v>20</v>
      </c>
      <c r="M90" s="64" t="s">
        <v>1674</v>
      </c>
      <c r="N90" s="13"/>
      <c r="O90"/>
      <c r="P90" t="str">
        <f t="shared" si="15"/>
        <v>NOT EQUAL</v>
      </c>
      <c r="Q90"/>
      <c r="R90"/>
      <c r="S90" s="43">
        <f t="shared" si="26"/>
        <v>40</v>
      </c>
      <c r="T90" s="94" t="s">
        <v>3067</v>
      </c>
      <c r="U90" s="72" t="s">
        <v>2570</v>
      </c>
      <c r="V90" s="72" t="s">
        <v>2570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4231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1629</v>
      </c>
      <c r="K91" s="67" t="s">
        <v>4811</v>
      </c>
      <c r="L91" s="74"/>
      <c r="M91" s="64" t="s">
        <v>1676</v>
      </c>
      <c r="N91" s="13"/>
      <c r="O91"/>
      <c r="P91" t="str">
        <f t="shared" si="15"/>
        <v/>
      </c>
      <c r="Q91"/>
      <c r="R91"/>
      <c r="S91" s="43">
        <f t="shared" si="26"/>
        <v>41</v>
      </c>
      <c r="T91" s="94" t="s">
        <v>3067</v>
      </c>
      <c r="U91" s="72" t="s">
        <v>2570</v>
      </c>
      <c r="V91" s="72" t="s">
        <v>3311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4232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1629</v>
      </c>
      <c r="K92" s="67" t="s">
        <v>4811</v>
      </c>
      <c r="L92" s="65"/>
      <c r="M92" s="64" t="s">
        <v>1712</v>
      </c>
      <c r="N92" s="13"/>
      <c r="O92"/>
      <c r="P92" t="str">
        <f t="shared" si="15"/>
        <v/>
      </c>
      <c r="Q92"/>
      <c r="R92"/>
      <c r="S92" s="43">
        <f t="shared" si="26"/>
        <v>42</v>
      </c>
      <c r="T92" s="94" t="s">
        <v>3068</v>
      </c>
      <c r="U92" s="72" t="s">
        <v>2570</v>
      </c>
      <c r="V92" s="72" t="s">
        <v>2570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4233</v>
      </c>
      <c r="D93" s="60" t="s">
        <v>7</v>
      </c>
      <c r="E93" s="66" t="s">
        <v>1328</v>
      </c>
      <c r="F93" s="66" t="s">
        <v>1328</v>
      </c>
      <c r="G93" s="65">
        <v>0</v>
      </c>
      <c r="H93" s="65">
        <v>0</v>
      </c>
      <c r="I93" s="66" t="s">
        <v>3</v>
      </c>
      <c r="J93" s="66" t="s">
        <v>1629</v>
      </c>
      <c r="K93" s="67" t="s">
        <v>4811</v>
      </c>
      <c r="L93" s="68"/>
      <c r="M93" s="64" t="s">
        <v>1814</v>
      </c>
      <c r="N93" s="13"/>
      <c r="O93"/>
      <c r="P93" t="str">
        <f t="shared" si="15"/>
        <v/>
      </c>
      <c r="Q93"/>
      <c r="R93"/>
      <c r="S93" s="43">
        <f t="shared" si="26"/>
        <v>43</v>
      </c>
      <c r="T93" s="94" t="s">
        <v>2570</v>
      </c>
      <c r="U93" s="72" t="s">
        <v>2570</v>
      </c>
      <c r="V93" s="72" t="s">
        <v>2570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4234</v>
      </c>
      <c r="D94" s="60" t="s">
        <v>7</v>
      </c>
      <c r="E94" s="66" t="s">
        <v>1339</v>
      </c>
      <c r="F94" s="66" t="s">
        <v>1339</v>
      </c>
      <c r="G94" s="65">
        <v>0</v>
      </c>
      <c r="H94" s="65">
        <v>0</v>
      </c>
      <c r="I94" s="66" t="s">
        <v>3</v>
      </c>
      <c r="J94" s="66" t="s">
        <v>1629</v>
      </c>
      <c r="K94" s="67" t="s">
        <v>4811</v>
      </c>
      <c r="L94" s="74"/>
      <c r="M94" s="64" t="s">
        <v>1841</v>
      </c>
      <c r="N94" s="13"/>
      <c r="O94"/>
      <c r="P94" t="str">
        <f t="shared" si="15"/>
        <v/>
      </c>
      <c r="Q94"/>
      <c r="R94"/>
      <c r="S94" s="43">
        <f t="shared" si="26"/>
        <v>44</v>
      </c>
      <c r="T94" s="94" t="s">
        <v>2570</v>
      </c>
      <c r="U94" s="72" t="s">
        <v>2570</v>
      </c>
      <c r="V94" s="72" t="s">
        <v>2570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4235</v>
      </c>
      <c r="D95" s="60" t="s">
        <v>7</v>
      </c>
      <c r="E95" s="66" t="s">
        <v>1364</v>
      </c>
      <c r="F95" s="66" t="s">
        <v>1364</v>
      </c>
      <c r="G95" s="65">
        <v>0</v>
      </c>
      <c r="H95" s="65">
        <v>0</v>
      </c>
      <c r="I95" s="66" t="s">
        <v>3</v>
      </c>
      <c r="J95" s="66" t="s">
        <v>1629</v>
      </c>
      <c r="K95" s="67" t="s">
        <v>4811</v>
      </c>
      <c r="L95" s="65"/>
      <c r="M95" s="64" t="s">
        <v>1914</v>
      </c>
      <c r="N95" s="13"/>
      <c r="O95"/>
      <c r="P95" t="str">
        <f t="shared" si="15"/>
        <v/>
      </c>
      <c r="Q95"/>
      <c r="R95"/>
      <c r="S95" s="43">
        <f t="shared" si="26"/>
        <v>45</v>
      </c>
      <c r="T95" s="94" t="s">
        <v>2570</v>
      </c>
      <c r="U95" s="72" t="s">
        <v>2570</v>
      </c>
      <c r="V95" s="72" t="s">
        <v>2570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4236</v>
      </c>
      <c r="D96" s="60" t="s">
        <v>2612</v>
      </c>
      <c r="E96" s="66" t="s">
        <v>1294</v>
      </c>
      <c r="F96" s="66" t="s">
        <v>1294</v>
      </c>
      <c r="G96" s="65">
        <v>0</v>
      </c>
      <c r="H96" s="65">
        <v>99</v>
      </c>
      <c r="I96" s="66" t="s">
        <v>3</v>
      </c>
      <c r="J96" s="66" t="s">
        <v>1629</v>
      </c>
      <c r="K96" s="67" t="s">
        <v>4811</v>
      </c>
      <c r="L96" s="68"/>
      <c r="M96" s="64" t="s">
        <v>1750</v>
      </c>
      <c r="N96" s="13"/>
      <c r="O96"/>
      <c r="P96" t="str">
        <f t="shared" si="15"/>
        <v/>
      </c>
      <c r="Q96"/>
      <c r="R96"/>
      <c r="S96" s="43">
        <f t="shared" si="26"/>
        <v>46</v>
      </c>
      <c r="T96" s="94" t="s">
        <v>3068</v>
      </c>
      <c r="U96" s="72" t="s">
        <v>2570</v>
      </c>
      <c r="V96" s="72" t="s">
        <v>2570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4237</v>
      </c>
      <c r="D97" s="60" t="s">
        <v>2612</v>
      </c>
      <c r="E97" s="66" t="s">
        <v>4813</v>
      </c>
      <c r="F97" s="66" t="s">
        <v>4813</v>
      </c>
      <c r="G97" s="65">
        <v>0</v>
      </c>
      <c r="H97" s="65">
        <v>99</v>
      </c>
      <c r="I97" s="66" t="s">
        <v>3</v>
      </c>
      <c r="J97" s="66" t="s">
        <v>1629</v>
      </c>
      <c r="K97" s="67" t="s">
        <v>4811</v>
      </c>
      <c r="L97" s="68"/>
      <c r="M97" s="64" t="s">
        <v>1872</v>
      </c>
      <c r="N97" s="13"/>
      <c r="O97"/>
      <c r="P97" t="str">
        <f t="shared" si="15"/>
        <v/>
      </c>
      <c r="Q97"/>
      <c r="R97"/>
      <c r="S97" s="43">
        <f t="shared" si="26"/>
        <v>47</v>
      </c>
      <c r="T97" s="94" t="s">
        <v>3068</v>
      </c>
      <c r="U97" s="72" t="s">
        <v>2570</v>
      </c>
      <c r="V97" s="72" t="s">
        <v>2570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4238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1629</v>
      </c>
      <c r="K98" s="67" t="s">
        <v>4811</v>
      </c>
      <c r="L98" s="68"/>
      <c r="M98" s="64" t="s">
        <v>1878</v>
      </c>
      <c r="N98" s="13"/>
      <c r="O98"/>
      <c r="P98" t="str">
        <f t="shared" si="15"/>
        <v/>
      </c>
      <c r="Q98"/>
      <c r="R98"/>
      <c r="S98" s="43">
        <f t="shared" si="26"/>
        <v>48</v>
      </c>
      <c r="T98" s="94" t="s">
        <v>3068</v>
      </c>
      <c r="U98" s="72" t="s">
        <v>2570</v>
      </c>
      <c r="V98" s="72" t="s">
        <v>2570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4239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1629</v>
      </c>
      <c r="K99" s="67" t="s">
        <v>4811</v>
      </c>
      <c r="L99" s="68"/>
      <c r="M99" s="64" t="s">
        <v>1815</v>
      </c>
      <c r="N99" s="13"/>
      <c r="O99"/>
      <c r="P99" t="str">
        <f t="shared" si="15"/>
        <v/>
      </c>
      <c r="Q99"/>
      <c r="R99"/>
      <c r="S99" s="43">
        <f t="shared" si="26"/>
        <v>49</v>
      </c>
      <c r="T99" s="94" t="s">
        <v>2570</v>
      </c>
      <c r="U99" s="72" t="s">
        <v>2570</v>
      </c>
      <c r="V99" s="72" t="s">
        <v>2570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4240</v>
      </c>
      <c r="D100" s="60" t="s">
        <v>1189</v>
      </c>
      <c r="E100" s="66" t="s">
        <v>1562</v>
      </c>
      <c r="F100" s="66" t="s">
        <v>1562</v>
      </c>
      <c r="G100" s="70">
        <v>0</v>
      </c>
      <c r="H100" s="70">
        <v>0</v>
      </c>
      <c r="I100" s="66" t="s">
        <v>3</v>
      </c>
      <c r="J100" s="66" t="s">
        <v>1629</v>
      </c>
      <c r="K100" s="67" t="s">
        <v>4811</v>
      </c>
      <c r="L100" s="68"/>
      <c r="M100" s="64" t="s">
        <v>1189</v>
      </c>
      <c r="N100" s="13"/>
      <c r="O100"/>
      <c r="P100" t="str">
        <f t="shared" si="15"/>
        <v/>
      </c>
      <c r="Q100"/>
      <c r="R100"/>
      <c r="S100" s="43">
        <f t="shared" si="26"/>
        <v>50</v>
      </c>
      <c r="T100" s="94" t="s">
        <v>3068</v>
      </c>
      <c r="U100" s="72" t="s">
        <v>2570</v>
      </c>
      <c r="V100" s="72" t="s">
        <v>2570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4241</v>
      </c>
      <c r="D101" s="60" t="s">
        <v>472</v>
      </c>
      <c r="E101" s="66" t="s">
        <v>1564</v>
      </c>
      <c r="F101" s="66" t="s">
        <v>1564</v>
      </c>
      <c r="G101" s="70">
        <v>0</v>
      </c>
      <c r="H101" s="70">
        <v>0</v>
      </c>
      <c r="I101" s="66" t="s">
        <v>3</v>
      </c>
      <c r="J101" s="66" t="s">
        <v>1629</v>
      </c>
      <c r="K101" s="67" t="s">
        <v>4811</v>
      </c>
      <c r="L101" s="68"/>
      <c r="M101" s="64" t="s">
        <v>472</v>
      </c>
      <c r="N101" s="13"/>
      <c r="O101"/>
      <c r="P101" t="str">
        <f t="shared" si="15"/>
        <v/>
      </c>
      <c r="Q101"/>
      <c r="R101"/>
      <c r="S101" s="43">
        <f t="shared" si="26"/>
        <v>51</v>
      </c>
      <c r="T101" s="94" t="s">
        <v>3068</v>
      </c>
      <c r="U101" s="72" t="s">
        <v>2570</v>
      </c>
      <c r="V101" s="72" t="s">
        <v>2570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4242</v>
      </c>
      <c r="D102" s="71" t="s">
        <v>3355</v>
      </c>
      <c r="E102" s="66" t="s">
        <v>1563</v>
      </c>
      <c r="F102" s="66" t="s">
        <v>1563</v>
      </c>
      <c r="G102" s="70">
        <v>0</v>
      </c>
      <c r="H102" s="70">
        <v>0</v>
      </c>
      <c r="I102" s="66" t="s">
        <v>3</v>
      </c>
      <c r="J102" s="66" t="s">
        <v>1629</v>
      </c>
      <c r="K102" s="67" t="s">
        <v>4811</v>
      </c>
      <c r="L102" s="60" t="s">
        <v>471</v>
      </c>
      <c r="M102" s="64" t="s">
        <v>470</v>
      </c>
      <c r="N102" s="13"/>
      <c r="O102"/>
      <c r="P102" t="str">
        <f t="shared" si="15"/>
        <v/>
      </c>
      <c r="Q102"/>
      <c r="R102"/>
      <c r="S102" s="43">
        <f t="shared" si="26"/>
        <v>52</v>
      </c>
      <c r="T102" s="94" t="s">
        <v>3068</v>
      </c>
      <c r="U102" s="72" t="s">
        <v>2570</v>
      </c>
      <c r="V102" s="72" t="s">
        <v>2570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4243</v>
      </c>
      <c r="D103" s="60" t="s">
        <v>474</v>
      </c>
      <c r="E103" s="66" t="s">
        <v>475</v>
      </c>
      <c r="F103" s="66" t="s">
        <v>475</v>
      </c>
      <c r="G103" s="75">
        <v>0</v>
      </c>
      <c r="H103" s="75">
        <v>0</v>
      </c>
      <c r="I103" s="66" t="s">
        <v>3</v>
      </c>
      <c r="J103" s="66" t="s">
        <v>1629</v>
      </c>
      <c r="K103" s="67" t="s">
        <v>4811</v>
      </c>
      <c r="L103" s="68"/>
      <c r="M103" s="64" t="s">
        <v>474</v>
      </c>
      <c r="N103" s="13"/>
      <c r="O103"/>
      <c r="P103" t="str">
        <f t="shared" si="15"/>
        <v/>
      </c>
      <c r="Q103"/>
      <c r="R103"/>
      <c r="S103" s="43">
        <f t="shared" si="26"/>
        <v>53</v>
      </c>
      <c r="T103" s="94" t="s">
        <v>3068</v>
      </c>
      <c r="U103" s="72" t="s">
        <v>2570</v>
      </c>
      <c r="V103" s="72" t="s">
        <v>3010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4244</v>
      </c>
      <c r="D104" s="71" t="s">
        <v>3356</v>
      </c>
      <c r="E104" s="66" t="s">
        <v>915</v>
      </c>
      <c r="F104" s="66" t="s">
        <v>915</v>
      </c>
      <c r="G104" s="70">
        <v>0</v>
      </c>
      <c r="H104" s="70">
        <v>0</v>
      </c>
      <c r="I104" s="66" t="s">
        <v>3</v>
      </c>
      <c r="J104" s="66" t="s">
        <v>1629</v>
      </c>
      <c r="K104" s="67" t="s">
        <v>4811</v>
      </c>
      <c r="L104" s="68"/>
      <c r="M104" s="64" t="s">
        <v>476</v>
      </c>
      <c r="N104" s="13"/>
      <c r="O104"/>
      <c r="P104" t="str">
        <f t="shared" si="15"/>
        <v/>
      </c>
      <c r="Q104"/>
      <c r="R104"/>
      <c r="S104" s="43">
        <f t="shared" si="26"/>
        <v>54</v>
      </c>
      <c r="T104" s="94" t="s">
        <v>3068</v>
      </c>
      <c r="U104" s="72" t="s">
        <v>2570</v>
      </c>
      <c r="V104" s="72" t="s">
        <v>2570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4245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1629</v>
      </c>
      <c r="K105" s="67" t="s">
        <v>4811</v>
      </c>
      <c r="L105" s="68"/>
      <c r="M105" s="64" t="s">
        <v>1870</v>
      </c>
      <c r="N105" s="13"/>
      <c r="O105"/>
      <c r="P105" t="str">
        <f t="shared" si="15"/>
        <v/>
      </c>
      <c r="Q105"/>
      <c r="R105"/>
      <c r="S105" s="43">
        <f t="shared" si="26"/>
        <v>55</v>
      </c>
      <c r="T105" s="94" t="s">
        <v>3068</v>
      </c>
      <c r="U105" s="72" t="s">
        <v>2570</v>
      </c>
      <c r="V105" s="72" t="s">
        <v>2570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4434</v>
      </c>
      <c r="D106" s="60" t="s">
        <v>3354</v>
      </c>
      <c r="E106" s="66" t="s">
        <v>405</v>
      </c>
      <c r="F106" s="66" t="s">
        <v>405</v>
      </c>
      <c r="G106" s="72">
        <v>0</v>
      </c>
      <c r="H106" s="72">
        <v>0</v>
      </c>
      <c r="I106" s="66" t="s">
        <v>3</v>
      </c>
      <c r="J106" s="66" t="s">
        <v>1630</v>
      </c>
      <c r="K106" s="67" t="s">
        <v>4811</v>
      </c>
      <c r="L106" s="68" t="s">
        <v>2728</v>
      </c>
      <c r="M106" s="64" t="s">
        <v>2218</v>
      </c>
      <c r="N106" s="13"/>
      <c r="O106"/>
      <c r="P106" t="str">
        <f t="shared" si="15"/>
        <v/>
      </c>
      <c r="Q106"/>
      <c r="R106"/>
      <c r="S106" s="43">
        <f t="shared" si="26"/>
        <v>55</v>
      </c>
      <c r="T106" s="94" t="s">
        <v>2570</v>
      </c>
      <c r="U106" s="72" t="s">
        <v>2570</v>
      </c>
      <c r="V106" s="72" t="s">
        <v>2570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C106" s="113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4247</v>
      </c>
      <c r="D107" s="60" t="s">
        <v>7</v>
      </c>
      <c r="E107" s="66" t="s">
        <v>1394</v>
      </c>
      <c r="F107" s="66" t="s">
        <v>1394</v>
      </c>
      <c r="G107" s="65">
        <v>0</v>
      </c>
      <c r="H107" s="65">
        <v>0</v>
      </c>
      <c r="I107" s="66" t="s">
        <v>3</v>
      </c>
      <c r="J107" s="66" t="s">
        <v>1629</v>
      </c>
      <c r="K107" s="67" t="s">
        <v>4811</v>
      </c>
      <c r="L107" s="68"/>
      <c r="M107" s="64" t="s">
        <v>1970</v>
      </c>
      <c r="N107" s="13"/>
      <c r="O107"/>
      <c r="P107" t="str">
        <f t="shared" si="15"/>
        <v/>
      </c>
      <c r="Q107"/>
      <c r="R107"/>
      <c r="S107" s="43">
        <f t="shared" si="26"/>
        <v>56</v>
      </c>
      <c r="T107" s="94" t="s">
        <v>3068</v>
      </c>
      <c r="U107" s="72" t="s">
        <v>2570</v>
      </c>
      <c r="V107" s="72" t="s">
        <v>2570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4248</v>
      </c>
      <c r="D108" s="60" t="s">
        <v>7</v>
      </c>
      <c r="E108" s="66" t="s">
        <v>1391</v>
      </c>
      <c r="F108" s="66" t="s">
        <v>1391</v>
      </c>
      <c r="G108" s="65">
        <v>0</v>
      </c>
      <c r="H108" s="65">
        <v>0</v>
      </c>
      <c r="I108" s="66" t="s">
        <v>3</v>
      </c>
      <c r="J108" s="66" t="s">
        <v>1629</v>
      </c>
      <c r="K108" s="67" t="s">
        <v>4811</v>
      </c>
      <c r="L108" s="68"/>
      <c r="M108" s="64" t="s">
        <v>1959</v>
      </c>
      <c r="N108" s="13"/>
      <c r="O108"/>
      <c r="P108" t="str">
        <f t="shared" si="15"/>
        <v/>
      </c>
      <c r="Q108"/>
      <c r="R108"/>
      <c r="S108" s="43">
        <f t="shared" si="26"/>
        <v>57</v>
      </c>
      <c r="T108" s="94" t="s">
        <v>2570</v>
      </c>
      <c r="U108" s="72" t="s">
        <v>2570</v>
      </c>
      <c r="V108" s="72" t="s">
        <v>2570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4249</v>
      </c>
      <c r="D109" s="60" t="s">
        <v>7</v>
      </c>
      <c r="E109" s="66" t="s">
        <v>1393</v>
      </c>
      <c r="F109" s="66" t="s">
        <v>1393</v>
      </c>
      <c r="G109" s="65">
        <v>0</v>
      </c>
      <c r="H109" s="65">
        <v>0</v>
      </c>
      <c r="I109" s="66" t="s">
        <v>3</v>
      </c>
      <c r="J109" s="66" t="s">
        <v>1629</v>
      </c>
      <c r="K109" s="67" t="s">
        <v>4811</v>
      </c>
      <c r="L109" s="68"/>
      <c r="M109" s="64" t="s">
        <v>1964</v>
      </c>
      <c r="N109" s="13"/>
      <c r="O109"/>
      <c r="P109" t="str">
        <f t="shared" si="15"/>
        <v/>
      </c>
      <c r="Q109"/>
      <c r="R109"/>
      <c r="S109" s="43">
        <f t="shared" si="26"/>
        <v>58</v>
      </c>
      <c r="T109" s="94" t="s">
        <v>2570</v>
      </c>
      <c r="U109" s="72" t="s">
        <v>2570</v>
      </c>
      <c r="V109" s="72" t="s">
        <v>2570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4250</v>
      </c>
      <c r="D110" s="60" t="s">
        <v>7</v>
      </c>
      <c r="E110" s="66" t="s">
        <v>1578</v>
      </c>
      <c r="F110" s="66" t="s">
        <v>1578</v>
      </c>
      <c r="G110" s="65">
        <v>0</v>
      </c>
      <c r="H110" s="65">
        <v>0</v>
      </c>
      <c r="I110" s="66" t="s">
        <v>3</v>
      </c>
      <c r="J110" s="66" t="s">
        <v>1629</v>
      </c>
      <c r="K110" s="67" t="s">
        <v>4811</v>
      </c>
      <c r="L110" s="68"/>
      <c r="M110" s="64" t="s">
        <v>2364</v>
      </c>
      <c r="N110" s="13"/>
      <c r="O110"/>
      <c r="P110" t="str">
        <f t="shared" si="15"/>
        <v/>
      </c>
      <c r="Q110"/>
      <c r="R110"/>
      <c r="S110" s="43">
        <f t="shared" si="26"/>
        <v>59</v>
      </c>
      <c r="T110" s="94" t="s">
        <v>3068</v>
      </c>
      <c r="U110" s="72" t="s">
        <v>2570</v>
      </c>
      <c r="V110" s="72" t="s">
        <v>2997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4251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1629</v>
      </c>
      <c r="K111" s="67" t="s">
        <v>4811</v>
      </c>
      <c r="L111" s="68"/>
      <c r="M111" s="64" t="s">
        <v>2021</v>
      </c>
      <c r="N111" s="13"/>
      <c r="O111"/>
      <c r="P111" t="str">
        <f t="shared" si="15"/>
        <v/>
      </c>
      <c r="Q111"/>
      <c r="R111"/>
      <c r="S111" s="43">
        <f t="shared" si="26"/>
        <v>60</v>
      </c>
      <c r="T111" s="94" t="s">
        <v>3097</v>
      </c>
      <c r="U111" s="72" t="s">
        <v>2570</v>
      </c>
      <c r="V111" s="72" t="s">
        <v>2570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4252</v>
      </c>
      <c r="D112" s="60" t="s">
        <v>7</v>
      </c>
      <c r="E112" s="66" t="s">
        <v>1420</v>
      </c>
      <c r="F112" s="66" t="s">
        <v>1420</v>
      </c>
      <c r="G112" s="65">
        <v>0</v>
      </c>
      <c r="H112" s="65">
        <v>0</v>
      </c>
      <c r="I112" s="66" t="s">
        <v>3</v>
      </c>
      <c r="J112" s="66" t="s">
        <v>1629</v>
      </c>
      <c r="K112" s="67" t="s">
        <v>4811</v>
      </c>
      <c r="L112" s="68"/>
      <c r="M112" s="64" t="s">
        <v>2022</v>
      </c>
      <c r="N112" s="13"/>
      <c r="O112"/>
      <c r="P112" t="str">
        <f t="shared" si="15"/>
        <v/>
      </c>
      <c r="Q112"/>
      <c r="R112"/>
      <c r="S112" s="43">
        <f t="shared" si="26"/>
        <v>61</v>
      </c>
      <c r="T112" s="94" t="s">
        <v>3068</v>
      </c>
      <c r="U112" s="72" t="s">
        <v>2570</v>
      </c>
      <c r="V112" s="72" t="s">
        <v>2570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4253</v>
      </c>
      <c r="D113" s="60" t="s">
        <v>7</v>
      </c>
      <c r="E113" s="66" t="s">
        <v>419</v>
      </c>
      <c r="F113" s="66" t="s">
        <v>419</v>
      </c>
      <c r="G113" s="65">
        <v>0</v>
      </c>
      <c r="H113" s="65">
        <v>0</v>
      </c>
      <c r="I113" s="66" t="s">
        <v>3</v>
      </c>
      <c r="J113" s="66" t="s">
        <v>1629</v>
      </c>
      <c r="K113" s="67" t="s">
        <v>4811</v>
      </c>
      <c r="L113" s="68"/>
      <c r="M113" s="64" t="s">
        <v>2246</v>
      </c>
      <c r="N113" s="13"/>
      <c r="O113"/>
      <c r="P113" t="str">
        <f t="shared" si="15"/>
        <v/>
      </c>
      <c r="Q113"/>
      <c r="R113"/>
      <c r="S113" s="43">
        <f t="shared" si="26"/>
        <v>62</v>
      </c>
      <c r="T113" s="94" t="s">
        <v>3068</v>
      </c>
      <c r="U113" s="72" t="s">
        <v>2570</v>
      </c>
      <c r="V113" s="72" t="s">
        <v>2570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4254</v>
      </c>
      <c r="D114" s="60" t="s">
        <v>7</v>
      </c>
      <c r="E114" s="66" t="s">
        <v>457</v>
      </c>
      <c r="F114" s="66" t="s">
        <v>457</v>
      </c>
      <c r="G114" s="72">
        <v>0</v>
      </c>
      <c r="H114" s="72">
        <v>0</v>
      </c>
      <c r="I114" s="66" t="s">
        <v>1</v>
      </c>
      <c r="J114" s="66" t="s">
        <v>1629</v>
      </c>
      <c r="K114" s="67" t="s">
        <v>4811</v>
      </c>
      <c r="L114" s="68"/>
      <c r="M114" s="64" t="s">
        <v>3841</v>
      </c>
      <c r="N114" s="13"/>
      <c r="O114"/>
      <c r="P114" t="str">
        <f t="shared" si="15"/>
        <v/>
      </c>
      <c r="Q114"/>
      <c r="R114"/>
      <c r="S114" s="43">
        <f t="shared" si="26"/>
        <v>63</v>
      </c>
      <c r="T114" s="94" t="s">
        <v>3070</v>
      </c>
      <c r="U114" s="72" t="s">
        <v>3001</v>
      </c>
      <c r="V114" s="72" t="s">
        <v>2570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4255</v>
      </c>
      <c r="D115" s="60" t="s">
        <v>2738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1630</v>
      </c>
      <c r="K115" s="67" t="s">
        <v>4811</v>
      </c>
      <c r="L115" s="68"/>
      <c r="M115" s="64" t="s">
        <v>1713</v>
      </c>
      <c r="N115" s="13"/>
      <c r="O115"/>
      <c r="P115" t="str">
        <f t="shared" si="15"/>
        <v/>
      </c>
      <c r="Q115"/>
      <c r="R115"/>
      <c r="S115" s="43">
        <f t="shared" si="26"/>
        <v>63</v>
      </c>
      <c r="T115" s="94" t="s">
        <v>2570</v>
      </c>
      <c r="U115" s="72" t="s">
        <v>2570</v>
      </c>
      <c r="V115" s="72" t="s">
        <v>2570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C115" s="113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4256</v>
      </c>
      <c r="D116" s="60" t="s">
        <v>2738</v>
      </c>
      <c r="E116" s="66" t="s">
        <v>354</v>
      </c>
      <c r="F116" s="66" t="s">
        <v>354</v>
      </c>
      <c r="G116" s="65">
        <v>0</v>
      </c>
      <c r="H116" s="65">
        <v>99</v>
      </c>
      <c r="I116" s="66" t="s">
        <v>3</v>
      </c>
      <c r="J116" s="66" t="s">
        <v>1630</v>
      </c>
      <c r="K116" s="67" t="s">
        <v>4811</v>
      </c>
      <c r="L116" s="68"/>
      <c r="M116" s="64" t="s">
        <v>2150</v>
      </c>
      <c r="N116" s="13"/>
      <c r="O116"/>
      <c r="P116" t="str">
        <f t="shared" si="15"/>
        <v/>
      </c>
      <c r="Q116"/>
      <c r="R116"/>
      <c r="S116" s="43">
        <f t="shared" si="26"/>
        <v>63</v>
      </c>
      <c r="T116" s="94" t="s">
        <v>2570</v>
      </c>
      <c r="U116" s="72" t="s">
        <v>2570</v>
      </c>
      <c r="V116" s="72" t="s">
        <v>2570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C116" s="113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4257</v>
      </c>
      <c r="D117" s="60" t="s">
        <v>2738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1629</v>
      </c>
      <c r="K117" s="67" t="s">
        <v>4811</v>
      </c>
      <c r="L117" s="68"/>
      <c r="M117" s="64" t="s">
        <v>1806</v>
      </c>
      <c r="N117" s="13"/>
      <c r="O117"/>
      <c r="P117" t="str">
        <f t="shared" si="15"/>
        <v/>
      </c>
      <c r="Q117"/>
      <c r="R117"/>
      <c r="S117" s="43">
        <f t="shared" si="26"/>
        <v>64</v>
      </c>
      <c r="T117" s="94" t="s">
        <v>2570</v>
      </c>
      <c r="U117" s="72" t="s">
        <v>2570</v>
      </c>
      <c r="V117" s="72" t="s">
        <v>2570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4557</v>
      </c>
      <c r="D118" s="132" t="s">
        <v>7</v>
      </c>
      <c r="E118" s="133" t="s">
        <v>247</v>
      </c>
      <c r="F118" s="133" t="s">
        <v>247</v>
      </c>
      <c r="G118" s="134">
        <v>0</v>
      </c>
      <c r="H118" s="134">
        <v>0</v>
      </c>
      <c r="I118" s="133" t="s">
        <v>3</v>
      </c>
      <c r="J118" s="133" t="s">
        <v>1630</v>
      </c>
      <c r="K118" s="135" t="s">
        <v>4811</v>
      </c>
      <c r="M118" s="18" t="s">
        <v>1997</v>
      </c>
      <c r="N118" s="18"/>
      <c r="P118" s="136" t="str">
        <f t="shared" si="15"/>
        <v/>
      </c>
      <c r="S118" s="137">
        <f t="shared" si="26"/>
        <v>64</v>
      </c>
      <c r="T118" s="130" t="s">
        <v>2570</v>
      </c>
      <c r="U118" s="134" t="s">
        <v>2570</v>
      </c>
      <c r="V118" s="134" t="s">
        <v>2570</v>
      </c>
      <c r="W118" s="138" t="str">
        <f t="shared" si="27"/>
        <v/>
      </c>
      <c r="X118" s="139" t="str">
        <f t="shared" si="28"/>
        <v/>
      </c>
      <c r="Y118" s="140">
        <f t="shared" si="29"/>
        <v>113</v>
      </c>
      <c r="Z118" s="136" t="str">
        <f t="shared" si="30"/>
        <v>ITM_M_SQR</v>
      </c>
      <c r="AC118" s="113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4557</v>
      </c>
      <c r="D119" s="60" t="s">
        <v>7</v>
      </c>
      <c r="E119" s="146" t="s">
        <v>4656</v>
      </c>
      <c r="F119" s="146" t="s">
        <v>4656</v>
      </c>
      <c r="G119" s="77">
        <v>0</v>
      </c>
      <c r="H119" s="77">
        <v>0</v>
      </c>
      <c r="I119" s="66" t="s">
        <v>1</v>
      </c>
      <c r="J119" s="66" t="s">
        <v>1630</v>
      </c>
      <c r="K119" s="67" t="s">
        <v>4646</v>
      </c>
      <c r="L119" s="68" t="s">
        <v>4814</v>
      </c>
      <c r="M119" s="64" t="s">
        <v>4662</v>
      </c>
      <c r="N119" s="13"/>
      <c r="O119"/>
      <c r="P119" t="str">
        <f t="shared" si="15"/>
        <v/>
      </c>
      <c r="Q119"/>
      <c r="R119"/>
      <c r="S119" s="43">
        <f t="shared" si="26"/>
        <v>64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4466</v>
      </c>
      <c r="D120" s="132" t="s">
        <v>1168</v>
      </c>
      <c r="E120" s="133" t="s">
        <v>1567</v>
      </c>
      <c r="F120" s="133" t="s">
        <v>1567</v>
      </c>
      <c r="G120" s="147">
        <v>0</v>
      </c>
      <c r="H120" s="147">
        <v>0</v>
      </c>
      <c r="I120" s="133" t="s">
        <v>3</v>
      </c>
      <c r="J120" s="133" t="s">
        <v>1629</v>
      </c>
      <c r="K120" s="135" t="s">
        <v>4811</v>
      </c>
      <c r="M120" s="18" t="s">
        <v>2339</v>
      </c>
      <c r="N120" s="18"/>
      <c r="P120" s="136" t="str">
        <f t="shared" si="15"/>
        <v/>
      </c>
      <c r="S120" s="137">
        <f t="shared" si="26"/>
        <v>65</v>
      </c>
      <c r="T120" s="130" t="s">
        <v>3067</v>
      </c>
      <c r="U120" s="134" t="s">
        <v>2570</v>
      </c>
      <c r="V120" s="134" t="s">
        <v>2570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4466</v>
      </c>
      <c r="D121" s="132" t="s">
        <v>1169</v>
      </c>
      <c r="E121" s="133" t="s">
        <v>478</v>
      </c>
      <c r="F121" s="133" t="s">
        <v>478</v>
      </c>
      <c r="G121" s="147">
        <v>0</v>
      </c>
      <c r="H121" s="147">
        <v>0</v>
      </c>
      <c r="I121" s="133" t="s">
        <v>3</v>
      </c>
      <c r="J121" s="133" t="s">
        <v>1629</v>
      </c>
      <c r="K121" s="135" t="s">
        <v>4811</v>
      </c>
      <c r="M121" s="18" t="s">
        <v>2340</v>
      </c>
      <c r="N121" s="18"/>
      <c r="P121" s="136" t="str">
        <f t="shared" si="15"/>
        <v/>
      </c>
      <c r="S121" s="137">
        <f t="shared" si="26"/>
        <v>66</v>
      </c>
      <c r="T121" s="130" t="s">
        <v>3067</v>
      </c>
      <c r="U121" s="134" t="s">
        <v>2570</v>
      </c>
      <c r="V121" s="134" t="s">
        <v>2570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4466</v>
      </c>
      <c r="D122" s="132" t="s">
        <v>1170</v>
      </c>
      <c r="E122" s="133" t="s">
        <v>479</v>
      </c>
      <c r="F122" s="133" t="s">
        <v>479</v>
      </c>
      <c r="G122" s="147">
        <v>0</v>
      </c>
      <c r="H122" s="147">
        <v>0</v>
      </c>
      <c r="I122" s="133" t="s">
        <v>3</v>
      </c>
      <c r="J122" s="133" t="s">
        <v>1629</v>
      </c>
      <c r="K122" s="135" t="s">
        <v>4811</v>
      </c>
      <c r="M122" s="18" t="s">
        <v>2341</v>
      </c>
      <c r="N122" s="18"/>
      <c r="P122" s="136" t="str">
        <f t="shared" si="15"/>
        <v/>
      </c>
      <c r="S122" s="137">
        <f t="shared" si="26"/>
        <v>67</v>
      </c>
      <c r="T122" s="130" t="s">
        <v>3067</v>
      </c>
      <c r="U122" s="134" t="s">
        <v>2570</v>
      </c>
      <c r="V122" s="134" t="s">
        <v>2570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4466</v>
      </c>
      <c r="D123" s="132" t="s">
        <v>1175</v>
      </c>
      <c r="E123" s="133" t="s">
        <v>484</v>
      </c>
      <c r="F123" s="133" t="s">
        <v>484</v>
      </c>
      <c r="G123" s="134">
        <v>0</v>
      </c>
      <c r="H123" s="134">
        <v>0</v>
      </c>
      <c r="I123" s="133" t="s">
        <v>3</v>
      </c>
      <c r="J123" s="133" t="s">
        <v>1629</v>
      </c>
      <c r="K123" s="135" t="s">
        <v>4811</v>
      </c>
      <c r="M123" s="18" t="s">
        <v>2345</v>
      </c>
      <c r="N123" s="18"/>
      <c r="P123" s="136" t="str">
        <f t="shared" si="15"/>
        <v/>
      </c>
      <c r="S123" s="137">
        <f t="shared" si="26"/>
        <v>68</v>
      </c>
      <c r="T123" s="130" t="s">
        <v>3067</v>
      </c>
      <c r="U123" s="134" t="s">
        <v>2570</v>
      </c>
      <c r="V123" s="134" t="s">
        <v>2570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4466</v>
      </c>
      <c r="D124" s="148" t="s">
        <v>1177</v>
      </c>
      <c r="E124" s="133" t="s">
        <v>1572</v>
      </c>
      <c r="F124" s="133" t="s">
        <v>1572</v>
      </c>
      <c r="G124" s="134">
        <v>0</v>
      </c>
      <c r="H124" s="134">
        <v>0</v>
      </c>
      <c r="I124" s="133" t="s">
        <v>3</v>
      </c>
      <c r="J124" s="133" t="s">
        <v>1629</v>
      </c>
      <c r="K124" s="135" t="s">
        <v>4811</v>
      </c>
      <c r="L124" s="132"/>
      <c r="M124" s="18" t="s">
        <v>2347</v>
      </c>
      <c r="N124" s="18"/>
      <c r="P124" s="136" t="str">
        <f t="shared" si="15"/>
        <v/>
      </c>
      <c r="S124" s="137">
        <f t="shared" si="26"/>
        <v>69</v>
      </c>
      <c r="T124" s="130" t="s">
        <v>3067</v>
      </c>
      <c r="U124" s="134" t="s">
        <v>2570</v>
      </c>
      <c r="V124" s="134" t="s">
        <v>2570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4370</v>
      </c>
      <c r="D125" s="132" t="s">
        <v>7</v>
      </c>
      <c r="E125" s="133" t="s">
        <v>1305</v>
      </c>
      <c r="F125" s="133" t="s">
        <v>1305</v>
      </c>
      <c r="G125" s="134">
        <v>0</v>
      </c>
      <c r="H125" s="134">
        <v>0</v>
      </c>
      <c r="I125" s="133" t="s">
        <v>3</v>
      </c>
      <c r="J125" s="133" t="s">
        <v>1629</v>
      </c>
      <c r="K125" s="135" t="s">
        <v>4811</v>
      </c>
      <c r="M125" s="18" t="s">
        <v>1767</v>
      </c>
      <c r="N125" s="18"/>
      <c r="P125" s="136" t="str">
        <f t="shared" si="15"/>
        <v/>
      </c>
      <c r="S125" s="137">
        <f t="shared" si="26"/>
        <v>70</v>
      </c>
      <c r="T125" s="130" t="s">
        <v>3067</v>
      </c>
      <c r="U125" s="134" t="s">
        <v>2570</v>
      </c>
      <c r="V125" s="134" t="s">
        <v>2570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4405</v>
      </c>
      <c r="D126" s="132" t="s">
        <v>7</v>
      </c>
      <c r="E126" s="133" t="s">
        <v>1471</v>
      </c>
      <c r="F126" s="133" t="s">
        <v>1471</v>
      </c>
      <c r="G126" s="134">
        <v>0</v>
      </c>
      <c r="H126" s="134">
        <v>0</v>
      </c>
      <c r="I126" s="133" t="s">
        <v>3</v>
      </c>
      <c r="J126" s="133" t="s">
        <v>1629</v>
      </c>
      <c r="K126" s="135" t="s">
        <v>4811</v>
      </c>
      <c r="M126" s="18" t="s">
        <v>2121</v>
      </c>
      <c r="N126" s="18"/>
      <c r="P126" s="136" t="str">
        <f t="shared" si="15"/>
        <v/>
      </c>
      <c r="S126" s="137">
        <f t="shared" si="26"/>
        <v>71</v>
      </c>
      <c r="T126" s="130" t="s">
        <v>3067</v>
      </c>
      <c r="U126" s="134" t="s">
        <v>2570</v>
      </c>
      <c r="V126" s="134" t="s">
        <v>2570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4402</v>
      </c>
      <c r="D127" s="148" t="s">
        <v>7</v>
      </c>
      <c r="E127" s="142" t="s">
        <v>1463</v>
      </c>
      <c r="F127" s="142" t="s">
        <v>1463</v>
      </c>
      <c r="G127" s="134">
        <v>0</v>
      </c>
      <c r="H127" s="134">
        <v>0</v>
      </c>
      <c r="I127" s="133" t="s">
        <v>3</v>
      </c>
      <c r="J127" s="133" t="s">
        <v>1629</v>
      </c>
      <c r="K127" s="135" t="s">
        <v>4811</v>
      </c>
      <c r="M127" s="18" t="s">
        <v>2107</v>
      </c>
      <c r="N127" s="18"/>
      <c r="P127" s="136" t="str">
        <f t="shared" si="15"/>
        <v/>
      </c>
      <c r="S127" s="137">
        <f t="shared" si="26"/>
        <v>72</v>
      </c>
      <c r="T127" s="130" t="s">
        <v>3068</v>
      </c>
      <c r="U127" s="134" t="s">
        <v>2570</v>
      </c>
      <c r="V127" s="134" t="s">
        <v>2570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4314</v>
      </c>
      <c r="D128" s="132" t="s">
        <v>7</v>
      </c>
      <c r="E128" s="133" t="s">
        <v>1425</v>
      </c>
      <c r="F128" s="133" t="s">
        <v>1425</v>
      </c>
      <c r="G128" s="137">
        <v>0</v>
      </c>
      <c r="H128" s="137">
        <v>0</v>
      </c>
      <c r="I128" s="133" t="s">
        <v>3</v>
      </c>
      <c r="J128" s="133" t="s">
        <v>1629</v>
      </c>
      <c r="K128" s="135" t="s">
        <v>4811</v>
      </c>
      <c r="M128" s="18" t="s">
        <v>3854</v>
      </c>
      <c r="N128" s="18"/>
      <c r="P128" s="136" t="str">
        <f t="shared" si="15"/>
        <v/>
      </c>
      <c r="S128" s="137">
        <f t="shared" si="26"/>
        <v>73</v>
      </c>
      <c r="T128" s="130" t="s">
        <v>3069</v>
      </c>
      <c r="U128" s="134" t="s">
        <v>2570</v>
      </c>
      <c r="V128" s="134" t="s">
        <v>2570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4315</v>
      </c>
      <c r="D129" s="132" t="s">
        <v>7</v>
      </c>
      <c r="E129" s="133" t="s">
        <v>1249</v>
      </c>
      <c r="F129" s="133" t="s">
        <v>1249</v>
      </c>
      <c r="G129" s="137">
        <v>0</v>
      </c>
      <c r="H129" s="137">
        <v>0</v>
      </c>
      <c r="I129" s="133" t="s">
        <v>3</v>
      </c>
      <c r="J129" s="133" t="s">
        <v>1629</v>
      </c>
      <c r="K129" s="135" t="s">
        <v>4811</v>
      </c>
      <c r="M129" s="18" t="s">
        <v>3855</v>
      </c>
      <c r="N129" s="18"/>
      <c r="P129" s="136" t="str">
        <f t="shared" si="15"/>
        <v/>
      </c>
      <c r="S129" s="137">
        <f t="shared" si="26"/>
        <v>74</v>
      </c>
      <c r="T129" s="130" t="s">
        <v>3069</v>
      </c>
      <c r="U129" s="134" t="s">
        <v>2570</v>
      </c>
      <c r="V129" s="134" t="s">
        <v>2570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4316</v>
      </c>
      <c r="D130" s="132" t="s">
        <v>7</v>
      </c>
      <c r="E130" s="133" t="s">
        <v>271</v>
      </c>
      <c r="F130" s="133" t="s">
        <v>271</v>
      </c>
      <c r="G130" s="137">
        <v>0</v>
      </c>
      <c r="H130" s="137">
        <v>0</v>
      </c>
      <c r="I130" s="133" t="s">
        <v>3</v>
      </c>
      <c r="J130" s="133" t="s">
        <v>1629</v>
      </c>
      <c r="K130" s="135" t="s">
        <v>4811</v>
      </c>
      <c r="M130" s="18" t="s">
        <v>3856</v>
      </c>
      <c r="N130" s="18"/>
      <c r="P130" s="136" t="str">
        <f t="shared" si="15"/>
        <v/>
      </c>
      <c r="S130" s="137">
        <f t="shared" si="26"/>
        <v>75</v>
      </c>
      <c r="T130" s="130" t="s">
        <v>3069</v>
      </c>
      <c r="U130" s="134" t="s">
        <v>2570</v>
      </c>
      <c r="V130" s="134" t="s">
        <v>2570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4317</v>
      </c>
      <c r="D131" s="132" t="s">
        <v>7</v>
      </c>
      <c r="E131" s="133" t="s">
        <v>1526</v>
      </c>
      <c r="F131" s="133" t="s">
        <v>1526</v>
      </c>
      <c r="G131" s="137">
        <v>0</v>
      </c>
      <c r="H131" s="137">
        <v>0</v>
      </c>
      <c r="I131" s="133" t="s">
        <v>3</v>
      </c>
      <c r="J131" s="133" t="s">
        <v>1629</v>
      </c>
      <c r="K131" s="135" t="s">
        <v>4811</v>
      </c>
      <c r="M131" s="18" t="s">
        <v>3857</v>
      </c>
      <c r="N131" s="18"/>
      <c r="P131" s="136" t="str">
        <f t="shared" si="15"/>
        <v/>
      </c>
      <c r="S131" s="137">
        <f t="shared" si="26"/>
        <v>76</v>
      </c>
      <c r="T131" s="130" t="s">
        <v>3069</v>
      </c>
      <c r="U131" s="134" t="s">
        <v>2570</v>
      </c>
      <c r="V131" s="134" t="s">
        <v>2570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4442</v>
      </c>
      <c r="D132" s="132" t="s">
        <v>2612</v>
      </c>
      <c r="E132" s="133" t="s">
        <v>1530</v>
      </c>
      <c r="F132" s="133" t="s">
        <v>1530</v>
      </c>
      <c r="G132" s="134">
        <v>0</v>
      </c>
      <c r="H132" s="134">
        <v>99</v>
      </c>
      <c r="I132" s="133" t="s">
        <v>3</v>
      </c>
      <c r="J132" s="133" t="s">
        <v>1629</v>
      </c>
      <c r="K132" s="135" t="s">
        <v>4811</v>
      </c>
      <c r="M132" s="18" t="s">
        <v>2250</v>
      </c>
      <c r="N132" s="18"/>
      <c r="P132" s="136" t="str">
        <f t="shared" si="15"/>
        <v/>
      </c>
      <c r="S132" s="137">
        <f t="shared" si="26"/>
        <v>77</v>
      </c>
      <c r="T132" s="130" t="s">
        <v>3092</v>
      </c>
      <c r="U132" s="134" t="s">
        <v>2570</v>
      </c>
      <c r="V132" s="134" t="s">
        <v>2570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2570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2570</v>
      </c>
      <c r="N133" s="48"/>
      <c r="O133" s="49"/>
      <c r="P133" s="49"/>
      <c r="Q133" s="49"/>
      <c r="R133" s="49"/>
      <c r="S133" s="43">
        <f t="shared" si="26"/>
        <v>77</v>
      </c>
      <c r="T133" s="94" t="s">
        <v>2570</v>
      </c>
      <c r="U133" s="92" t="s">
        <v>2570</v>
      </c>
      <c r="V133" s="92" t="s">
        <v>2570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2570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2570</v>
      </c>
      <c r="N134" s="48"/>
      <c r="O134" s="49"/>
      <c r="P134" s="49"/>
      <c r="Q134" s="49"/>
      <c r="R134" s="49"/>
      <c r="S134" s="43">
        <f t="shared" si="26"/>
        <v>77</v>
      </c>
      <c r="T134" s="94" t="s">
        <v>2570</v>
      </c>
      <c r="U134" s="92" t="s">
        <v>2570</v>
      </c>
      <c r="V134" s="92" t="s">
        <v>2570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3113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/>
      <c r="R135" s="49"/>
      <c r="S135" s="43">
        <f t="shared" ref="S135:S198" si="35">IF(X135&lt;&gt;"",S134+1,S134)</f>
        <v>77</v>
      </c>
      <c r="T135" s="94" t="s">
        <v>2570</v>
      </c>
      <c r="U135" s="92" t="s">
        <v>2570</v>
      </c>
      <c r="V135" s="92" t="s">
        <v>2570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3114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/>
      <c r="R136" s="49"/>
      <c r="S136" s="43">
        <f t="shared" si="35"/>
        <v>77</v>
      </c>
      <c r="T136" s="94" t="s">
        <v>2570</v>
      </c>
      <c r="U136" s="92" t="s">
        <v>2570</v>
      </c>
      <c r="V136" s="92" t="s">
        <v>2570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4259</v>
      </c>
      <c r="D137" s="60">
        <v>0</v>
      </c>
      <c r="E137" s="66" t="s">
        <v>542</v>
      </c>
      <c r="F137" s="66" t="s">
        <v>542</v>
      </c>
      <c r="G137" s="65">
        <v>0</v>
      </c>
      <c r="H137" s="65">
        <v>0</v>
      </c>
      <c r="I137" s="66" t="s">
        <v>6</v>
      </c>
      <c r="J137" s="66" t="s">
        <v>1629</v>
      </c>
      <c r="K137" s="67" t="s">
        <v>4811</v>
      </c>
      <c r="L137" s="68"/>
      <c r="M137" s="64" t="s">
        <v>1659</v>
      </c>
      <c r="N137" s="13"/>
      <c r="O137"/>
      <c r="P137" t="str">
        <f t="shared" si="15"/>
        <v/>
      </c>
      <c r="Q137"/>
      <c r="R137"/>
      <c r="S137" s="43">
        <f t="shared" si="35"/>
        <v>77</v>
      </c>
      <c r="T137" s="94" t="s">
        <v>2570</v>
      </c>
      <c r="U137" s="72" t="s">
        <v>2570</v>
      </c>
      <c r="V137" s="72" t="s">
        <v>2570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4259</v>
      </c>
      <c r="D138" s="60">
        <v>1</v>
      </c>
      <c r="E138" s="66" t="s">
        <v>1242</v>
      </c>
      <c r="F138" s="66" t="s">
        <v>1242</v>
      </c>
      <c r="G138" s="65">
        <v>0</v>
      </c>
      <c r="H138" s="65">
        <v>0</v>
      </c>
      <c r="I138" s="66" t="s">
        <v>6</v>
      </c>
      <c r="J138" s="66" t="s">
        <v>1629</v>
      </c>
      <c r="K138" s="67" t="s">
        <v>4811</v>
      </c>
      <c r="L138" s="68"/>
      <c r="M138" s="64" t="s">
        <v>1660</v>
      </c>
      <c r="N138" s="13"/>
      <c r="O138"/>
      <c r="P138" t="str">
        <f t="shared" ref="P138:P201" si="40">IF(E138=F138,"","NOT EQUAL")</f>
        <v/>
      </c>
      <c r="Q138"/>
      <c r="R138"/>
      <c r="S138" s="43">
        <f t="shared" si="35"/>
        <v>77</v>
      </c>
      <c r="T138" s="94" t="s">
        <v>2570</v>
      </c>
      <c r="U138" s="72" t="s">
        <v>2570</v>
      </c>
      <c r="V138" s="72" t="s">
        <v>2570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4259</v>
      </c>
      <c r="D139" s="60">
        <v>2</v>
      </c>
      <c r="E139" s="66" t="s">
        <v>1248</v>
      </c>
      <c r="F139" s="66" t="s">
        <v>1248</v>
      </c>
      <c r="G139" s="65">
        <v>0</v>
      </c>
      <c r="H139" s="65">
        <v>0</v>
      </c>
      <c r="I139" s="66" t="s">
        <v>6</v>
      </c>
      <c r="J139" s="66" t="s">
        <v>1629</v>
      </c>
      <c r="K139" s="67" t="s">
        <v>4811</v>
      </c>
      <c r="L139" s="68"/>
      <c r="M139" s="64" t="s">
        <v>1668</v>
      </c>
      <c r="N139" s="13"/>
      <c r="O139"/>
      <c r="P139" t="str">
        <f t="shared" si="40"/>
        <v/>
      </c>
      <c r="Q139"/>
      <c r="R139"/>
      <c r="S139" s="43">
        <f t="shared" si="35"/>
        <v>77</v>
      </c>
      <c r="T139" s="94" t="s">
        <v>2570</v>
      </c>
      <c r="U139" s="72" t="s">
        <v>2570</v>
      </c>
      <c r="V139" s="72" t="s">
        <v>2570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4259</v>
      </c>
      <c r="D140" s="60">
        <v>3</v>
      </c>
      <c r="E140" s="66" t="s">
        <v>1254</v>
      </c>
      <c r="F140" s="66" t="s">
        <v>1254</v>
      </c>
      <c r="G140" s="65">
        <v>0</v>
      </c>
      <c r="H140" s="65">
        <v>0</v>
      </c>
      <c r="I140" s="66" t="s">
        <v>6</v>
      </c>
      <c r="J140" s="66" t="s">
        <v>1629</v>
      </c>
      <c r="K140" s="67" t="s">
        <v>4811</v>
      </c>
      <c r="L140" s="68"/>
      <c r="M140" s="64" t="s">
        <v>1682</v>
      </c>
      <c r="N140" s="13"/>
      <c r="O140"/>
      <c r="P140" t="str">
        <f t="shared" si="40"/>
        <v/>
      </c>
      <c r="Q140"/>
      <c r="R140"/>
      <c r="S140" s="43">
        <f t="shared" si="35"/>
        <v>77</v>
      </c>
      <c r="T140" s="94" t="s">
        <v>2570</v>
      </c>
      <c r="U140" s="72" t="s">
        <v>2570</v>
      </c>
      <c r="V140" s="72" t="s">
        <v>2570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4259</v>
      </c>
      <c r="D141" s="60">
        <v>4</v>
      </c>
      <c r="E141" s="66" t="s">
        <v>544</v>
      </c>
      <c r="F141" s="66" t="s">
        <v>544</v>
      </c>
      <c r="G141" s="65">
        <v>0</v>
      </c>
      <c r="H141" s="65">
        <v>0</v>
      </c>
      <c r="I141" s="66" t="s">
        <v>6</v>
      </c>
      <c r="J141" s="66" t="s">
        <v>1629</v>
      </c>
      <c r="K141" s="67" t="s">
        <v>4811</v>
      </c>
      <c r="L141" s="68"/>
      <c r="M141" s="64" t="s">
        <v>1700</v>
      </c>
      <c r="N141" s="13"/>
      <c r="O141"/>
      <c r="P141" t="str">
        <f t="shared" si="40"/>
        <v/>
      </c>
      <c r="Q141"/>
      <c r="R141"/>
      <c r="S141" s="43">
        <f t="shared" si="35"/>
        <v>78</v>
      </c>
      <c r="T141" s="94" t="s">
        <v>3070</v>
      </c>
      <c r="U141" s="72" t="s">
        <v>3007</v>
      </c>
      <c r="V141" s="96" t="s">
        <v>2570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4259</v>
      </c>
      <c r="D142" s="60">
        <v>5</v>
      </c>
      <c r="E142" s="66" t="s">
        <v>1263</v>
      </c>
      <c r="F142" s="66" t="s">
        <v>1263</v>
      </c>
      <c r="G142" s="65">
        <v>0</v>
      </c>
      <c r="H142" s="65">
        <v>0</v>
      </c>
      <c r="I142" s="66" t="s">
        <v>6</v>
      </c>
      <c r="J142" s="66" t="s">
        <v>1629</v>
      </c>
      <c r="K142" s="67" t="s">
        <v>4811</v>
      </c>
      <c r="L142" s="68"/>
      <c r="M142" s="64" t="s">
        <v>1701</v>
      </c>
      <c r="N142" s="13"/>
      <c r="O142"/>
      <c r="P142" t="str">
        <f t="shared" si="40"/>
        <v/>
      </c>
      <c r="Q142"/>
      <c r="R142"/>
      <c r="S142" s="43">
        <f t="shared" si="35"/>
        <v>78</v>
      </c>
      <c r="T142" s="94" t="s">
        <v>2570</v>
      </c>
      <c r="U142" s="72" t="s">
        <v>2570</v>
      </c>
      <c r="V142" s="72" t="s">
        <v>2570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4259</v>
      </c>
      <c r="D143" s="60">
        <v>6</v>
      </c>
      <c r="E143" s="66" t="s">
        <v>1264</v>
      </c>
      <c r="F143" s="66" t="s">
        <v>1264</v>
      </c>
      <c r="G143" s="65">
        <v>0</v>
      </c>
      <c r="H143" s="65">
        <v>0</v>
      </c>
      <c r="I143" s="66" t="s">
        <v>6</v>
      </c>
      <c r="J143" s="66" t="s">
        <v>1629</v>
      </c>
      <c r="K143" s="67" t="s">
        <v>4811</v>
      </c>
      <c r="L143" s="68"/>
      <c r="M143" s="64" t="s">
        <v>1702</v>
      </c>
      <c r="N143" s="13"/>
      <c r="O143"/>
      <c r="P143" t="str">
        <f t="shared" si="40"/>
        <v/>
      </c>
      <c r="Q143"/>
      <c r="R143"/>
      <c r="S143" s="43">
        <f t="shared" si="35"/>
        <v>78</v>
      </c>
      <c r="T143" s="94" t="s">
        <v>2570</v>
      </c>
      <c r="U143" s="72" t="s">
        <v>2570</v>
      </c>
      <c r="V143" s="72" t="s">
        <v>2570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4259</v>
      </c>
      <c r="D144" s="60">
        <v>7</v>
      </c>
      <c r="E144" s="66" t="s">
        <v>546</v>
      </c>
      <c r="F144" s="66" t="s">
        <v>546</v>
      </c>
      <c r="G144" s="65">
        <v>0</v>
      </c>
      <c r="H144" s="65">
        <v>0</v>
      </c>
      <c r="I144" s="66" t="s">
        <v>6</v>
      </c>
      <c r="J144" s="66" t="s">
        <v>1629</v>
      </c>
      <c r="K144" s="67" t="s">
        <v>4811</v>
      </c>
      <c r="L144" s="68"/>
      <c r="M144" s="64" t="s">
        <v>1768</v>
      </c>
      <c r="N144" s="13"/>
      <c r="O144"/>
      <c r="P144" t="str">
        <f t="shared" si="40"/>
        <v/>
      </c>
      <c r="Q144"/>
      <c r="R144"/>
      <c r="S144" s="43">
        <f t="shared" si="35"/>
        <v>79</v>
      </c>
      <c r="T144" s="94" t="s">
        <v>3070</v>
      </c>
      <c r="U144" s="72" t="s">
        <v>3007</v>
      </c>
      <c r="V144" s="96" t="s">
        <v>2570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4259</v>
      </c>
      <c r="D145" s="60">
        <v>8</v>
      </c>
      <c r="E145" s="66" t="s">
        <v>1306</v>
      </c>
      <c r="F145" s="66" t="s">
        <v>1306</v>
      </c>
      <c r="G145" s="65">
        <v>0</v>
      </c>
      <c r="H145" s="65">
        <v>0</v>
      </c>
      <c r="I145" s="66" t="s">
        <v>6</v>
      </c>
      <c r="J145" s="66" t="s">
        <v>1629</v>
      </c>
      <c r="K145" s="67" t="s">
        <v>4811</v>
      </c>
      <c r="L145" s="68"/>
      <c r="M145" s="64" t="s">
        <v>1769</v>
      </c>
      <c r="N145" s="13"/>
      <c r="O145"/>
      <c r="P145" t="str">
        <f t="shared" si="40"/>
        <v/>
      </c>
      <c r="Q145"/>
      <c r="R145"/>
      <c r="S145" s="43">
        <f t="shared" si="35"/>
        <v>79</v>
      </c>
      <c r="T145" s="94" t="s">
        <v>2570</v>
      </c>
      <c r="U145" s="72" t="s">
        <v>2570</v>
      </c>
      <c r="V145" s="72" t="s">
        <v>2570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4259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1629</v>
      </c>
      <c r="K146" s="67" t="s">
        <v>4811</v>
      </c>
      <c r="L146" s="68"/>
      <c r="M146" s="64" t="s">
        <v>1796</v>
      </c>
      <c r="N146" s="13"/>
      <c r="O146"/>
      <c r="P146" t="str">
        <f t="shared" si="40"/>
        <v/>
      </c>
      <c r="Q146"/>
      <c r="R146"/>
      <c r="S146" s="43">
        <f t="shared" si="35"/>
        <v>79</v>
      </c>
      <c r="T146" s="94" t="s">
        <v>2570</v>
      </c>
      <c r="U146" s="72" t="s">
        <v>2570</v>
      </c>
      <c r="V146" s="72" t="s">
        <v>2570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4259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1629</v>
      </c>
      <c r="K147" s="67" t="s">
        <v>4811</v>
      </c>
      <c r="L147" s="68"/>
      <c r="M147" s="64" t="s">
        <v>1798</v>
      </c>
      <c r="N147" s="13"/>
      <c r="O147"/>
      <c r="P147" t="str">
        <f t="shared" si="40"/>
        <v/>
      </c>
      <c r="Q147"/>
      <c r="R147"/>
      <c r="S147" s="43">
        <f t="shared" si="35"/>
        <v>79</v>
      </c>
      <c r="T147" s="94" t="s">
        <v>2570</v>
      </c>
      <c r="U147" s="72" t="s">
        <v>2570</v>
      </c>
      <c r="V147" s="72" t="s">
        <v>2570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4259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1629</v>
      </c>
      <c r="K148" s="67" t="s">
        <v>4811</v>
      </c>
      <c r="L148" s="68"/>
      <c r="M148" s="64" t="s">
        <v>1829</v>
      </c>
      <c r="N148" s="13"/>
      <c r="O148"/>
      <c r="P148" t="str">
        <f t="shared" si="40"/>
        <v/>
      </c>
      <c r="Q148"/>
      <c r="R148"/>
      <c r="S148" s="43">
        <f t="shared" si="35"/>
        <v>79</v>
      </c>
      <c r="T148" s="94" t="s">
        <v>2570</v>
      </c>
      <c r="U148" s="72" t="s">
        <v>2570</v>
      </c>
      <c r="V148" s="72" t="s">
        <v>2570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4259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1629</v>
      </c>
      <c r="K149" s="67" t="s">
        <v>4811</v>
      </c>
      <c r="L149" s="68"/>
      <c r="M149" s="64" t="s">
        <v>1830</v>
      </c>
      <c r="N149" s="13"/>
      <c r="O149"/>
      <c r="P149" t="str">
        <f t="shared" si="40"/>
        <v/>
      </c>
      <c r="Q149"/>
      <c r="R149"/>
      <c r="S149" s="43">
        <f t="shared" si="35"/>
        <v>79</v>
      </c>
      <c r="T149" s="94" t="s">
        <v>2570</v>
      </c>
      <c r="U149" s="72" t="s">
        <v>2570</v>
      </c>
      <c r="V149" s="72" t="s">
        <v>2570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4259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1629</v>
      </c>
      <c r="K150" s="67" t="s">
        <v>4811</v>
      </c>
      <c r="L150" s="68"/>
      <c r="M150" s="64" t="s">
        <v>1837</v>
      </c>
      <c r="N150" s="13"/>
      <c r="O150"/>
      <c r="P150" t="str">
        <f t="shared" si="40"/>
        <v/>
      </c>
      <c r="Q150"/>
      <c r="R150"/>
      <c r="S150" s="43">
        <f t="shared" si="35"/>
        <v>79</v>
      </c>
      <c r="T150" s="94" t="s">
        <v>2570</v>
      </c>
      <c r="U150" s="72" t="s">
        <v>2570</v>
      </c>
      <c r="V150" s="72" t="s">
        <v>2570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4259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1629</v>
      </c>
      <c r="K151" s="67" t="s">
        <v>4811</v>
      </c>
      <c r="L151" s="68"/>
      <c r="M151" s="64" t="s">
        <v>1838</v>
      </c>
      <c r="N151" s="13"/>
      <c r="O151"/>
      <c r="P151" t="str">
        <f t="shared" si="40"/>
        <v/>
      </c>
      <c r="Q151"/>
      <c r="R151"/>
      <c r="S151" s="43">
        <f t="shared" si="35"/>
        <v>79</v>
      </c>
      <c r="T151" s="94" t="s">
        <v>2570</v>
      </c>
      <c r="U151" s="72" t="s">
        <v>2570</v>
      </c>
      <c r="V151" s="72" t="s">
        <v>2570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4259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1629</v>
      </c>
      <c r="K152" s="67" t="s">
        <v>4811</v>
      </c>
      <c r="L152" s="68"/>
      <c r="M152" s="64" t="s">
        <v>1840</v>
      </c>
      <c r="N152" s="13"/>
      <c r="O152"/>
      <c r="P152" t="str">
        <f t="shared" si="40"/>
        <v/>
      </c>
      <c r="Q152"/>
      <c r="R152"/>
      <c r="S152" s="43">
        <f t="shared" si="35"/>
        <v>80</v>
      </c>
      <c r="T152" s="94" t="s">
        <v>3070</v>
      </c>
      <c r="U152" s="72" t="s">
        <v>3007</v>
      </c>
      <c r="V152" s="96" t="s">
        <v>2570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4259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1629</v>
      </c>
      <c r="K153" s="67" t="s">
        <v>4811</v>
      </c>
      <c r="L153" s="68"/>
      <c r="M153" s="64" t="s">
        <v>1844</v>
      </c>
      <c r="N153" s="13"/>
      <c r="O153"/>
      <c r="P153" t="str">
        <f t="shared" si="40"/>
        <v/>
      </c>
      <c r="Q153"/>
      <c r="R153"/>
      <c r="S153" s="43">
        <f t="shared" si="35"/>
        <v>80</v>
      </c>
      <c r="T153" s="94" t="s">
        <v>2570</v>
      </c>
      <c r="U153" s="72" t="s">
        <v>2570</v>
      </c>
      <c r="V153" s="72" t="s">
        <v>2570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4259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1629</v>
      </c>
      <c r="K154" s="67" t="s">
        <v>4811</v>
      </c>
      <c r="L154" s="68"/>
      <c r="M154" s="64" t="s">
        <v>1852</v>
      </c>
      <c r="N154" s="13"/>
      <c r="O154"/>
      <c r="P154" t="str">
        <f t="shared" si="40"/>
        <v/>
      </c>
      <c r="Q154"/>
      <c r="R154"/>
      <c r="S154" s="43">
        <f t="shared" si="35"/>
        <v>81</v>
      </c>
      <c r="T154" s="94" t="s">
        <v>3070</v>
      </c>
      <c r="U154" s="95" t="s">
        <v>3007</v>
      </c>
      <c r="V154" s="96" t="s">
        <v>2570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4259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1629</v>
      </c>
      <c r="K155" s="67" t="s">
        <v>4811</v>
      </c>
      <c r="L155" s="68"/>
      <c r="M155" s="64" t="s">
        <v>1857</v>
      </c>
      <c r="N155" s="13"/>
      <c r="O155"/>
      <c r="P155" t="str">
        <f t="shared" si="40"/>
        <v/>
      </c>
      <c r="Q155"/>
      <c r="R155"/>
      <c r="S155" s="43">
        <f t="shared" si="35"/>
        <v>81</v>
      </c>
      <c r="T155" s="94" t="s">
        <v>2570</v>
      </c>
      <c r="U155" s="72" t="s">
        <v>2570</v>
      </c>
      <c r="V155" s="72" t="s">
        <v>2570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4259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1629</v>
      </c>
      <c r="K156" s="67" t="s">
        <v>4811</v>
      </c>
      <c r="L156" s="68"/>
      <c r="M156" s="64" t="s">
        <v>1858</v>
      </c>
      <c r="N156" s="13"/>
      <c r="O156"/>
      <c r="P156" t="str">
        <f t="shared" si="40"/>
        <v/>
      </c>
      <c r="Q156"/>
      <c r="R156"/>
      <c r="S156" s="43">
        <f t="shared" si="35"/>
        <v>81</v>
      </c>
      <c r="T156" s="94" t="s">
        <v>2570</v>
      </c>
      <c r="U156" s="72" t="s">
        <v>2570</v>
      </c>
      <c r="V156" s="72" t="s">
        <v>2570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4259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1629</v>
      </c>
      <c r="K157" s="67" t="s">
        <v>4811</v>
      </c>
      <c r="L157" s="68"/>
      <c r="M157" s="64" t="s">
        <v>1869</v>
      </c>
      <c r="N157" s="13"/>
      <c r="O157"/>
      <c r="P157" t="str">
        <f t="shared" si="40"/>
        <v/>
      </c>
      <c r="Q157"/>
      <c r="R157"/>
      <c r="S157" s="43">
        <f t="shared" si="35"/>
        <v>81</v>
      </c>
      <c r="T157" s="94" t="s">
        <v>2570</v>
      </c>
      <c r="U157" s="72" t="s">
        <v>2570</v>
      </c>
      <c r="V157" s="72" t="s">
        <v>2570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4259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1629</v>
      </c>
      <c r="K158" s="67" t="s">
        <v>4811</v>
      </c>
      <c r="L158" s="68"/>
      <c r="M158" s="64" t="s">
        <v>1895</v>
      </c>
      <c r="N158" s="13"/>
      <c r="O158"/>
      <c r="P158" t="str">
        <f t="shared" si="40"/>
        <v/>
      </c>
      <c r="Q158"/>
      <c r="R158"/>
      <c r="S158" s="43">
        <f t="shared" si="35"/>
        <v>81</v>
      </c>
      <c r="T158" s="94" t="s">
        <v>2570</v>
      </c>
      <c r="U158" s="72" t="s">
        <v>2570</v>
      </c>
      <c r="V158" s="72" t="s">
        <v>2570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4259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1629</v>
      </c>
      <c r="K159" s="67" t="s">
        <v>4811</v>
      </c>
      <c r="L159" s="68"/>
      <c r="M159" s="64" t="s">
        <v>1907</v>
      </c>
      <c r="N159" s="13"/>
      <c r="O159"/>
      <c r="P159" t="str">
        <f t="shared" si="40"/>
        <v/>
      </c>
      <c r="Q159"/>
      <c r="R159"/>
      <c r="S159" s="43">
        <f t="shared" si="35"/>
        <v>81</v>
      </c>
      <c r="T159" s="94" t="s">
        <v>2570</v>
      </c>
      <c r="U159" s="72" t="s">
        <v>2570</v>
      </c>
      <c r="V159" s="72" t="s">
        <v>2570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4259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1629</v>
      </c>
      <c r="K160" s="67" t="s">
        <v>4811</v>
      </c>
      <c r="L160" s="68"/>
      <c r="M160" s="64" t="s">
        <v>1944</v>
      </c>
      <c r="N160" s="13"/>
      <c r="O160"/>
      <c r="P160" t="str">
        <f t="shared" si="40"/>
        <v/>
      </c>
      <c r="Q160"/>
      <c r="R160"/>
      <c r="S160" s="43">
        <f t="shared" si="35"/>
        <v>81</v>
      </c>
      <c r="T160" s="94" t="s">
        <v>2570</v>
      </c>
      <c r="U160" s="72" t="s">
        <v>2570</v>
      </c>
      <c r="V160" s="72" t="s">
        <v>2570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4259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1629</v>
      </c>
      <c r="K161" s="67" t="s">
        <v>4811</v>
      </c>
      <c r="L161" s="68"/>
      <c r="M161" s="64" t="s">
        <v>1960</v>
      </c>
      <c r="N161" s="13"/>
      <c r="O161"/>
      <c r="P161" t="str">
        <f t="shared" si="40"/>
        <v/>
      </c>
      <c r="Q161"/>
      <c r="R161"/>
      <c r="S161" s="43">
        <f t="shared" si="35"/>
        <v>81</v>
      </c>
      <c r="T161" s="94" t="s">
        <v>2570</v>
      </c>
      <c r="U161" s="72" t="s">
        <v>2570</v>
      </c>
      <c r="V161" s="72" t="s">
        <v>2570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4259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1629</v>
      </c>
      <c r="K162" s="67" t="s">
        <v>4811</v>
      </c>
      <c r="L162" s="68"/>
      <c r="M162" s="64" t="s">
        <v>1967</v>
      </c>
      <c r="N162" s="13"/>
      <c r="O162"/>
      <c r="P162" t="str">
        <f t="shared" si="40"/>
        <v/>
      </c>
      <c r="Q162"/>
      <c r="R162"/>
      <c r="S162" s="43">
        <f t="shared" si="35"/>
        <v>81</v>
      </c>
      <c r="T162" s="94" t="s">
        <v>2570</v>
      </c>
      <c r="U162" s="72" t="s">
        <v>2570</v>
      </c>
      <c r="V162" s="72" t="s">
        <v>2570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4259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1629</v>
      </c>
      <c r="K163" s="67" t="s">
        <v>4811</v>
      </c>
      <c r="L163" s="68"/>
      <c r="M163" s="64" t="s">
        <v>1968</v>
      </c>
      <c r="N163" s="13"/>
      <c r="O163"/>
      <c r="P163" t="str">
        <f t="shared" si="40"/>
        <v/>
      </c>
      <c r="Q163"/>
      <c r="R163"/>
      <c r="S163" s="43">
        <f t="shared" si="35"/>
        <v>81</v>
      </c>
      <c r="T163" s="94" t="s">
        <v>2570</v>
      </c>
      <c r="U163" s="72" t="s">
        <v>2570</v>
      </c>
      <c r="V163" s="72" t="s">
        <v>2570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4259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1629</v>
      </c>
      <c r="K164" s="67" t="s">
        <v>4811</v>
      </c>
      <c r="L164" s="68"/>
      <c r="M164" s="64" t="s">
        <v>1969</v>
      </c>
      <c r="N164" s="13"/>
      <c r="O164"/>
      <c r="P164" t="str">
        <f t="shared" si="40"/>
        <v/>
      </c>
      <c r="Q164"/>
      <c r="R164"/>
      <c r="S164" s="43">
        <f t="shared" si="35"/>
        <v>81</v>
      </c>
      <c r="T164" s="94" t="s">
        <v>2570</v>
      </c>
      <c r="U164" s="72" t="s">
        <v>2570</v>
      </c>
      <c r="V164" s="72" t="s">
        <v>2570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4259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1629</v>
      </c>
      <c r="K165" s="67" t="s">
        <v>4811</v>
      </c>
      <c r="L165" s="68"/>
      <c r="M165" s="64" t="s">
        <v>1973</v>
      </c>
      <c r="N165" s="13"/>
      <c r="O165"/>
      <c r="P165" t="str">
        <f t="shared" si="40"/>
        <v/>
      </c>
      <c r="Q165"/>
      <c r="R165"/>
      <c r="S165" s="43">
        <f t="shared" si="35"/>
        <v>81</v>
      </c>
      <c r="T165" s="94" t="s">
        <v>2570</v>
      </c>
      <c r="U165" s="72" t="s">
        <v>2570</v>
      </c>
      <c r="V165" s="72" t="s">
        <v>2570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4259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1629</v>
      </c>
      <c r="K166" s="67" t="s">
        <v>4811</v>
      </c>
      <c r="L166" s="68"/>
      <c r="M166" s="64" t="s">
        <v>1974</v>
      </c>
      <c r="N166" s="13"/>
      <c r="O166"/>
      <c r="P166" t="str">
        <f t="shared" si="40"/>
        <v/>
      </c>
      <c r="Q166"/>
      <c r="R166"/>
      <c r="S166" s="43">
        <f t="shared" si="35"/>
        <v>81</v>
      </c>
      <c r="T166" s="94" t="s">
        <v>2570</v>
      </c>
      <c r="U166" s="72" t="s">
        <v>2570</v>
      </c>
      <c r="V166" s="72" t="s">
        <v>2570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4259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1629</v>
      </c>
      <c r="K167" s="67" t="s">
        <v>4811</v>
      </c>
      <c r="L167" s="68"/>
      <c r="M167" s="64" t="s">
        <v>1975</v>
      </c>
      <c r="N167" s="13"/>
      <c r="O167"/>
      <c r="P167" t="str">
        <f t="shared" si="40"/>
        <v/>
      </c>
      <c r="Q167"/>
      <c r="R167"/>
      <c r="S167" s="43">
        <f t="shared" si="35"/>
        <v>81</v>
      </c>
      <c r="T167" s="94" t="s">
        <v>2570</v>
      </c>
      <c r="U167" s="72" t="s">
        <v>2570</v>
      </c>
      <c r="V167" s="72" t="s">
        <v>2570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4259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1629</v>
      </c>
      <c r="K168" s="67" t="s">
        <v>4811</v>
      </c>
      <c r="L168" s="68"/>
      <c r="M168" s="64" t="s">
        <v>1977</v>
      </c>
      <c r="N168" s="13"/>
      <c r="O168"/>
      <c r="P168" t="str">
        <f t="shared" si="40"/>
        <v/>
      </c>
      <c r="Q168"/>
      <c r="R168"/>
      <c r="S168" s="43">
        <f t="shared" si="35"/>
        <v>81</v>
      </c>
      <c r="T168" s="94" t="s">
        <v>2570</v>
      </c>
      <c r="U168" s="72" t="s">
        <v>2570</v>
      </c>
      <c r="V168" s="72" t="s">
        <v>2570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4259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1629</v>
      </c>
      <c r="K169" s="67" t="s">
        <v>4811</v>
      </c>
      <c r="L169" s="68"/>
      <c r="M169" s="64" t="s">
        <v>1978</v>
      </c>
      <c r="N169" s="13"/>
      <c r="O169"/>
      <c r="P169" t="str">
        <f t="shared" si="40"/>
        <v/>
      </c>
      <c r="Q169"/>
      <c r="R169"/>
      <c r="S169" s="43">
        <f t="shared" si="35"/>
        <v>81</v>
      </c>
      <c r="T169" s="94" t="s">
        <v>2570</v>
      </c>
      <c r="U169" s="72" t="s">
        <v>2570</v>
      </c>
      <c r="V169" s="72" t="s">
        <v>2570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4259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1629</v>
      </c>
      <c r="K170" s="67" t="s">
        <v>4811</v>
      </c>
      <c r="L170" s="68"/>
      <c r="M170" s="64" t="s">
        <v>1983</v>
      </c>
      <c r="N170" s="13"/>
      <c r="O170"/>
      <c r="P170" t="str">
        <f t="shared" si="40"/>
        <v/>
      </c>
      <c r="Q170"/>
      <c r="R170"/>
      <c r="S170" s="43">
        <f t="shared" si="35"/>
        <v>81</v>
      </c>
      <c r="T170" s="94" t="s">
        <v>2570</v>
      </c>
      <c r="U170" s="72" t="s">
        <v>2570</v>
      </c>
      <c r="V170" s="72" t="s">
        <v>2570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4259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1629</v>
      </c>
      <c r="K171" s="67" t="s">
        <v>4811</v>
      </c>
      <c r="L171" s="68"/>
      <c r="M171" s="64" t="s">
        <v>2010</v>
      </c>
      <c r="N171" s="13"/>
      <c r="O171"/>
      <c r="P171" t="str">
        <f t="shared" si="40"/>
        <v/>
      </c>
      <c r="Q171"/>
      <c r="R171"/>
      <c r="S171" s="43">
        <f t="shared" si="35"/>
        <v>81</v>
      </c>
      <c r="T171" s="94" t="s">
        <v>2570</v>
      </c>
      <c r="U171" s="72" t="s">
        <v>2570</v>
      </c>
      <c r="V171" s="72" t="s">
        <v>2570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4259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1629</v>
      </c>
      <c r="K172" s="67" t="s">
        <v>4811</v>
      </c>
      <c r="L172" s="68"/>
      <c r="M172" s="64" t="s">
        <v>2011</v>
      </c>
      <c r="N172" s="13"/>
      <c r="O172"/>
      <c r="P172" t="str">
        <f t="shared" si="40"/>
        <v/>
      </c>
      <c r="Q172"/>
      <c r="R172"/>
      <c r="S172" s="43">
        <f t="shared" si="35"/>
        <v>81</v>
      </c>
      <c r="T172" s="94" t="s">
        <v>2570</v>
      </c>
      <c r="U172" s="72" t="s">
        <v>2570</v>
      </c>
      <c r="V172" s="72" t="s">
        <v>2570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4259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1629</v>
      </c>
      <c r="K173" s="67" t="s">
        <v>4811</v>
      </c>
      <c r="L173" s="68"/>
      <c r="M173" s="64" t="s">
        <v>2012</v>
      </c>
      <c r="N173" s="13"/>
      <c r="O173"/>
      <c r="P173" t="str">
        <f t="shared" si="40"/>
        <v/>
      </c>
      <c r="Q173"/>
      <c r="R173"/>
      <c r="S173" s="43">
        <f t="shared" si="35"/>
        <v>81</v>
      </c>
      <c r="T173" s="94" t="s">
        <v>2570</v>
      </c>
      <c r="U173" s="72" t="s">
        <v>2570</v>
      </c>
      <c r="V173" s="72" t="s">
        <v>2570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4259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1629</v>
      </c>
      <c r="K174" s="67" t="s">
        <v>4811</v>
      </c>
      <c r="L174" s="68"/>
      <c r="M174" s="64" t="s">
        <v>2013</v>
      </c>
      <c r="N174" s="13"/>
      <c r="O174"/>
      <c r="P174" t="str">
        <f t="shared" si="40"/>
        <v/>
      </c>
      <c r="Q174"/>
      <c r="R174"/>
      <c r="S174" s="43">
        <f t="shared" si="35"/>
        <v>81</v>
      </c>
      <c r="T174" s="94" t="s">
        <v>2570</v>
      </c>
      <c r="U174" s="72" t="s">
        <v>2570</v>
      </c>
      <c r="V174" s="72" t="s">
        <v>2570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4259</v>
      </c>
      <c r="D175" s="60">
        <v>38</v>
      </c>
      <c r="E175" s="66" t="s">
        <v>301</v>
      </c>
      <c r="F175" s="66" t="s">
        <v>301</v>
      </c>
      <c r="G175" s="65">
        <v>0</v>
      </c>
      <c r="H175" s="65">
        <v>0</v>
      </c>
      <c r="I175" s="66" t="s">
        <v>6</v>
      </c>
      <c r="J175" s="66" t="s">
        <v>1629</v>
      </c>
      <c r="K175" s="67" t="s">
        <v>4811</v>
      </c>
      <c r="L175" s="68"/>
      <c r="M175" s="64" t="s">
        <v>2040</v>
      </c>
      <c r="N175" s="13"/>
      <c r="O175"/>
      <c r="P175" t="str">
        <f t="shared" si="40"/>
        <v/>
      </c>
      <c r="Q175"/>
      <c r="R175"/>
      <c r="S175" s="43">
        <f t="shared" si="35"/>
        <v>81</v>
      </c>
      <c r="T175" s="94" t="s">
        <v>2570</v>
      </c>
      <c r="U175" s="72" t="s">
        <v>2570</v>
      </c>
      <c r="V175" s="72" t="s">
        <v>2570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4259</v>
      </c>
      <c r="D176" s="60">
        <v>39</v>
      </c>
      <c r="E176" s="66" t="s">
        <v>314</v>
      </c>
      <c r="F176" s="66" t="s">
        <v>314</v>
      </c>
      <c r="G176" s="65">
        <v>0</v>
      </c>
      <c r="H176" s="65">
        <v>0</v>
      </c>
      <c r="I176" s="66" t="s">
        <v>6</v>
      </c>
      <c r="J176" s="66" t="s">
        <v>1629</v>
      </c>
      <c r="K176" s="67" t="s">
        <v>4811</v>
      </c>
      <c r="L176" s="68"/>
      <c r="M176" s="64" t="s">
        <v>2074</v>
      </c>
      <c r="N176" s="13"/>
      <c r="O176"/>
      <c r="P176" t="str">
        <f t="shared" si="40"/>
        <v/>
      </c>
      <c r="Q176"/>
      <c r="R176"/>
      <c r="S176" s="43">
        <f t="shared" si="35"/>
        <v>81</v>
      </c>
      <c r="T176" s="94" t="s">
        <v>2570</v>
      </c>
      <c r="U176" s="72" t="s">
        <v>2570</v>
      </c>
      <c r="V176" s="72" t="s">
        <v>2570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4259</v>
      </c>
      <c r="D177" s="60">
        <v>40</v>
      </c>
      <c r="E177" s="66" t="s">
        <v>320</v>
      </c>
      <c r="F177" s="66" t="s">
        <v>320</v>
      </c>
      <c r="G177" s="65">
        <v>0</v>
      </c>
      <c r="H177" s="65">
        <v>0</v>
      </c>
      <c r="I177" s="66" t="s">
        <v>6</v>
      </c>
      <c r="J177" s="66" t="s">
        <v>1629</v>
      </c>
      <c r="K177" s="67" t="s">
        <v>4811</v>
      </c>
      <c r="L177" s="68"/>
      <c r="M177" s="64" t="s">
        <v>2091</v>
      </c>
      <c r="N177" s="13"/>
      <c r="O177"/>
      <c r="P177" t="str">
        <f t="shared" si="40"/>
        <v/>
      </c>
      <c r="Q177"/>
      <c r="R177"/>
      <c r="S177" s="43">
        <f t="shared" si="35"/>
        <v>81</v>
      </c>
      <c r="T177" s="94" t="s">
        <v>2570</v>
      </c>
      <c r="U177" s="72" t="s">
        <v>2570</v>
      </c>
      <c r="V177" s="72" t="s">
        <v>2570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4259</v>
      </c>
      <c r="D178" s="60">
        <v>41</v>
      </c>
      <c r="E178" s="66" t="s">
        <v>322</v>
      </c>
      <c r="F178" s="66" t="s">
        <v>322</v>
      </c>
      <c r="G178" s="65">
        <v>0</v>
      </c>
      <c r="H178" s="65">
        <v>0</v>
      </c>
      <c r="I178" s="66" t="s">
        <v>6</v>
      </c>
      <c r="J178" s="66" t="s">
        <v>1629</v>
      </c>
      <c r="K178" s="67" t="s">
        <v>4811</v>
      </c>
      <c r="L178" s="68"/>
      <c r="M178" s="64" t="s">
        <v>2101</v>
      </c>
      <c r="N178" s="13"/>
      <c r="O178"/>
      <c r="P178" t="str">
        <f t="shared" si="40"/>
        <v/>
      </c>
      <c r="Q178"/>
      <c r="R178"/>
      <c r="S178" s="43">
        <f t="shared" si="35"/>
        <v>81</v>
      </c>
      <c r="T178" s="94" t="s">
        <v>2570</v>
      </c>
      <c r="U178" s="72" t="s">
        <v>2570</v>
      </c>
      <c r="V178" s="72" t="s">
        <v>2570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4259</v>
      </c>
      <c r="D179" s="60">
        <v>42</v>
      </c>
      <c r="E179" s="66" t="s">
        <v>331</v>
      </c>
      <c r="F179" s="66" t="s">
        <v>331</v>
      </c>
      <c r="G179" s="65">
        <v>0</v>
      </c>
      <c r="H179" s="65">
        <v>0</v>
      </c>
      <c r="I179" s="66" t="s">
        <v>6</v>
      </c>
      <c r="J179" s="66" t="s">
        <v>1629</v>
      </c>
      <c r="K179" s="67" t="s">
        <v>4811</v>
      </c>
      <c r="L179" s="68"/>
      <c r="M179" s="64" t="s">
        <v>2104</v>
      </c>
      <c r="N179" s="13"/>
      <c r="O179"/>
      <c r="P179" t="str">
        <f t="shared" si="40"/>
        <v/>
      </c>
      <c r="Q179"/>
      <c r="R179"/>
      <c r="S179" s="43">
        <f t="shared" si="35"/>
        <v>81</v>
      </c>
      <c r="T179" s="94" t="s">
        <v>2570</v>
      </c>
      <c r="U179" s="72" t="s">
        <v>2570</v>
      </c>
      <c r="V179" s="72" t="s">
        <v>2570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4259</v>
      </c>
      <c r="D180" s="60">
        <v>43</v>
      </c>
      <c r="E180" s="66" t="s">
        <v>332</v>
      </c>
      <c r="F180" s="66" t="s">
        <v>332</v>
      </c>
      <c r="G180" s="65">
        <v>0</v>
      </c>
      <c r="H180" s="65">
        <v>0</v>
      </c>
      <c r="I180" s="66" t="s">
        <v>6</v>
      </c>
      <c r="J180" s="66" t="s">
        <v>1629</v>
      </c>
      <c r="K180" s="67" t="s">
        <v>4811</v>
      </c>
      <c r="L180" s="68"/>
      <c r="M180" s="64" t="s">
        <v>2124</v>
      </c>
      <c r="N180" s="13"/>
      <c r="O180"/>
      <c r="P180" t="str">
        <f t="shared" si="40"/>
        <v/>
      </c>
      <c r="Q180"/>
      <c r="R180"/>
      <c r="S180" s="43">
        <f t="shared" si="35"/>
        <v>81</v>
      </c>
      <c r="T180" s="94" t="s">
        <v>2570</v>
      </c>
      <c r="U180" s="72" t="s">
        <v>2570</v>
      </c>
      <c r="V180" s="72" t="s">
        <v>2570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4259</v>
      </c>
      <c r="D181" s="60">
        <v>44</v>
      </c>
      <c r="E181" s="66" t="s">
        <v>333</v>
      </c>
      <c r="F181" s="66" t="s">
        <v>333</v>
      </c>
      <c r="G181" s="72">
        <v>0</v>
      </c>
      <c r="H181" s="72">
        <v>0</v>
      </c>
      <c r="I181" s="66" t="s">
        <v>6</v>
      </c>
      <c r="J181" s="66" t="s">
        <v>1629</v>
      </c>
      <c r="K181" s="67" t="s">
        <v>4811</v>
      </c>
      <c r="L181" s="68"/>
      <c r="M181" s="64" t="s">
        <v>2125</v>
      </c>
      <c r="N181" s="13"/>
      <c r="O181"/>
      <c r="P181" t="str">
        <f t="shared" si="40"/>
        <v/>
      </c>
      <c r="Q181"/>
      <c r="R181"/>
      <c r="S181" s="43">
        <f t="shared" si="35"/>
        <v>81</v>
      </c>
      <c r="T181" s="94" t="s">
        <v>2570</v>
      </c>
      <c r="U181" s="72" t="s">
        <v>2570</v>
      </c>
      <c r="V181" s="72" t="s">
        <v>2570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4259</v>
      </c>
      <c r="D182" s="60">
        <v>45</v>
      </c>
      <c r="E182" s="66" t="s">
        <v>334</v>
      </c>
      <c r="F182" s="66" t="s">
        <v>334</v>
      </c>
      <c r="G182" s="65">
        <v>0</v>
      </c>
      <c r="H182" s="65">
        <v>0</v>
      </c>
      <c r="I182" s="66" t="s">
        <v>6</v>
      </c>
      <c r="J182" s="66" t="s">
        <v>1629</v>
      </c>
      <c r="K182" s="67" t="s">
        <v>4811</v>
      </c>
      <c r="L182" s="68"/>
      <c r="M182" s="64" t="s">
        <v>2126</v>
      </c>
      <c r="N182" s="13"/>
      <c r="O182"/>
      <c r="P182" t="str">
        <f t="shared" si="40"/>
        <v/>
      </c>
      <c r="Q182"/>
      <c r="R182"/>
      <c r="S182" s="43">
        <f t="shared" si="35"/>
        <v>81</v>
      </c>
      <c r="T182" s="94" t="s">
        <v>2570</v>
      </c>
      <c r="U182" s="72" t="s">
        <v>2570</v>
      </c>
      <c r="V182" s="72" t="s">
        <v>2570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4259</v>
      </c>
      <c r="D183" s="60">
        <v>46</v>
      </c>
      <c r="E183" s="66" t="s">
        <v>337</v>
      </c>
      <c r="F183" s="66" t="s">
        <v>337</v>
      </c>
      <c r="G183" s="65">
        <v>0</v>
      </c>
      <c r="H183" s="65">
        <v>0</v>
      </c>
      <c r="I183" s="66" t="s">
        <v>6</v>
      </c>
      <c r="J183" s="66" t="s">
        <v>1629</v>
      </c>
      <c r="K183" s="67" t="s">
        <v>4811</v>
      </c>
      <c r="L183" s="68"/>
      <c r="M183" s="64" t="s">
        <v>2128</v>
      </c>
      <c r="N183" s="13"/>
      <c r="O183"/>
      <c r="P183" t="str">
        <f t="shared" si="40"/>
        <v/>
      </c>
      <c r="Q183"/>
      <c r="R183"/>
      <c r="S183" s="43">
        <f t="shared" si="35"/>
        <v>81</v>
      </c>
      <c r="T183" s="94" t="s">
        <v>2570</v>
      </c>
      <c r="U183" s="72" t="s">
        <v>2570</v>
      </c>
      <c r="V183" s="72" t="s">
        <v>2570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4259</v>
      </c>
      <c r="D184" s="60">
        <v>47</v>
      </c>
      <c r="E184" s="66" t="s">
        <v>342</v>
      </c>
      <c r="F184" s="66" t="s">
        <v>342</v>
      </c>
      <c r="G184" s="65">
        <v>0</v>
      </c>
      <c r="H184" s="65">
        <v>0</v>
      </c>
      <c r="I184" s="66" t="s">
        <v>6</v>
      </c>
      <c r="J184" s="66" t="s">
        <v>1629</v>
      </c>
      <c r="K184" s="67" t="s">
        <v>4811</v>
      </c>
      <c r="L184" s="68"/>
      <c r="M184" s="64" t="s">
        <v>2131</v>
      </c>
      <c r="N184" s="13"/>
      <c r="O184"/>
      <c r="P184" t="str">
        <f t="shared" si="40"/>
        <v/>
      </c>
      <c r="Q184"/>
      <c r="R184"/>
      <c r="S184" s="43">
        <f t="shared" si="35"/>
        <v>81</v>
      </c>
      <c r="T184" s="94" t="s">
        <v>3070</v>
      </c>
      <c r="U184" s="72" t="s">
        <v>2570</v>
      </c>
      <c r="V184" s="72" t="s">
        <v>2570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4259</v>
      </c>
      <c r="D185" s="60">
        <v>48</v>
      </c>
      <c r="E185" s="66" t="s">
        <v>353</v>
      </c>
      <c r="F185" s="66" t="s">
        <v>353</v>
      </c>
      <c r="G185" s="65">
        <v>0</v>
      </c>
      <c r="H185" s="65">
        <v>0</v>
      </c>
      <c r="I185" s="66" t="s">
        <v>6</v>
      </c>
      <c r="J185" s="66" t="s">
        <v>1629</v>
      </c>
      <c r="K185" s="67" t="s">
        <v>4811</v>
      </c>
      <c r="L185" s="68"/>
      <c r="M185" s="64" t="s">
        <v>2137</v>
      </c>
      <c r="N185" s="13"/>
      <c r="O185"/>
      <c r="P185" t="str">
        <f t="shared" si="40"/>
        <v/>
      </c>
      <c r="Q185"/>
      <c r="R185"/>
      <c r="S185" s="43">
        <f t="shared" si="35"/>
        <v>81</v>
      </c>
      <c r="T185" s="94" t="s">
        <v>2570</v>
      </c>
      <c r="U185" s="72" t="s">
        <v>2570</v>
      </c>
      <c r="V185" s="72" t="s">
        <v>2570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4259</v>
      </c>
      <c r="D186" s="60">
        <v>49</v>
      </c>
      <c r="E186" s="66" t="s">
        <v>355</v>
      </c>
      <c r="F186" s="66" t="s">
        <v>355</v>
      </c>
      <c r="G186" s="65">
        <v>0</v>
      </c>
      <c r="H186" s="65">
        <v>0</v>
      </c>
      <c r="I186" s="66" t="s">
        <v>6</v>
      </c>
      <c r="J186" s="66" t="s">
        <v>1629</v>
      </c>
      <c r="K186" s="67" t="s">
        <v>4811</v>
      </c>
      <c r="L186" s="68"/>
      <c r="M186" s="64" t="s">
        <v>2149</v>
      </c>
      <c r="N186" s="13"/>
      <c r="O186"/>
      <c r="P186" t="str">
        <f t="shared" si="40"/>
        <v/>
      </c>
      <c r="Q186"/>
      <c r="R186"/>
      <c r="S186" s="43">
        <f t="shared" si="35"/>
        <v>81</v>
      </c>
      <c r="T186" s="94" t="s">
        <v>2570</v>
      </c>
      <c r="U186" s="72" t="s">
        <v>2570</v>
      </c>
      <c r="V186" s="72" t="s">
        <v>2570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4259</v>
      </c>
      <c r="D187" s="60">
        <v>50</v>
      </c>
      <c r="E187" s="66" t="s">
        <v>385</v>
      </c>
      <c r="F187" s="66" t="s">
        <v>385</v>
      </c>
      <c r="G187" s="65">
        <v>0</v>
      </c>
      <c r="H187" s="65">
        <v>0</v>
      </c>
      <c r="I187" s="66" t="s">
        <v>6</v>
      </c>
      <c r="J187" s="66" t="s">
        <v>1629</v>
      </c>
      <c r="K187" s="67" t="s">
        <v>4811</v>
      </c>
      <c r="L187" s="68"/>
      <c r="M187" s="64" t="s">
        <v>2151</v>
      </c>
      <c r="N187" s="13"/>
      <c r="O187"/>
      <c r="P187" t="str">
        <f t="shared" si="40"/>
        <v/>
      </c>
      <c r="Q187"/>
      <c r="R187"/>
      <c r="S187" s="43">
        <f t="shared" si="35"/>
        <v>81</v>
      </c>
      <c r="T187" s="94" t="s">
        <v>2570</v>
      </c>
      <c r="U187" s="72" t="s">
        <v>2570</v>
      </c>
      <c r="V187" s="72" t="s">
        <v>2570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4259</v>
      </c>
      <c r="D188" s="60">
        <v>51</v>
      </c>
      <c r="E188" s="66" t="s">
        <v>394</v>
      </c>
      <c r="F188" s="66" t="s">
        <v>1508</v>
      </c>
      <c r="G188" s="65">
        <v>0</v>
      </c>
      <c r="H188" s="65">
        <v>0</v>
      </c>
      <c r="I188" s="66" t="s">
        <v>6</v>
      </c>
      <c r="J188" s="66" t="s">
        <v>1629</v>
      </c>
      <c r="K188" s="67" t="s">
        <v>4811</v>
      </c>
      <c r="L188" s="68"/>
      <c r="M188" s="64" t="s">
        <v>2187</v>
      </c>
      <c r="N188" s="13"/>
      <c r="O188"/>
      <c r="P188" t="str">
        <f t="shared" si="40"/>
        <v/>
      </c>
      <c r="Q188"/>
      <c r="R188"/>
      <c r="S188" s="43">
        <f t="shared" si="35"/>
        <v>81</v>
      </c>
      <c r="T188" s="94" t="s">
        <v>2570</v>
      </c>
      <c r="U188" s="72" t="s">
        <v>2570</v>
      </c>
      <c r="V188" s="72" t="s">
        <v>2570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4259</v>
      </c>
      <c r="D189" s="60">
        <v>52</v>
      </c>
      <c r="E189" s="66" t="s">
        <v>395</v>
      </c>
      <c r="F189" s="66" t="s">
        <v>395</v>
      </c>
      <c r="G189" s="65">
        <v>0</v>
      </c>
      <c r="H189" s="65">
        <v>0</v>
      </c>
      <c r="I189" s="66" t="s">
        <v>6</v>
      </c>
      <c r="J189" s="66" t="s">
        <v>1629</v>
      </c>
      <c r="K189" s="67" t="s">
        <v>4811</v>
      </c>
      <c r="L189" s="68"/>
      <c r="M189" s="64" t="s">
        <v>2200</v>
      </c>
      <c r="N189" s="13"/>
      <c r="O189"/>
      <c r="P189" t="str">
        <f t="shared" si="40"/>
        <v/>
      </c>
      <c r="Q189"/>
      <c r="R189"/>
      <c r="S189" s="43">
        <f t="shared" si="35"/>
        <v>81</v>
      </c>
      <c r="T189" s="94" t="s">
        <v>2570</v>
      </c>
      <c r="U189" s="72" t="s">
        <v>2570</v>
      </c>
      <c r="V189" s="72" t="s">
        <v>2570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4259</v>
      </c>
      <c r="D190" s="60">
        <v>53</v>
      </c>
      <c r="E190" s="66" t="s">
        <v>406</v>
      </c>
      <c r="F190" s="66" t="s">
        <v>406</v>
      </c>
      <c r="G190" s="65">
        <v>0</v>
      </c>
      <c r="H190" s="65">
        <v>0</v>
      </c>
      <c r="I190" s="66" t="s">
        <v>6</v>
      </c>
      <c r="J190" s="66" t="s">
        <v>1629</v>
      </c>
      <c r="K190" s="67" t="s">
        <v>4811</v>
      </c>
      <c r="L190" s="68"/>
      <c r="M190" s="64" t="s">
        <v>2201</v>
      </c>
      <c r="N190" s="13"/>
      <c r="O190"/>
      <c r="P190" t="str">
        <f t="shared" si="40"/>
        <v/>
      </c>
      <c r="Q190"/>
      <c r="R190"/>
      <c r="S190" s="43">
        <f t="shared" si="35"/>
        <v>81</v>
      </c>
      <c r="T190" s="94" t="s">
        <v>2570</v>
      </c>
      <c r="U190" s="72" t="s">
        <v>2570</v>
      </c>
      <c r="V190" s="72" t="s">
        <v>2570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4259</v>
      </c>
      <c r="D191" s="60">
        <v>54</v>
      </c>
      <c r="E191" s="66" t="s">
        <v>431</v>
      </c>
      <c r="F191" s="66" t="s">
        <v>431</v>
      </c>
      <c r="G191" s="65">
        <v>0</v>
      </c>
      <c r="H191" s="65">
        <v>0</v>
      </c>
      <c r="I191" s="66" t="s">
        <v>6</v>
      </c>
      <c r="J191" s="66" t="s">
        <v>1629</v>
      </c>
      <c r="K191" s="67" t="s">
        <v>4811</v>
      </c>
      <c r="L191" s="68"/>
      <c r="M191" s="64" t="s">
        <v>2219</v>
      </c>
      <c r="N191" s="13"/>
      <c r="O191"/>
      <c r="P191" t="str">
        <f t="shared" si="40"/>
        <v/>
      </c>
      <c r="Q191"/>
      <c r="R191"/>
      <c r="S191" s="43">
        <f t="shared" si="35"/>
        <v>81</v>
      </c>
      <c r="T191" s="94" t="s">
        <v>2570</v>
      </c>
      <c r="U191" s="72" t="s">
        <v>2570</v>
      </c>
      <c r="V191" s="72" t="s">
        <v>2570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4259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1629</v>
      </c>
      <c r="K192" s="67" t="s">
        <v>4811</v>
      </c>
      <c r="L192" s="68"/>
      <c r="M192" s="64" t="s">
        <v>2269</v>
      </c>
      <c r="N192" s="13"/>
      <c r="O192"/>
      <c r="P192" t="str">
        <f t="shared" si="40"/>
        <v/>
      </c>
      <c r="Q192"/>
      <c r="R192"/>
      <c r="S192" s="43">
        <f t="shared" si="35"/>
        <v>81</v>
      </c>
      <c r="T192" s="94" t="s">
        <v>2570</v>
      </c>
      <c r="U192" s="72" t="s">
        <v>2570</v>
      </c>
      <c r="V192" s="72" t="s">
        <v>2570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4259</v>
      </c>
      <c r="D193" s="60">
        <v>56</v>
      </c>
      <c r="E193" s="66" t="s">
        <v>440</v>
      </c>
      <c r="F193" s="66" t="s">
        <v>440</v>
      </c>
      <c r="G193" s="65">
        <v>0</v>
      </c>
      <c r="H193" s="65">
        <v>0</v>
      </c>
      <c r="I193" s="66" t="s">
        <v>6</v>
      </c>
      <c r="J193" s="66" t="s">
        <v>1629</v>
      </c>
      <c r="K193" s="67" t="s">
        <v>4811</v>
      </c>
      <c r="L193" s="68"/>
      <c r="M193" s="64" t="s">
        <v>2271</v>
      </c>
      <c r="N193" s="13"/>
      <c r="O193"/>
      <c r="P193" t="str">
        <f t="shared" si="40"/>
        <v/>
      </c>
      <c r="Q193"/>
      <c r="R193"/>
      <c r="S193" s="43">
        <f t="shared" si="35"/>
        <v>81</v>
      </c>
      <c r="T193" s="94" t="s">
        <v>2570</v>
      </c>
      <c r="U193" s="72" t="s">
        <v>2570</v>
      </c>
      <c r="V193" s="72" t="s">
        <v>2570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4259</v>
      </c>
      <c r="D194" s="60">
        <v>57</v>
      </c>
      <c r="E194" s="66" t="s">
        <v>441</v>
      </c>
      <c r="F194" s="66" t="s">
        <v>441</v>
      </c>
      <c r="G194" s="65">
        <v>0</v>
      </c>
      <c r="H194" s="65">
        <v>0</v>
      </c>
      <c r="I194" s="66" t="s">
        <v>6</v>
      </c>
      <c r="J194" s="66" t="s">
        <v>1629</v>
      </c>
      <c r="K194" s="67" t="s">
        <v>4811</v>
      </c>
      <c r="L194" s="68"/>
      <c r="M194" s="64" t="s">
        <v>2284</v>
      </c>
      <c r="N194" s="13"/>
      <c r="O194"/>
      <c r="P194" t="str">
        <f t="shared" si="40"/>
        <v/>
      </c>
      <c r="Q194"/>
      <c r="R194"/>
      <c r="S194" s="43">
        <f t="shared" si="35"/>
        <v>81</v>
      </c>
      <c r="T194" s="94" t="s">
        <v>2570</v>
      </c>
      <c r="U194" s="72" t="s">
        <v>2570</v>
      </c>
      <c r="V194" s="72" t="s">
        <v>2570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4259</v>
      </c>
      <c r="D195" s="60">
        <v>58</v>
      </c>
      <c r="E195" s="66" t="s">
        <v>442</v>
      </c>
      <c r="F195" s="66" t="s">
        <v>442</v>
      </c>
      <c r="G195" s="65">
        <v>0</v>
      </c>
      <c r="H195" s="65">
        <v>0</v>
      </c>
      <c r="I195" s="66" t="s">
        <v>6</v>
      </c>
      <c r="J195" s="66" t="s">
        <v>1629</v>
      </c>
      <c r="K195" s="67" t="s">
        <v>4811</v>
      </c>
      <c r="L195" s="68"/>
      <c r="M195" s="64" t="s">
        <v>2285</v>
      </c>
      <c r="N195" s="13"/>
      <c r="O195"/>
      <c r="P195" t="str">
        <f t="shared" si="40"/>
        <v/>
      </c>
      <c r="Q195"/>
      <c r="R195"/>
      <c r="S195" s="43">
        <f t="shared" si="35"/>
        <v>81</v>
      </c>
      <c r="T195" s="94" t="s">
        <v>2570</v>
      </c>
      <c r="U195" s="72" t="s">
        <v>2570</v>
      </c>
      <c r="V195" s="72" t="s">
        <v>2570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4259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1629</v>
      </c>
      <c r="K196" s="67" t="s">
        <v>4811</v>
      </c>
      <c r="L196" s="68"/>
      <c r="M196" s="64" t="s">
        <v>2286</v>
      </c>
      <c r="N196" s="13"/>
      <c r="O196"/>
      <c r="P196" t="str">
        <f t="shared" si="40"/>
        <v/>
      </c>
      <c r="Q196"/>
      <c r="R196"/>
      <c r="S196" s="43">
        <f t="shared" si="35"/>
        <v>81</v>
      </c>
      <c r="T196" s="94" t="s">
        <v>2570</v>
      </c>
      <c r="U196" s="72" t="s">
        <v>2570</v>
      </c>
      <c r="V196" s="72" t="s">
        <v>2570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4259</v>
      </c>
      <c r="D197" s="60">
        <v>60</v>
      </c>
      <c r="E197" s="66" t="s">
        <v>443</v>
      </c>
      <c r="F197" s="66" t="s">
        <v>443</v>
      </c>
      <c r="G197" s="65">
        <v>0</v>
      </c>
      <c r="H197" s="65">
        <v>0</v>
      </c>
      <c r="I197" s="66" t="s">
        <v>6</v>
      </c>
      <c r="J197" s="66" t="s">
        <v>1629</v>
      </c>
      <c r="K197" s="67" t="s">
        <v>4811</v>
      </c>
      <c r="L197" s="68"/>
      <c r="M197" s="64" t="s">
        <v>2293</v>
      </c>
      <c r="N197" s="13"/>
      <c r="O197"/>
      <c r="P197" t="str">
        <f t="shared" si="40"/>
        <v/>
      </c>
      <c r="Q197"/>
      <c r="R197"/>
      <c r="S197" s="43">
        <f t="shared" si="35"/>
        <v>81</v>
      </c>
      <c r="T197" s="94" t="s">
        <v>2570</v>
      </c>
      <c r="U197" s="72" t="s">
        <v>2570</v>
      </c>
      <c r="V197" s="72" t="s">
        <v>2570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4259</v>
      </c>
      <c r="D198" s="60">
        <v>61</v>
      </c>
      <c r="E198" s="66" t="s">
        <v>445</v>
      </c>
      <c r="F198" s="66" t="s">
        <v>445</v>
      </c>
      <c r="G198" s="65">
        <v>0</v>
      </c>
      <c r="H198" s="65">
        <v>0</v>
      </c>
      <c r="I198" s="66" t="s">
        <v>6</v>
      </c>
      <c r="J198" s="66" t="s">
        <v>1629</v>
      </c>
      <c r="K198" s="67" t="s">
        <v>4811</v>
      </c>
      <c r="L198" s="68"/>
      <c r="M198" s="64" t="s">
        <v>2295</v>
      </c>
      <c r="N198" s="13"/>
      <c r="O198"/>
      <c r="P198" t="str">
        <f t="shared" si="40"/>
        <v/>
      </c>
      <c r="Q198"/>
      <c r="R198"/>
      <c r="S198" s="43">
        <f t="shared" si="35"/>
        <v>81</v>
      </c>
      <c r="T198" s="94" t="s">
        <v>2570</v>
      </c>
      <c r="U198" s="72" t="s">
        <v>2570</v>
      </c>
      <c r="V198" s="72" t="s">
        <v>2570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4259</v>
      </c>
      <c r="D199" s="60">
        <v>62</v>
      </c>
      <c r="E199" s="66" t="s">
        <v>446</v>
      </c>
      <c r="F199" s="66" t="s">
        <v>446</v>
      </c>
      <c r="G199" s="65">
        <v>0</v>
      </c>
      <c r="H199" s="65">
        <v>0</v>
      </c>
      <c r="I199" s="66" t="s">
        <v>6</v>
      </c>
      <c r="J199" s="66" t="s">
        <v>1629</v>
      </c>
      <c r="K199" s="67" t="s">
        <v>4811</v>
      </c>
      <c r="L199" s="68"/>
      <c r="M199" s="64" t="s">
        <v>2296</v>
      </c>
      <c r="N199" s="13"/>
      <c r="O199"/>
      <c r="P199" t="str">
        <f t="shared" si="40"/>
        <v/>
      </c>
      <c r="Q199"/>
      <c r="R199"/>
      <c r="S199" s="43">
        <f t="shared" ref="S199:S262" si="45">IF(X199&lt;&gt;"",S198+1,S198)</f>
        <v>81</v>
      </c>
      <c r="T199" s="94" t="s">
        <v>2570</v>
      </c>
      <c r="U199" s="72" t="s">
        <v>2570</v>
      </c>
      <c r="V199" s="72" t="s">
        <v>2570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4259</v>
      </c>
      <c r="D200" s="60">
        <v>63</v>
      </c>
      <c r="E200" s="66" t="s">
        <v>447</v>
      </c>
      <c r="F200" s="66" t="s">
        <v>447</v>
      </c>
      <c r="G200" s="65">
        <v>0</v>
      </c>
      <c r="H200" s="65">
        <v>0</v>
      </c>
      <c r="I200" s="66" t="s">
        <v>6</v>
      </c>
      <c r="J200" s="66" t="s">
        <v>1629</v>
      </c>
      <c r="K200" s="67" t="s">
        <v>4811</v>
      </c>
      <c r="L200" s="68"/>
      <c r="M200" s="64" t="s">
        <v>2297</v>
      </c>
      <c r="N200" s="13"/>
      <c r="O200"/>
      <c r="P200" t="str">
        <f t="shared" si="40"/>
        <v/>
      </c>
      <c r="Q200"/>
      <c r="R200"/>
      <c r="S200" s="43">
        <f t="shared" si="45"/>
        <v>81</v>
      </c>
      <c r="T200" s="94" t="s">
        <v>2570</v>
      </c>
      <c r="U200" s="72" t="s">
        <v>2570</v>
      </c>
      <c r="V200" s="72" t="s">
        <v>2570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4259</v>
      </c>
      <c r="D201" s="60">
        <v>64</v>
      </c>
      <c r="E201" s="66" t="s">
        <v>448</v>
      </c>
      <c r="F201" s="66" t="s">
        <v>448</v>
      </c>
      <c r="G201" s="65">
        <v>0</v>
      </c>
      <c r="H201" s="65">
        <v>0</v>
      </c>
      <c r="I201" s="66" t="s">
        <v>6</v>
      </c>
      <c r="J201" s="66" t="s">
        <v>1629</v>
      </c>
      <c r="K201" s="67" t="s">
        <v>4811</v>
      </c>
      <c r="L201" s="68"/>
      <c r="M201" s="64" t="s">
        <v>2298</v>
      </c>
      <c r="N201" s="13"/>
      <c r="O201"/>
      <c r="P201" t="str">
        <f t="shared" si="40"/>
        <v/>
      </c>
      <c r="Q201"/>
      <c r="R201"/>
      <c r="S201" s="43">
        <f t="shared" si="45"/>
        <v>82</v>
      </c>
      <c r="T201" s="94" t="s">
        <v>3070</v>
      </c>
      <c r="U201" s="95" t="s">
        <v>3007</v>
      </c>
      <c r="V201" s="96" t="s">
        <v>2570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4259</v>
      </c>
      <c r="D202" s="60">
        <v>65</v>
      </c>
      <c r="E202" s="66" t="s">
        <v>449</v>
      </c>
      <c r="F202" s="66" t="s">
        <v>449</v>
      </c>
      <c r="G202" s="65">
        <v>0</v>
      </c>
      <c r="H202" s="65">
        <v>0</v>
      </c>
      <c r="I202" s="66" t="s">
        <v>6</v>
      </c>
      <c r="J202" s="66" t="s">
        <v>1629</v>
      </c>
      <c r="K202" s="67" t="s">
        <v>4811</v>
      </c>
      <c r="L202" s="68"/>
      <c r="M202" s="64" t="s">
        <v>2299</v>
      </c>
      <c r="N202" s="13"/>
      <c r="O202"/>
      <c r="P202" t="str">
        <f t="shared" ref="P202:P268" si="50">IF(E202=F202,"","NOT EQUAL")</f>
        <v/>
      </c>
      <c r="Q202"/>
      <c r="R202"/>
      <c r="S202" s="43">
        <f t="shared" si="45"/>
        <v>82</v>
      </c>
      <c r="T202" s="94" t="s">
        <v>2570</v>
      </c>
      <c r="U202" s="72" t="s">
        <v>2570</v>
      </c>
      <c r="V202" s="72" t="s">
        <v>2570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4259</v>
      </c>
      <c r="D203" s="60">
        <v>66</v>
      </c>
      <c r="E203" s="66" t="s">
        <v>450</v>
      </c>
      <c r="F203" s="66" t="s">
        <v>450</v>
      </c>
      <c r="G203" s="65">
        <v>0</v>
      </c>
      <c r="H203" s="65">
        <v>0</v>
      </c>
      <c r="I203" s="66" t="s">
        <v>6</v>
      </c>
      <c r="J203" s="66" t="s">
        <v>1629</v>
      </c>
      <c r="K203" s="67" t="s">
        <v>4811</v>
      </c>
      <c r="L203" s="68"/>
      <c r="M203" s="64" t="s">
        <v>2300</v>
      </c>
      <c r="N203" s="13"/>
      <c r="O203"/>
      <c r="P203" t="str">
        <f t="shared" si="50"/>
        <v/>
      </c>
      <c r="Q203"/>
      <c r="R203"/>
      <c r="S203" s="43">
        <f t="shared" si="45"/>
        <v>82</v>
      </c>
      <c r="T203" s="94" t="s">
        <v>2570</v>
      </c>
      <c r="U203" s="72" t="s">
        <v>2570</v>
      </c>
      <c r="V203" s="72" t="s">
        <v>2570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4259</v>
      </c>
      <c r="D204" s="60">
        <v>67</v>
      </c>
      <c r="E204" s="66" t="s">
        <v>451</v>
      </c>
      <c r="F204" s="66" t="s">
        <v>451</v>
      </c>
      <c r="G204" s="65">
        <v>0</v>
      </c>
      <c r="H204" s="65">
        <v>0</v>
      </c>
      <c r="I204" s="66" t="s">
        <v>6</v>
      </c>
      <c r="J204" s="66" t="s">
        <v>1629</v>
      </c>
      <c r="K204" s="67" t="s">
        <v>4811</v>
      </c>
      <c r="L204" s="68"/>
      <c r="M204" s="64" t="s">
        <v>2301</v>
      </c>
      <c r="N204" s="13"/>
      <c r="O204"/>
      <c r="P204" t="str">
        <f t="shared" si="50"/>
        <v/>
      </c>
      <c r="Q204"/>
      <c r="R204"/>
      <c r="S204" s="43">
        <f t="shared" si="45"/>
        <v>82</v>
      </c>
      <c r="T204" s="94" t="s">
        <v>2570</v>
      </c>
      <c r="U204" s="72" t="s">
        <v>2570</v>
      </c>
      <c r="V204" s="72" t="s">
        <v>2570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4259</v>
      </c>
      <c r="D205" s="60">
        <v>68</v>
      </c>
      <c r="E205" s="66" t="s">
        <v>452</v>
      </c>
      <c r="F205" s="66" t="s">
        <v>452</v>
      </c>
      <c r="G205" s="65">
        <v>0</v>
      </c>
      <c r="H205" s="65">
        <v>0</v>
      </c>
      <c r="I205" s="66" t="s">
        <v>6</v>
      </c>
      <c r="J205" s="66" t="s">
        <v>1629</v>
      </c>
      <c r="K205" s="67" t="s">
        <v>4811</v>
      </c>
      <c r="L205" s="68"/>
      <c r="M205" s="64" t="s">
        <v>2302</v>
      </c>
      <c r="N205" s="13"/>
      <c r="O205"/>
      <c r="P205" t="str">
        <f t="shared" si="50"/>
        <v/>
      </c>
      <c r="Q205"/>
      <c r="R205"/>
      <c r="S205" s="43">
        <f t="shared" si="45"/>
        <v>82</v>
      </c>
      <c r="T205" s="94" t="s">
        <v>2570</v>
      </c>
      <c r="U205" s="72" t="s">
        <v>2570</v>
      </c>
      <c r="V205" s="72" t="s">
        <v>2570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4259</v>
      </c>
      <c r="D206" s="60">
        <v>69</v>
      </c>
      <c r="E206" s="66" t="s">
        <v>453</v>
      </c>
      <c r="F206" s="66" t="s">
        <v>453</v>
      </c>
      <c r="G206" s="65">
        <v>0</v>
      </c>
      <c r="H206" s="65">
        <v>0</v>
      </c>
      <c r="I206" s="66" t="s">
        <v>6</v>
      </c>
      <c r="J206" s="66" t="s">
        <v>1629</v>
      </c>
      <c r="K206" s="67" t="s">
        <v>4811</v>
      </c>
      <c r="L206" s="68"/>
      <c r="M206" s="64" t="s">
        <v>2303</v>
      </c>
      <c r="N206" s="13"/>
      <c r="O206"/>
      <c r="P206" t="str">
        <f t="shared" si="50"/>
        <v/>
      </c>
      <c r="Q206"/>
      <c r="R206"/>
      <c r="S206" s="43">
        <f t="shared" si="45"/>
        <v>82</v>
      </c>
      <c r="T206" s="94" t="s">
        <v>2570</v>
      </c>
      <c r="U206" s="72" t="s">
        <v>2570</v>
      </c>
      <c r="V206" s="72" t="s">
        <v>2570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4259</v>
      </c>
      <c r="D207" s="60">
        <v>70</v>
      </c>
      <c r="E207" s="66" t="s">
        <v>454</v>
      </c>
      <c r="F207" s="66" t="s">
        <v>454</v>
      </c>
      <c r="G207" s="65">
        <v>0</v>
      </c>
      <c r="H207" s="65">
        <v>0</v>
      </c>
      <c r="I207" s="66" t="s">
        <v>6</v>
      </c>
      <c r="J207" s="66" t="s">
        <v>1629</v>
      </c>
      <c r="K207" s="67" t="s">
        <v>4811</v>
      </c>
      <c r="L207" s="68"/>
      <c r="M207" s="64" t="s">
        <v>2304</v>
      </c>
      <c r="N207" s="13"/>
      <c r="O207"/>
      <c r="P207" t="str">
        <f t="shared" si="50"/>
        <v/>
      </c>
      <c r="Q207"/>
      <c r="R207"/>
      <c r="S207" s="43">
        <f t="shared" si="45"/>
        <v>82</v>
      </c>
      <c r="T207" s="94" t="s">
        <v>2570</v>
      </c>
      <c r="U207" s="72" t="s">
        <v>2570</v>
      </c>
      <c r="V207" s="72" t="s">
        <v>2570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4259</v>
      </c>
      <c r="D208" s="60">
        <v>71</v>
      </c>
      <c r="E208" s="66" t="s">
        <v>455</v>
      </c>
      <c r="F208" s="66" t="s">
        <v>455</v>
      </c>
      <c r="G208" s="65">
        <v>0</v>
      </c>
      <c r="H208" s="65">
        <v>0</v>
      </c>
      <c r="I208" s="66" t="s">
        <v>6</v>
      </c>
      <c r="J208" s="66" t="s">
        <v>1629</v>
      </c>
      <c r="K208" s="67" t="s">
        <v>4811</v>
      </c>
      <c r="L208" s="68"/>
      <c r="M208" s="64" t="s">
        <v>2305</v>
      </c>
      <c r="N208" s="13"/>
      <c r="O208"/>
      <c r="P208" t="str">
        <f t="shared" si="50"/>
        <v/>
      </c>
      <c r="Q208"/>
      <c r="R208"/>
      <c r="S208" s="43">
        <f t="shared" si="45"/>
        <v>82</v>
      </c>
      <c r="T208" s="94" t="s">
        <v>2570</v>
      </c>
      <c r="U208" s="72" t="s">
        <v>2570</v>
      </c>
      <c r="V208" s="72" t="s">
        <v>2570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4259</v>
      </c>
      <c r="D209" s="60">
        <v>72</v>
      </c>
      <c r="E209" s="66" t="s">
        <v>458</v>
      </c>
      <c r="F209" s="66" t="s">
        <v>458</v>
      </c>
      <c r="G209" s="65">
        <v>0</v>
      </c>
      <c r="H209" s="65">
        <v>0</v>
      </c>
      <c r="I209" s="66" t="s">
        <v>6</v>
      </c>
      <c r="J209" s="66" t="s">
        <v>1629</v>
      </c>
      <c r="K209" s="67" t="s">
        <v>4811</v>
      </c>
      <c r="L209" s="68"/>
      <c r="M209" s="64" t="s">
        <v>2310</v>
      </c>
      <c r="N209" s="13"/>
      <c r="O209"/>
      <c r="P209" t="str">
        <f t="shared" si="50"/>
        <v/>
      </c>
      <c r="Q209"/>
      <c r="R209"/>
      <c r="S209" s="43">
        <f t="shared" si="45"/>
        <v>82</v>
      </c>
      <c r="T209" s="94" t="s">
        <v>2570</v>
      </c>
      <c r="U209" s="72" t="s">
        <v>2570</v>
      </c>
      <c r="V209" s="72" t="s">
        <v>2570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4259</v>
      </c>
      <c r="D210" s="60">
        <v>73</v>
      </c>
      <c r="E210" s="66" t="s">
        <v>466</v>
      </c>
      <c r="F210" s="66" t="s">
        <v>466</v>
      </c>
      <c r="G210" s="65">
        <v>0</v>
      </c>
      <c r="H210" s="65">
        <v>0</v>
      </c>
      <c r="I210" s="66" t="s">
        <v>6</v>
      </c>
      <c r="J210" s="66" t="s">
        <v>1629</v>
      </c>
      <c r="K210" s="67" t="s">
        <v>4811</v>
      </c>
      <c r="L210" s="68"/>
      <c r="M210" s="64" t="s">
        <v>2325</v>
      </c>
      <c r="N210" s="13"/>
      <c r="O210"/>
      <c r="P210" t="str">
        <f t="shared" si="50"/>
        <v/>
      </c>
      <c r="Q210"/>
      <c r="R210"/>
      <c r="S210" s="43">
        <f t="shared" si="45"/>
        <v>83</v>
      </c>
      <c r="T210" s="94" t="s">
        <v>3070</v>
      </c>
      <c r="U210" s="95" t="s">
        <v>3007</v>
      </c>
      <c r="V210" s="96" t="s">
        <v>2570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4259</v>
      </c>
      <c r="D211" s="60">
        <v>74</v>
      </c>
      <c r="E211" s="66" t="s">
        <v>467</v>
      </c>
      <c r="F211" s="66" t="s">
        <v>467</v>
      </c>
      <c r="G211" s="65">
        <v>0</v>
      </c>
      <c r="H211" s="65">
        <v>0</v>
      </c>
      <c r="I211" s="66" t="s">
        <v>6</v>
      </c>
      <c r="J211" s="66" t="s">
        <v>1629</v>
      </c>
      <c r="K211" s="67" t="s">
        <v>4811</v>
      </c>
      <c r="L211" s="68"/>
      <c r="M211" s="64" t="s">
        <v>2326</v>
      </c>
      <c r="N211" s="13"/>
      <c r="O211"/>
      <c r="P211" t="str">
        <f t="shared" si="50"/>
        <v/>
      </c>
      <c r="Q211"/>
      <c r="R211"/>
      <c r="S211" s="43">
        <f t="shared" si="45"/>
        <v>83</v>
      </c>
      <c r="T211" s="94" t="s">
        <v>2570</v>
      </c>
      <c r="U211" s="72" t="s">
        <v>2570</v>
      </c>
      <c r="V211" s="72" t="s">
        <v>2570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4259</v>
      </c>
      <c r="D212" s="60">
        <v>75</v>
      </c>
      <c r="E212" s="66" t="s">
        <v>468</v>
      </c>
      <c r="F212" s="66" t="s">
        <v>468</v>
      </c>
      <c r="G212" s="70">
        <v>0</v>
      </c>
      <c r="H212" s="70">
        <v>0</v>
      </c>
      <c r="I212" s="66" t="s">
        <v>6</v>
      </c>
      <c r="J212" s="66" t="s">
        <v>1629</v>
      </c>
      <c r="K212" s="67" t="s">
        <v>4811</v>
      </c>
      <c r="L212" s="68"/>
      <c r="M212" s="64" t="s">
        <v>2333</v>
      </c>
      <c r="N212" s="13"/>
      <c r="O212"/>
      <c r="P212" t="str">
        <f t="shared" si="50"/>
        <v/>
      </c>
      <c r="Q212"/>
      <c r="R212"/>
      <c r="S212" s="43">
        <f t="shared" si="45"/>
        <v>83</v>
      </c>
      <c r="T212" s="94" t="s">
        <v>2570</v>
      </c>
      <c r="U212" s="72" t="s">
        <v>2570</v>
      </c>
      <c r="V212" s="72" t="s">
        <v>2570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4259</v>
      </c>
      <c r="D213" s="60">
        <v>76</v>
      </c>
      <c r="E213" s="66" t="s">
        <v>473</v>
      </c>
      <c r="F213" s="66" t="s">
        <v>473</v>
      </c>
      <c r="G213" s="70">
        <v>0</v>
      </c>
      <c r="H213" s="70">
        <v>0</v>
      </c>
      <c r="I213" s="66" t="s">
        <v>6</v>
      </c>
      <c r="J213" s="66" t="s">
        <v>1629</v>
      </c>
      <c r="K213" s="67" t="s">
        <v>4811</v>
      </c>
      <c r="L213" s="68"/>
      <c r="M213" s="64" t="s">
        <v>2335</v>
      </c>
      <c r="N213" s="13"/>
      <c r="O213"/>
      <c r="P213" t="str">
        <f t="shared" si="50"/>
        <v/>
      </c>
      <c r="Q213"/>
      <c r="R213"/>
      <c r="S213" s="43">
        <f t="shared" si="45"/>
        <v>84</v>
      </c>
      <c r="T213" s="94" t="s">
        <v>3068</v>
      </c>
      <c r="U213" s="95" t="s">
        <v>3007</v>
      </c>
      <c r="V213" s="161" t="s">
        <v>4817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4259</v>
      </c>
      <c r="D214" s="60">
        <v>77</v>
      </c>
      <c r="E214" s="66" t="s">
        <v>493</v>
      </c>
      <c r="F214" s="66" t="s">
        <v>493</v>
      </c>
      <c r="G214" s="65">
        <v>0</v>
      </c>
      <c r="H214" s="65">
        <v>0</v>
      </c>
      <c r="I214" s="66" t="s">
        <v>6</v>
      </c>
      <c r="J214" s="66" t="s">
        <v>1629</v>
      </c>
      <c r="K214" s="67" t="s">
        <v>4811</v>
      </c>
      <c r="L214" s="68"/>
      <c r="M214" s="64" t="s">
        <v>2361</v>
      </c>
      <c r="N214" s="13"/>
      <c r="O214"/>
      <c r="P214" t="str">
        <f t="shared" si="50"/>
        <v/>
      </c>
      <c r="Q214"/>
      <c r="R214"/>
      <c r="S214" s="43">
        <f t="shared" si="45"/>
        <v>85</v>
      </c>
      <c r="T214" s="97" t="s">
        <v>3070</v>
      </c>
      <c r="U214" s="95" t="s">
        <v>3007</v>
      </c>
      <c r="V214" s="96" t="s">
        <v>4818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4557</v>
      </c>
      <c r="D215" s="60">
        <v>78</v>
      </c>
      <c r="E215" s="66" t="s">
        <v>1570</v>
      </c>
      <c r="F215" s="66" t="s">
        <v>1570</v>
      </c>
      <c r="G215" s="65">
        <v>0</v>
      </c>
      <c r="H215" s="65">
        <v>0</v>
      </c>
      <c r="I215" s="66" t="s">
        <v>1</v>
      </c>
      <c r="J215" s="66" t="s">
        <v>1630</v>
      </c>
      <c r="K215" s="67" t="s">
        <v>4646</v>
      </c>
      <c r="L215" s="68"/>
      <c r="M215" s="64" t="s">
        <v>2385</v>
      </c>
      <c r="N215" s="13"/>
      <c r="O215"/>
      <c r="P215" t="str">
        <f t="shared" si="50"/>
        <v/>
      </c>
      <c r="Q215"/>
      <c r="R215"/>
      <c r="S215" s="43">
        <f t="shared" si="45"/>
        <v>85</v>
      </c>
      <c r="T215" s="94" t="s">
        <v>2570</v>
      </c>
      <c r="U215" s="72" t="s">
        <v>2570</v>
      </c>
      <c r="V215" s="72" t="s">
        <v>2570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4259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1629</v>
      </c>
      <c r="K216" s="67" t="s">
        <v>4811</v>
      </c>
      <c r="L216" s="73" t="s">
        <v>3357</v>
      </c>
      <c r="M216" s="64" t="s">
        <v>2629</v>
      </c>
      <c r="N216" s="13"/>
      <c r="O216"/>
      <c r="P216" t="str">
        <f t="shared" si="50"/>
        <v/>
      </c>
      <c r="Q216"/>
      <c r="R216"/>
      <c r="S216" s="43">
        <f t="shared" si="45"/>
        <v>85</v>
      </c>
      <c r="T216" s="94" t="s">
        <v>3070</v>
      </c>
      <c r="U216" s="72" t="s">
        <v>2994</v>
      </c>
      <c r="V216" s="72" t="s">
        <v>2570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4557</v>
      </c>
      <c r="D217" s="60" t="s">
        <v>7</v>
      </c>
      <c r="E217" s="76" t="s">
        <v>3358</v>
      </c>
      <c r="F217" s="76" t="s">
        <v>3358</v>
      </c>
      <c r="G217" s="77">
        <v>0</v>
      </c>
      <c r="H217" s="77">
        <v>0</v>
      </c>
      <c r="I217" s="66" t="s">
        <v>30</v>
      </c>
      <c r="J217" s="66" t="s">
        <v>1630</v>
      </c>
      <c r="K217" s="67" t="s">
        <v>4646</v>
      </c>
      <c r="L217" s="68"/>
      <c r="M217" s="64" t="s">
        <v>3842</v>
      </c>
      <c r="N217" s="20"/>
      <c r="O217"/>
      <c r="P217" t="str">
        <f t="shared" si="50"/>
        <v/>
      </c>
      <c r="Q217"/>
      <c r="R217"/>
      <c r="S217" s="43">
        <f t="shared" si="45"/>
        <v>85</v>
      </c>
      <c r="T217" s="94" t="s">
        <v>2570</v>
      </c>
      <c r="U217" s="72" t="s">
        <v>2570</v>
      </c>
      <c r="V217" s="72" t="s">
        <v>2570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4557</v>
      </c>
      <c r="D218" s="60" t="s">
        <v>7</v>
      </c>
      <c r="E218" s="76" t="s">
        <v>3359</v>
      </c>
      <c r="F218" s="76" t="s">
        <v>3359</v>
      </c>
      <c r="G218" s="77">
        <v>0</v>
      </c>
      <c r="H218" s="77">
        <v>0</v>
      </c>
      <c r="I218" s="66" t="s">
        <v>30</v>
      </c>
      <c r="J218" s="66" t="s">
        <v>1630</v>
      </c>
      <c r="K218" s="67" t="s">
        <v>4646</v>
      </c>
      <c r="L218" s="68"/>
      <c r="M218" s="64" t="s">
        <v>3843</v>
      </c>
      <c r="N218" s="13"/>
      <c r="O218"/>
      <c r="P218" t="str">
        <f t="shared" si="50"/>
        <v/>
      </c>
      <c r="Q218"/>
      <c r="R218"/>
      <c r="S218" s="43">
        <f t="shared" si="45"/>
        <v>85</v>
      </c>
      <c r="T218" s="94" t="s">
        <v>2570</v>
      </c>
      <c r="U218" s="72" t="s">
        <v>2570</v>
      </c>
      <c r="V218" s="72" t="s">
        <v>2570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4557</v>
      </c>
      <c r="D219" s="60" t="s">
        <v>7</v>
      </c>
      <c r="E219" s="76" t="s">
        <v>3360</v>
      </c>
      <c r="F219" s="76" t="s">
        <v>3360</v>
      </c>
      <c r="G219" s="77">
        <v>0</v>
      </c>
      <c r="H219" s="77">
        <v>0</v>
      </c>
      <c r="I219" s="66" t="s">
        <v>30</v>
      </c>
      <c r="J219" s="66" t="s">
        <v>1630</v>
      </c>
      <c r="K219" s="67" t="s">
        <v>4646</v>
      </c>
      <c r="L219" s="68"/>
      <c r="M219" s="64" t="s">
        <v>3844</v>
      </c>
      <c r="N219" s="13"/>
      <c r="O219"/>
      <c r="P219" t="str">
        <f t="shared" si="50"/>
        <v/>
      </c>
      <c r="Q219"/>
      <c r="R219"/>
      <c r="S219" s="43">
        <f t="shared" si="45"/>
        <v>85</v>
      </c>
      <c r="T219" s="94" t="s">
        <v>2570</v>
      </c>
      <c r="U219" s="72" t="s">
        <v>2570</v>
      </c>
      <c r="V219" s="72" t="s">
        <v>2570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4557</v>
      </c>
      <c r="D220" s="60" t="s">
        <v>7</v>
      </c>
      <c r="E220" s="76" t="s">
        <v>3361</v>
      </c>
      <c r="F220" s="76" t="s">
        <v>3361</v>
      </c>
      <c r="G220" s="77">
        <v>0</v>
      </c>
      <c r="H220" s="77">
        <v>0</v>
      </c>
      <c r="I220" s="66" t="s">
        <v>30</v>
      </c>
      <c r="J220" s="66" t="s">
        <v>1630</v>
      </c>
      <c r="K220" s="67" t="s">
        <v>4646</v>
      </c>
      <c r="L220" s="68"/>
      <c r="M220" s="64" t="s">
        <v>3845</v>
      </c>
      <c r="N220" s="13"/>
      <c r="O220"/>
      <c r="P220" t="str">
        <f t="shared" si="50"/>
        <v/>
      </c>
      <c r="Q220"/>
      <c r="R220"/>
      <c r="S220" s="43">
        <f t="shared" si="45"/>
        <v>85</v>
      </c>
      <c r="T220" s="94" t="s">
        <v>2570</v>
      </c>
      <c r="U220" s="72" t="s">
        <v>2570</v>
      </c>
      <c r="V220" s="72" t="s">
        <v>2570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4557</v>
      </c>
      <c r="D221" s="60" t="s">
        <v>7</v>
      </c>
      <c r="E221" s="76" t="s">
        <v>3362</v>
      </c>
      <c r="F221" s="76" t="s">
        <v>3362</v>
      </c>
      <c r="G221" s="77">
        <v>0</v>
      </c>
      <c r="H221" s="77">
        <v>0</v>
      </c>
      <c r="I221" s="66" t="s">
        <v>30</v>
      </c>
      <c r="J221" s="66" t="s">
        <v>1630</v>
      </c>
      <c r="K221" s="67" t="s">
        <v>4646</v>
      </c>
      <c r="L221" s="68"/>
      <c r="M221" s="64" t="s">
        <v>3846</v>
      </c>
      <c r="N221" s="13"/>
      <c r="O221"/>
      <c r="P221" t="str">
        <f t="shared" si="50"/>
        <v/>
      </c>
      <c r="Q221"/>
      <c r="R221"/>
      <c r="S221" s="43">
        <f t="shared" si="45"/>
        <v>85</v>
      </c>
      <c r="T221" s="94" t="s">
        <v>2570</v>
      </c>
      <c r="U221" s="72" t="s">
        <v>2570</v>
      </c>
      <c r="V221" s="72" t="s">
        <v>2570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4557</v>
      </c>
      <c r="D222" s="60" t="s">
        <v>7</v>
      </c>
      <c r="E222" s="76" t="s">
        <v>3363</v>
      </c>
      <c r="F222" s="76" t="s">
        <v>3363</v>
      </c>
      <c r="G222" s="77">
        <v>0</v>
      </c>
      <c r="H222" s="77">
        <v>0</v>
      </c>
      <c r="I222" s="66" t="s">
        <v>30</v>
      </c>
      <c r="J222" s="66" t="s">
        <v>1630</v>
      </c>
      <c r="K222" s="67" t="s">
        <v>4646</v>
      </c>
      <c r="L222" s="68"/>
      <c r="M222" s="64" t="s">
        <v>3847</v>
      </c>
      <c r="N222" s="13"/>
      <c r="O222"/>
      <c r="P222" t="str">
        <f t="shared" si="50"/>
        <v/>
      </c>
      <c r="Q222"/>
      <c r="R222"/>
      <c r="S222" s="43">
        <f t="shared" si="45"/>
        <v>85</v>
      </c>
      <c r="T222" s="94" t="s">
        <v>2570</v>
      </c>
      <c r="U222" s="72" t="s">
        <v>2570</v>
      </c>
      <c r="V222" s="72" t="s">
        <v>2570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4557</v>
      </c>
      <c r="D223" s="60" t="s">
        <v>7</v>
      </c>
      <c r="E223" s="76" t="s">
        <v>3364</v>
      </c>
      <c r="F223" s="76" t="s">
        <v>3364</v>
      </c>
      <c r="G223" s="77">
        <v>0</v>
      </c>
      <c r="H223" s="77">
        <v>0</v>
      </c>
      <c r="I223" s="66" t="s">
        <v>30</v>
      </c>
      <c r="J223" s="66" t="s">
        <v>1630</v>
      </c>
      <c r="K223" s="67" t="s">
        <v>4646</v>
      </c>
      <c r="L223" s="68"/>
      <c r="M223" s="64" t="s">
        <v>3848</v>
      </c>
      <c r="N223" s="13"/>
      <c r="O223"/>
      <c r="P223" t="str">
        <f t="shared" si="50"/>
        <v/>
      </c>
      <c r="Q223"/>
      <c r="R223"/>
      <c r="S223" s="43">
        <f t="shared" si="45"/>
        <v>85</v>
      </c>
      <c r="T223" s="94" t="s">
        <v>2570</v>
      </c>
      <c r="U223" s="72" t="s">
        <v>2570</v>
      </c>
      <c r="V223" s="72" t="s">
        <v>2570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4557</v>
      </c>
      <c r="D224" s="60" t="s">
        <v>7</v>
      </c>
      <c r="E224" s="76" t="s">
        <v>3365</v>
      </c>
      <c r="F224" s="76" t="s">
        <v>3365</v>
      </c>
      <c r="G224" s="77">
        <v>0</v>
      </c>
      <c r="H224" s="77">
        <v>0</v>
      </c>
      <c r="I224" s="66" t="s">
        <v>30</v>
      </c>
      <c r="J224" s="66" t="s">
        <v>1630</v>
      </c>
      <c r="K224" s="67" t="s">
        <v>4646</v>
      </c>
      <c r="L224" s="68"/>
      <c r="M224" s="64" t="s">
        <v>3849</v>
      </c>
      <c r="N224" s="13"/>
      <c r="O224"/>
      <c r="P224" t="str">
        <f t="shared" si="50"/>
        <v/>
      </c>
      <c r="Q224"/>
      <c r="R224"/>
      <c r="S224" s="43">
        <f t="shared" si="45"/>
        <v>85</v>
      </c>
      <c r="T224" s="94" t="s">
        <v>2570</v>
      </c>
      <c r="U224" s="72" t="s">
        <v>2570</v>
      </c>
      <c r="V224" s="72" t="s">
        <v>2570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4557</v>
      </c>
      <c r="D225" s="60" t="s">
        <v>7</v>
      </c>
      <c r="E225" s="76" t="s">
        <v>3366</v>
      </c>
      <c r="F225" s="76" t="s">
        <v>3366</v>
      </c>
      <c r="G225" s="77">
        <v>0</v>
      </c>
      <c r="H225" s="77">
        <v>0</v>
      </c>
      <c r="I225" s="66" t="s">
        <v>30</v>
      </c>
      <c r="J225" s="66" t="s">
        <v>1630</v>
      </c>
      <c r="K225" s="67" t="s">
        <v>4646</v>
      </c>
      <c r="L225" s="68"/>
      <c r="M225" s="64" t="s">
        <v>3850</v>
      </c>
      <c r="N225" s="13"/>
      <c r="O225"/>
      <c r="P225" t="str">
        <f t="shared" si="50"/>
        <v/>
      </c>
      <c r="Q225"/>
      <c r="R225"/>
      <c r="S225" s="43">
        <f t="shared" si="45"/>
        <v>85</v>
      </c>
      <c r="T225" s="94" t="s">
        <v>2570</v>
      </c>
      <c r="U225" s="72" t="s">
        <v>2570</v>
      </c>
      <c r="V225" s="72" t="s">
        <v>2570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4557</v>
      </c>
      <c r="D226" s="60" t="s">
        <v>7</v>
      </c>
      <c r="E226" s="76" t="s">
        <v>3367</v>
      </c>
      <c r="F226" s="76" t="s">
        <v>3367</v>
      </c>
      <c r="G226" s="77">
        <v>0</v>
      </c>
      <c r="H226" s="77">
        <v>0</v>
      </c>
      <c r="I226" s="66" t="s">
        <v>30</v>
      </c>
      <c r="J226" s="66" t="s">
        <v>1630</v>
      </c>
      <c r="K226" s="67" t="s">
        <v>4646</v>
      </c>
      <c r="L226" s="68"/>
      <c r="M226" s="64" t="s">
        <v>3851</v>
      </c>
      <c r="N226" s="13"/>
      <c r="O226"/>
      <c r="P226" t="str">
        <f t="shared" si="50"/>
        <v/>
      </c>
      <c r="Q226"/>
      <c r="R226"/>
      <c r="S226" s="43">
        <f t="shared" si="45"/>
        <v>85</v>
      </c>
      <c r="T226" s="94" t="s">
        <v>2570</v>
      </c>
      <c r="U226" s="72" t="s">
        <v>2570</v>
      </c>
      <c r="V226" s="72" t="s">
        <v>2570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4557</v>
      </c>
      <c r="D227" s="60" t="s">
        <v>7</v>
      </c>
      <c r="E227" s="76" t="s">
        <v>3368</v>
      </c>
      <c r="F227" s="76" t="s">
        <v>3368</v>
      </c>
      <c r="G227" s="77">
        <v>0</v>
      </c>
      <c r="H227" s="77">
        <v>0</v>
      </c>
      <c r="I227" s="66" t="s">
        <v>30</v>
      </c>
      <c r="J227" s="66" t="s">
        <v>1630</v>
      </c>
      <c r="K227" s="67" t="s">
        <v>4646</v>
      </c>
      <c r="L227" s="68"/>
      <c r="M227" s="64" t="s">
        <v>3852</v>
      </c>
      <c r="N227" s="13"/>
      <c r="O227"/>
      <c r="P227" t="str">
        <f t="shared" si="50"/>
        <v/>
      </c>
      <c r="Q227"/>
      <c r="R227"/>
      <c r="S227" s="43">
        <f t="shared" si="45"/>
        <v>85</v>
      </c>
      <c r="T227" s="94" t="s">
        <v>2570</v>
      </c>
      <c r="U227" s="72" t="s">
        <v>2570</v>
      </c>
      <c r="V227" s="72" t="s">
        <v>2570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4557</v>
      </c>
      <c r="D228" s="60" t="s">
        <v>7</v>
      </c>
      <c r="E228" s="76" t="s">
        <v>3369</v>
      </c>
      <c r="F228" s="76" t="s">
        <v>3369</v>
      </c>
      <c r="G228" s="77">
        <v>0</v>
      </c>
      <c r="H228" s="77">
        <v>0</v>
      </c>
      <c r="I228" s="66" t="s">
        <v>30</v>
      </c>
      <c r="J228" s="66" t="s">
        <v>1630</v>
      </c>
      <c r="K228" s="67" t="s">
        <v>4646</v>
      </c>
      <c r="L228" s="68"/>
      <c r="M228" s="64" t="s">
        <v>3853</v>
      </c>
      <c r="N228" s="13"/>
      <c r="O228"/>
      <c r="P228" t="str">
        <f t="shared" si="50"/>
        <v/>
      </c>
      <c r="Q228"/>
      <c r="R228"/>
      <c r="S228" s="43">
        <f t="shared" si="45"/>
        <v>85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2570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2570</v>
      </c>
      <c r="N229" s="48"/>
      <c r="O229" s="49"/>
      <c r="P229" s="49"/>
      <c r="Q229" s="49"/>
      <c r="R229" s="49"/>
      <c r="S229" s="43">
        <f t="shared" si="45"/>
        <v>85</v>
      </c>
      <c r="T229" s="94" t="s">
        <v>2570</v>
      </c>
      <c r="U229" s="92" t="s">
        <v>2570</v>
      </c>
      <c r="V229" s="92" t="s">
        <v>2570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2570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2570</v>
      </c>
      <c r="N230" s="48"/>
      <c r="O230" s="49"/>
      <c r="P230" s="49"/>
      <c r="Q230" s="49"/>
      <c r="R230" s="49"/>
      <c r="S230" s="43">
        <f t="shared" si="45"/>
        <v>85</v>
      </c>
      <c r="T230" s="94" t="s">
        <v>2570</v>
      </c>
      <c r="U230" s="92" t="s">
        <v>2570</v>
      </c>
      <c r="V230" s="92" t="s">
        <v>2570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3115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/>
      <c r="R231" s="49"/>
      <c r="S231" s="43">
        <f t="shared" si="45"/>
        <v>85</v>
      </c>
      <c r="T231" s="94" t="s">
        <v>2570</v>
      </c>
      <c r="U231" s="92" t="s">
        <v>2570</v>
      </c>
      <c r="V231" s="92" t="s">
        <v>2570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4260</v>
      </c>
      <c r="D232" s="60" t="s">
        <v>7</v>
      </c>
      <c r="E232" s="66" t="s">
        <v>1238</v>
      </c>
      <c r="F232" s="66" t="s">
        <v>1238</v>
      </c>
      <c r="G232" s="65">
        <v>0</v>
      </c>
      <c r="H232" s="65">
        <v>0</v>
      </c>
      <c r="I232" s="66" t="s">
        <v>3</v>
      </c>
      <c r="J232" s="66" t="s">
        <v>1629</v>
      </c>
      <c r="K232" s="67" t="s">
        <v>4811</v>
      </c>
      <c r="L232" s="68"/>
      <c r="M232" s="64" t="s">
        <v>1651</v>
      </c>
      <c r="N232" s="13"/>
      <c r="O232"/>
      <c r="P232" t="str">
        <f t="shared" si="50"/>
        <v/>
      </c>
      <c r="Q232"/>
      <c r="R232"/>
      <c r="S232" s="43">
        <f t="shared" si="45"/>
        <v>85</v>
      </c>
      <c r="T232" s="94" t="s">
        <v>2570</v>
      </c>
      <c r="U232" s="72" t="s">
        <v>2994</v>
      </c>
      <c r="V232" s="72" t="s">
        <v>2570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4261</v>
      </c>
      <c r="D233" s="60" t="s">
        <v>7</v>
      </c>
      <c r="E233" s="66" t="s">
        <v>1239</v>
      </c>
      <c r="F233" s="66" t="s">
        <v>1239</v>
      </c>
      <c r="G233" s="65">
        <v>0</v>
      </c>
      <c r="H233" s="65">
        <v>0</v>
      </c>
      <c r="I233" s="66" t="s">
        <v>3</v>
      </c>
      <c r="J233" s="66" t="s">
        <v>1629</v>
      </c>
      <c r="K233" s="67" t="s">
        <v>4811</v>
      </c>
      <c r="L233" s="68"/>
      <c r="M233" s="64" t="s">
        <v>1652</v>
      </c>
      <c r="N233" s="13"/>
      <c r="O233"/>
      <c r="P233" t="str">
        <f t="shared" si="50"/>
        <v/>
      </c>
      <c r="Q233"/>
      <c r="R233"/>
      <c r="S233" s="43">
        <f t="shared" si="45"/>
        <v>85</v>
      </c>
      <c r="T233" s="94" t="s">
        <v>2570</v>
      </c>
      <c r="U233" s="72" t="s">
        <v>2994</v>
      </c>
      <c r="V233" s="72" t="s">
        <v>2570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4262</v>
      </c>
      <c r="D234" s="60">
        <v>10</v>
      </c>
      <c r="E234" s="66" t="s">
        <v>73</v>
      </c>
      <c r="F234" s="66" t="s">
        <v>1293</v>
      </c>
      <c r="G234" s="65">
        <v>0</v>
      </c>
      <c r="H234" s="65">
        <v>0</v>
      </c>
      <c r="I234" s="66" t="s">
        <v>3</v>
      </c>
      <c r="J234" s="66" t="s">
        <v>1629</v>
      </c>
      <c r="K234" s="67" t="s">
        <v>4811</v>
      </c>
      <c r="L234" s="68"/>
      <c r="M234" s="64" t="s">
        <v>1749</v>
      </c>
      <c r="N234" s="13"/>
      <c r="O234"/>
      <c r="P234" t="str">
        <f t="shared" si="50"/>
        <v>NOT EQUAL</v>
      </c>
      <c r="Q234"/>
      <c r="R234"/>
      <c r="S234" s="43">
        <f t="shared" si="45"/>
        <v>85</v>
      </c>
      <c r="T234" s="94" t="s">
        <v>2570</v>
      </c>
      <c r="U234" s="72" t="s">
        <v>2994</v>
      </c>
      <c r="V234" s="72" t="s">
        <v>2570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4262</v>
      </c>
      <c r="D235" s="60">
        <v>10</v>
      </c>
      <c r="E235" s="66" t="s">
        <v>73</v>
      </c>
      <c r="F235" s="66" t="s">
        <v>1442</v>
      </c>
      <c r="G235" s="65">
        <v>0</v>
      </c>
      <c r="H235" s="65">
        <v>0</v>
      </c>
      <c r="I235" s="66" t="s">
        <v>508</v>
      </c>
      <c r="J235" s="66" t="s">
        <v>1629</v>
      </c>
      <c r="K235" s="67" t="s">
        <v>4811</v>
      </c>
      <c r="L235" s="68"/>
      <c r="M235" s="64" t="s">
        <v>2392</v>
      </c>
      <c r="N235" s="13"/>
      <c r="O235"/>
      <c r="P235" t="str">
        <f t="shared" si="50"/>
        <v>NOT EQUAL</v>
      </c>
      <c r="Q235"/>
      <c r="R235"/>
      <c r="S235" s="43">
        <f t="shared" si="45"/>
        <v>85</v>
      </c>
      <c r="T235" s="94" t="s">
        <v>2570</v>
      </c>
      <c r="U235" s="72" t="s">
        <v>2570</v>
      </c>
      <c r="V235" s="72" t="s">
        <v>2570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4262</v>
      </c>
      <c r="D236" s="60">
        <v>10</v>
      </c>
      <c r="E236" s="66" t="s">
        <v>73</v>
      </c>
      <c r="F236" s="66" t="s">
        <v>1590</v>
      </c>
      <c r="G236" s="65">
        <v>0</v>
      </c>
      <c r="H236" s="65">
        <v>0</v>
      </c>
      <c r="I236" s="66" t="s">
        <v>508</v>
      </c>
      <c r="J236" s="66" t="s">
        <v>1629</v>
      </c>
      <c r="K236" s="67" t="s">
        <v>4811</v>
      </c>
      <c r="L236" s="68"/>
      <c r="M236" s="64" t="s">
        <v>2393</v>
      </c>
      <c r="N236" s="13"/>
      <c r="O236"/>
      <c r="P236" t="str">
        <f t="shared" si="50"/>
        <v>NOT EQUAL</v>
      </c>
      <c r="Q236"/>
      <c r="R236"/>
      <c r="S236" s="43">
        <f t="shared" si="45"/>
        <v>85</v>
      </c>
      <c r="T236" s="94" t="s">
        <v>2570</v>
      </c>
      <c r="U236" s="72" t="s">
        <v>2570</v>
      </c>
      <c r="V236" s="72" t="s">
        <v>2570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4262</v>
      </c>
      <c r="D237" s="60">
        <v>20</v>
      </c>
      <c r="E237" s="66" t="s">
        <v>72</v>
      </c>
      <c r="F237" s="66" t="s">
        <v>1293</v>
      </c>
      <c r="G237" s="65">
        <v>0</v>
      </c>
      <c r="H237" s="65">
        <v>0</v>
      </c>
      <c r="I237" s="66" t="s">
        <v>3</v>
      </c>
      <c r="J237" s="66" t="s">
        <v>1629</v>
      </c>
      <c r="K237" s="67" t="s">
        <v>4811</v>
      </c>
      <c r="L237" s="68"/>
      <c r="M237" s="64" t="s">
        <v>1748</v>
      </c>
      <c r="N237" s="13"/>
      <c r="O237"/>
      <c r="P237" t="str">
        <f t="shared" si="50"/>
        <v>NOT EQUAL</v>
      </c>
      <c r="Q237"/>
      <c r="R237"/>
      <c r="S237" s="43">
        <f t="shared" si="45"/>
        <v>85</v>
      </c>
      <c r="T237" s="94" t="s">
        <v>2570</v>
      </c>
      <c r="U237" s="72" t="s">
        <v>2994</v>
      </c>
      <c r="V237" s="72" t="s">
        <v>2570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4262</v>
      </c>
      <c r="D238" s="60">
        <v>20</v>
      </c>
      <c r="E238" s="66" t="s">
        <v>72</v>
      </c>
      <c r="F238" s="66" t="s">
        <v>1332</v>
      </c>
      <c r="G238" s="65">
        <v>0</v>
      </c>
      <c r="H238" s="65">
        <v>0</v>
      </c>
      <c r="I238" s="66" t="s">
        <v>508</v>
      </c>
      <c r="J238" s="66" t="s">
        <v>1629</v>
      </c>
      <c r="K238" s="67" t="s">
        <v>4811</v>
      </c>
      <c r="L238" s="68"/>
      <c r="M238" s="64" t="s">
        <v>2390</v>
      </c>
      <c r="N238" s="13"/>
      <c r="O238"/>
      <c r="P238" t="str">
        <f t="shared" si="50"/>
        <v>NOT EQUAL</v>
      </c>
      <c r="Q238"/>
      <c r="R238"/>
      <c r="S238" s="43">
        <f t="shared" si="45"/>
        <v>85</v>
      </c>
      <c r="T238" s="94" t="s">
        <v>2570</v>
      </c>
      <c r="U238" s="72" t="s">
        <v>2570</v>
      </c>
      <c r="V238" s="72" t="s">
        <v>2570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4262</v>
      </c>
      <c r="D239" s="60">
        <v>20</v>
      </c>
      <c r="E239" s="66" t="s">
        <v>72</v>
      </c>
      <c r="F239" s="66" t="s">
        <v>1590</v>
      </c>
      <c r="G239" s="65">
        <v>0</v>
      </c>
      <c r="H239" s="65">
        <v>0</v>
      </c>
      <c r="I239" s="66" t="s">
        <v>508</v>
      </c>
      <c r="J239" s="66" t="s">
        <v>1629</v>
      </c>
      <c r="K239" s="67" t="s">
        <v>4811</v>
      </c>
      <c r="L239" s="68"/>
      <c r="M239" s="64" t="s">
        <v>2391</v>
      </c>
      <c r="N239" s="13"/>
      <c r="O239"/>
      <c r="P239" t="str">
        <f t="shared" si="50"/>
        <v>NOT EQUAL</v>
      </c>
      <c r="Q239"/>
      <c r="R239"/>
      <c r="S239" s="43">
        <f t="shared" si="45"/>
        <v>85</v>
      </c>
      <c r="T239" s="94" t="s">
        <v>2570</v>
      </c>
      <c r="U239" s="72" t="s">
        <v>2570</v>
      </c>
      <c r="V239" s="72" t="s">
        <v>2570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4263</v>
      </c>
      <c r="D240" s="60">
        <v>10</v>
      </c>
      <c r="E240" s="66" t="s">
        <v>291</v>
      </c>
      <c r="F240" s="66" t="s">
        <v>1442</v>
      </c>
      <c r="G240" s="65">
        <v>0</v>
      </c>
      <c r="H240" s="65">
        <v>0</v>
      </c>
      <c r="I240" s="66" t="s">
        <v>3</v>
      </c>
      <c r="J240" s="66" t="s">
        <v>1629</v>
      </c>
      <c r="K240" s="67" t="s">
        <v>4811</v>
      </c>
      <c r="L240" s="68"/>
      <c r="M240" s="64" t="s">
        <v>2062</v>
      </c>
      <c r="N240" s="13"/>
      <c r="O240"/>
      <c r="P240" t="str">
        <f t="shared" si="50"/>
        <v>NOT EQUAL</v>
      </c>
      <c r="Q240"/>
      <c r="R240"/>
      <c r="S240" s="43">
        <f t="shared" si="45"/>
        <v>85</v>
      </c>
      <c r="T240" s="94" t="s">
        <v>2570</v>
      </c>
      <c r="U240" s="72" t="s">
        <v>2994</v>
      </c>
      <c r="V240" s="72" t="s">
        <v>2570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4263</v>
      </c>
      <c r="D241" s="60">
        <v>10</v>
      </c>
      <c r="E241" s="66" t="s">
        <v>291</v>
      </c>
      <c r="F241" s="66" t="s">
        <v>1590</v>
      </c>
      <c r="G241" s="65">
        <v>0</v>
      </c>
      <c r="H241" s="65">
        <v>0</v>
      </c>
      <c r="I241" s="66" t="s">
        <v>508</v>
      </c>
      <c r="J241" s="66" t="s">
        <v>1629</v>
      </c>
      <c r="K241" s="67" t="s">
        <v>4811</v>
      </c>
      <c r="L241" s="68"/>
      <c r="M241" s="64" t="s">
        <v>2412</v>
      </c>
      <c r="N241" s="13"/>
      <c r="O241"/>
      <c r="P241" t="str">
        <f t="shared" si="50"/>
        <v>NOT EQUAL</v>
      </c>
      <c r="Q241"/>
      <c r="R241"/>
      <c r="S241" s="43">
        <f t="shared" si="45"/>
        <v>85</v>
      </c>
      <c r="T241" s="94" t="s">
        <v>2570</v>
      </c>
      <c r="U241" s="72" t="s">
        <v>2570</v>
      </c>
      <c r="V241" s="72" t="s">
        <v>2570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4263</v>
      </c>
      <c r="D242" s="60">
        <v>10</v>
      </c>
      <c r="E242" s="66" t="s">
        <v>291</v>
      </c>
      <c r="F242" s="66" t="s">
        <v>1591</v>
      </c>
      <c r="G242" s="65">
        <v>0</v>
      </c>
      <c r="H242" s="65">
        <v>0</v>
      </c>
      <c r="I242" s="66" t="s">
        <v>508</v>
      </c>
      <c r="J242" s="66" t="s">
        <v>1629</v>
      </c>
      <c r="K242" s="67" t="s">
        <v>4811</v>
      </c>
      <c r="L242" s="68"/>
      <c r="M242" s="64" t="s">
        <v>2413</v>
      </c>
      <c r="N242" s="13"/>
      <c r="O242"/>
      <c r="P242" t="str">
        <f t="shared" si="50"/>
        <v>NOT EQUAL</v>
      </c>
      <c r="Q242"/>
      <c r="R242"/>
      <c r="S242" s="43">
        <f t="shared" si="45"/>
        <v>85</v>
      </c>
      <c r="T242" s="94" t="s">
        <v>2570</v>
      </c>
      <c r="U242" s="72" t="s">
        <v>2570</v>
      </c>
      <c r="V242" s="72" t="s">
        <v>2570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4263</v>
      </c>
      <c r="D243" s="60">
        <v>20</v>
      </c>
      <c r="E243" s="66" t="s">
        <v>115</v>
      </c>
      <c r="F243" s="66" t="s">
        <v>1332</v>
      </c>
      <c r="G243" s="65">
        <v>0</v>
      </c>
      <c r="H243" s="65">
        <v>0</v>
      </c>
      <c r="I243" s="66" t="s">
        <v>3</v>
      </c>
      <c r="J243" s="66" t="s">
        <v>1629</v>
      </c>
      <c r="K243" s="67" t="s">
        <v>4811</v>
      </c>
      <c r="L243" s="68"/>
      <c r="M243" s="64" t="s">
        <v>1821</v>
      </c>
      <c r="N243" s="13"/>
      <c r="O243"/>
      <c r="P243" t="str">
        <f t="shared" si="50"/>
        <v>NOT EQUAL</v>
      </c>
      <c r="Q243"/>
      <c r="R243"/>
      <c r="S243" s="43">
        <f t="shared" si="45"/>
        <v>85</v>
      </c>
      <c r="T243" s="94" t="s">
        <v>2570</v>
      </c>
      <c r="U243" s="72" t="s">
        <v>2994</v>
      </c>
      <c r="V243" s="72" t="s">
        <v>2570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4263</v>
      </c>
      <c r="D244" s="60">
        <v>20</v>
      </c>
      <c r="E244" s="66" t="s">
        <v>115</v>
      </c>
      <c r="F244" s="66" t="s">
        <v>1590</v>
      </c>
      <c r="G244" s="65">
        <v>0</v>
      </c>
      <c r="H244" s="65">
        <v>0</v>
      </c>
      <c r="I244" s="66" t="s">
        <v>508</v>
      </c>
      <c r="J244" s="66" t="s">
        <v>1629</v>
      </c>
      <c r="K244" s="67" t="s">
        <v>4811</v>
      </c>
      <c r="L244" s="68"/>
      <c r="M244" s="64" t="s">
        <v>2394</v>
      </c>
      <c r="N244" s="13"/>
      <c r="O244"/>
      <c r="P244" t="str">
        <f t="shared" si="50"/>
        <v>NOT EQUAL</v>
      </c>
      <c r="Q244"/>
      <c r="R244"/>
      <c r="S244" s="43">
        <f t="shared" si="45"/>
        <v>85</v>
      </c>
      <c r="T244" s="94" t="s">
        <v>2570</v>
      </c>
      <c r="U244" s="72" t="s">
        <v>2570</v>
      </c>
      <c r="V244" s="72" t="s">
        <v>2570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4263</v>
      </c>
      <c r="D245" s="60">
        <v>20</v>
      </c>
      <c r="E245" s="66" t="s">
        <v>115</v>
      </c>
      <c r="F245" s="66" t="s">
        <v>1591</v>
      </c>
      <c r="G245" s="65">
        <v>0</v>
      </c>
      <c r="H245" s="65">
        <v>0</v>
      </c>
      <c r="I245" s="66" t="s">
        <v>508</v>
      </c>
      <c r="J245" s="66" t="s">
        <v>1629</v>
      </c>
      <c r="K245" s="67" t="s">
        <v>4811</v>
      </c>
      <c r="L245" s="68"/>
      <c r="M245" s="64" t="s">
        <v>2395</v>
      </c>
      <c r="N245" s="13"/>
      <c r="O245"/>
      <c r="P245" t="str">
        <f t="shared" si="50"/>
        <v>NOT EQUAL</v>
      </c>
      <c r="Q245"/>
      <c r="R245"/>
      <c r="S245" s="43">
        <f t="shared" si="45"/>
        <v>85</v>
      </c>
      <c r="T245" s="94" t="s">
        <v>2570</v>
      </c>
      <c r="U245" s="72" t="s">
        <v>2570</v>
      </c>
      <c r="V245" s="72" t="s">
        <v>2570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4264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1629</v>
      </c>
      <c r="K246" s="67" t="s">
        <v>4811</v>
      </c>
      <c r="L246" s="68"/>
      <c r="M246" s="64" t="s">
        <v>1662</v>
      </c>
      <c r="N246" s="13"/>
      <c r="O246"/>
      <c r="P246" t="str">
        <f t="shared" si="50"/>
        <v>NOT EQUAL</v>
      </c>
      <c r="Q246"/>
      <c r="R246"/>
      <c r="S246" s="43">
        <f t="shared" si="45"/>
        <v>85</v>
      </c>
      <c r="T246" s="94" t="s">
        <v>2570</v>
      </c>
      <c r="U246" s="72" t="s">
        <v>2570</v>
      </c>
      <c r="V246" s="72" t="s">
        <v>2570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4264</v>
      </c>
      <c r="D247" s="60" t="s">
        <v>27</v>
      </c>
      <c r="E247" s="66" t="s">
        <v>10</v>
      </c>
      <c r="F247" s="66" t="s">
        <v>507</v>
      </c>
      <c r="G247" s="65">
        <v>0</v>
      </c>
      <c r="H247" s="65">
        <v>0</v>
      </c>
      <c r="I247" s="66" t="s">
        <v>508</v>
      </c>
      <c r="J247" s="66" t="s">
        <v>1629</v>
      </c>
      <c r="K247" s="67" t="s">
        <v>4811</v>
      </c>
      <c r="L247" s="68"/>
      <c r="M247" s="64" t="s">
        <v>2387</v>
      </c>
      <c r="N247" s="13"/>
      <c r="O247"/>
      <c r="P247" t="str">
        <f t="shared" si="50"/>
        <v>NOT EQUAL</v>
      </c>
      <c r="Q247"/>
      <c r="R247"/>
      <c r="S247" s="43">
        <f t="shared" si="45"/>
        <v>85</v>
      </c>
      <c r="T247" s="94" t="s">
        <v>2570</v>
      </c>
      <c r="U247" s="72" t="s">
        <v>2570</v>
      </c>
      <c r="V247" s="72" t="s">
        <v>2570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4264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1629</v>
      </c>
      <c r="K248" s="67" t="s">
        <v>4811</v>
      </c>
      <c r="L248" s="68"/>
      <c r="M248" s="64" t="s">
        <v>1947</v>
      </c>
      <c r="N248" s="13"/>
      <c r="O248"/>
      <c r="P248" t="str">
        <f t="shared" si="50"/>
        <v>NOT EQUAL</v>
      </c>
      <c r="Q248"/>
      <c r="R248"/>
      <c r="S248" s="43">
        <f t="shared" si="45"/>
        <v>85</v>
      </c>
      <c r="T248" s="94" t="s">
        <v>2570</v>
      </c>
      <c r="U248" s="72" t="s">
        <v>2570</v>
      </c>
      <c r="V248" s="72" t="s">
        <v>2570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4264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508</v>
      </c>
      <c r="J249" s="66" t="s">
        <v>1629</v>
      </c>
      <c r="K249" s="67" t="s">
        <v>4811</v>
      </c>
      <c r="L249" s="68"/>
      <c r="M249" s="64" t="s">
        <v>2405</v>
      </c>
      <c r="N249" s="13"/>
      <c r="O249"/>
      <c r="P249" t="str">
        <f t="shared" si="50"/>
        <v>NOT EQUAL</v>
      </c>
      <c r="Q249"/>
      <c r="R249"/>
      <c r="S249" s="43">
        <f t="shared" si="45"/>
        <v>85</v>
      </c>
      <c r="T249" s="94" t="s">
        <v>2570</v>
      </c>
      <c r="U249" s="72" t="s">
        <v>2570</v>
      </c>
      <c r="V249" s="72" t="s">
        <v>2570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4265</v>
      </c>
      <c r="D250" s="60" t="s">
        <v>27</v>
      </c>
      <c r="E250" s="66" t="s">
        <v>12</v>
      </c>
      <c r="F250" s="66" t="s">
        <v>1245</v>
      </c>
      <c r="G250" s="65">
        <v>0</v>
      </c>
      <c r="H250" s="65">
        <v>0</v>
      </c>
      <c r="I250" s="66" t="s">
        <v>3</v>
      </c>
      <c r="J250" s="66" t="s">
        <v>1629</v>
      </c>
      <c r="K250" s="67" t="s">
        <v>4811</v>
      </c>
      <c r="L250" s="68"/>
      <c r="M250" s="64" t="s">
        <v>1663</v>
      </c>
      <c r="N250" s="13"/>
      <c r="O250"/>
      <c r="P250" t="str">
        <f t="shared" si="50"/>
        <v>NOT EQUAL</v>
      </c>
      <c r="Q250"/>
      <c r="R250"/>
      <c r="S250" s="43">
        <f t="shared" si="45"/>
        <v>85</v>
      </c>
      <c r="T250" s="94" t="s">
        <v>2570</v>
      </c>
      <c r="U250" s="72" t="s">
        <v>2570</v>
      </c>
      <c r="V250" s="72" t="s">
        <v>2570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4265</v>
      </c>
      <c r="D251" s="60" t="s">
        <v>27</v>
      </c>
      <c r="E251" s="66" t="s">
        <v>12</v>
      </c>
      <c r="F251" s="66" t="s">
        <v>507</v>
      </c>
      <c r="G251" s="65">
        <v>0</v>
      </c>
      <c r="H251" s="65">
        <v>0</v>
      </c>
      <c r="I251" s="66" t="s">
        <v>508</v>
      </c>
      <c r="J251" s="66" t="s">
        <v>1629</v>
      </c>
      <c r="K251" s="67" t="s">
        <v>4811</v>
      </c>
      <c r="L251" s="68"/>
      <c r="M251" s="64" t="s">
        <v>2388</v>
      </c>
      <c r="N251" s="13"/>
      <c r="O251"/>
      <c r="P251" t="str">
        <f t="shared" si="50"/>
        <v>NOT EQUAL</v>
      </c>
      <c r="Q251"/>
      <c r="R251"/>
      <c r="S251" s="43">
        <f t="shared" si="45"/>
        <v>85</v>
      </c>
      <c r="T251" s="94" t="s">
        <v>2570</v>
      </c>
      <c r="U251" s="72" t="s">
        <v>2570</v>
      </c>
      <c r="V251" s="72" t="s">
        <v>2570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4265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1629</v>
      </c>
      <c r="K252" s="67" t="s">
        <v>4811</v>
      </c>
      <c r="L252" s="68"/>
      <c r="M252" s="64" t="s">
        <v>1948</v>
      </c>
      <c r="N252" s="13"/>
      <c r="O252"/>
      <c r="P252" t="str">
        <f t="shared" si="50"/>
        <v>NOT EQUAL</v>
      </c>
      <c r="Q252"/>
      <c r="R252"/>
      <c r="S252" s="43">
        <f t="shared" si="45"/>
        <v>85</v>
      </c>
      <c r="T252" s="94" t="s">
        <v>2570</v>
      </c>
      <c r="U252" s="72" t="s">
        <v>2570</v>
      </c>
      <c r="V252" s="72" t="s">
        <v>2570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4265</v>
      </c>
      <c r="D253" s="60" t="s">
        <v>169</v>
      </c>
      <c r="E253" s="80" t="s">
        <v>211</v>
      </c>
      <c r="F253" s="81" t="s">
        <v>1245</v>
      </c>
      <c r="G253" s="65">
        <v>0</v>
      </c>
      <c r="H253" s="65">
        <v>0</v>
      </c>
      <c r="I253" s="66" t="s">
        <v>508</v>
      </c>
      <c r="J253" s="66" t="s">
        <v>1629</v>
      </c>
      <c r="K253" s="67" t="s">
        <v>4811</v>
      </c>
      <c r="L253" s="68"/>
      <c r="M253" s="64" t="s">
        <v>2406</v>
      </c>
      <c r="N253" s="13"/>
      <c r="O253"/>
      <c r="P253" t="str">
        <f t="shared" si="50"/>
        <v>NOT EQUAL</v>
      </c>
      <c r="Q253"/>
      <c r="R253"/>
      <c r="S253" s="43">
        <f t="shared" si="45"/>
        <v>85</v>
      </c>
      <c r="T253" s="94" t="s">
        <v>2570</v>
      </c>
      <c r="U253" s="72" t="s">
        <v>2570</v>
      </c>
      <c r="V253" s="72" t="s">
        <v>2570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4266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1629</v>
      </c>
      <c r="K254" s="67" t="s">
        <v>4811</v>
      </c>
      <c r="L254" s="68"/>
      <c r="M254" s="64" t="s">
        <v>2042</v>
      </c>
      <c r="N254" s="13"/>
      <c r="O254"/>
      <c r="P254" t="str">
        <f t="shared" si="50"/>
        <v/>
      </c>
      <c r="Q254"/>
      <c r="R254"/>
      <c r="S254" s="43">
        <f t="shared" si="45"/>
        <v>85</v>
      </c>
      <c r="T254" s="94" t="s">
        <v>2570</v>
      </c>
      <c r="U254" s="72" t="s">
        <v>2570</v>
      </c>
      <c r="V254" s="72" t="s">
        <v>2570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4266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1629</v>
      </c>
      <c r="K255" s="67" t="s">
        <v>4811</v>
      </c>
      <c r="L255" s="68"/>
      <c r="M255" s="64" t="s">
        <v>1679</v>
      </c>
      <c r="N255" s="13"/>
      <c r="O255"/>
      <c r="P255" t="str">
        <f t="shared" si="50"/>
        <v/>
      </c>
      <c r="Q255"/>
      <c r="R255"/>
      <c r="S255" s="43">
        <f t="shared" si="45"/>
        <v>85</v>
      </c>
      <c r="T255" s="94" t="s">
        <v>2570</v>
      </c>
      <c r="U255" s="72" t="s">
        <v>2570</v>
      </c>
      <c r="V255" s="72" t="s">
        <v>2570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4267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1629</v>
      </c>
      <c r="K256" s="67" t="s">
        <v>4811</v>
      </c>
      <c r="L256" s="68"/>
      <c r="M256" s="64" t="s">
        <v>1680</v>
      </c>
      <c r="N256" s="13"/>
      <c r="O256"/>
      <c r="P256" t="str">
        <f t="shared" si="50"/>
        <v/>
      </c>
      <c r="Q256"/>
      <c r="R256"/>
      <c r="S256" s="43">
        <f t="shared" si="45"/>
        <v>85</v>
      </c>
      <c r="T256" s="94" t="s">
        <v>2570</v>
      </c>
      <c r="U256" s="72" t="s">
        <v>2570</v>
      </c>
      <c r="V256" s="72" t="s">
        <v>2570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4267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1629</v>
      </c>
      <c r="K257" s="67" t="s">
        <v>4811</v>
      </c>
      <c r="L257" s="68"/>
      <c r="M257" s="64" t="s">
        <v>2000</v>
      </c>
      <c r="N257" s="13"/>
      <c r="O257"/>
      <c r="P257" t="str">
        <f t="shared" si="50"/>
        <v/>
      </c>
      <c r="Q257"/>
      <c r="R257"/>
      <c r="S257" s="43">
        <f t="shared" si="45"/>
        <v>85</v>
      </c>
      <c r="T257" s="94" t="s">
        <v>2570</v>
      </c>
      <c r="U257" s="72" t="s">
        <v>2570</v>
      </c>
      <c r="V257" s="72" t="s">
        <v>2570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4268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1629</v>
      </c>
      <c r="K258" s="67" t="s">
        <v>4811</v>
      </c>
      <c r="L258" s="68"/>
      <c r="M258" s="64" t="s">
        <v>1684</v>
      </c>
      <c r="N258" s="13"/>
      <c r="O258"/>
      <c r="P258" t="str">
        <f t="shared" si="50"/>
        <v/>
      </c>
      <c r="Q258"/>
      <c r="R258"/>
      <c r="S258" s="43">
        <f t="shared" si="45"/>
        <v>85</v>
      </c>
      <c r="T258" s="94" t="s">
        <v>2570</v>
      </c>
      <c r="U258" s="72" t="s">
        <v>2570</v>
      </c>
      <c r="V258" s="72" t="s">
        <v>2570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4268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1629</v>
      </c>
      <c r="K259" s="67" t="s">
        <v>4811</v>
      </c>
      <c r="L259" s="68"/>
      <c r="M259" s="64" t="s">
        <v>2043</v>
      </c>
      <c r="N259" s="13"/>
      <c r="O259"/>
      <c r="P259" t="str">
        <f t="shared" si="50"/>
        <v/>
      </c>
      <c r="Q259"/>
      <c r="R259"/>
      <c r="S259" s="43">
        <f t="shared" si="45"/>
        <v>85</v>
      </c>
      <c r="T259" s="94" t="s">
        <v>2570</v>
      </c>
      <c r="U259" s="72" t="s">
        <v>2570</v>
      </c>
      <c r="V259" s="72" t="s">
        <v>2570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4269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1629</v>
      </c>
      <c r="K260" s="67" t="s">
        <v>4811</v>
      </c>
      <c r="L260" s="68"/>
      <c r="M260" s="64" t="s">
        <v>1699</v>
      </c>
      <c r="N260" s="13"/>
      <c r="O260"/>
      <c r="P260" t="str">
        <f t="shared" si="50"/>
        <v/>
      </c>
      <c r="Q260"/>
      <c r="R260"/>
      <c r="S260" s="43">
        <f t="shared" si="45"/>
        <v>85</v>
      </c>
      <c r="T260" s="94" t="s">
        <v>2570</v>
      </c>
      <c r="U260" s="72" t="s">
        <v>2570</v>
      </c>
      <c r="V260" s="72" t="s">
        <v>2570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4269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1629</v>
      </c>
      <c r="K261" s="67" t="s">
        <v>4811</v>
      </c>
      <c r="L261" s="68"/>
      <c r="M261" s="64" t="s">
        <v>1891</v>
      </c>
      <c r="N261" s="13"/>
      <c r="O261"/>
      <c r="P261" t="str">
        <f t="shared" si="50"/>
        <v/>
      </c>
      <c r="Q261"/>
      <c r="R261"/>
      <c r="S261" s="43">
        <f t="shared" si="45"/>
        <v>85</v>
      </c>
      <c r="T261" s="94" t="s">
        <v>2570</v>
      </c>
      <c r="U261" s="72" t="s">
        <v>2570</v>
      </c>
      <c r="V261" s="72" t="s">
        <v>2570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4270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1629</v>
      </c>
      <c r="K262" s="67" t="s">
        <v>4811</v>
      </c>
      <c r="L262" s="68"/>
      <c r="M262" s="64" t="s">
        <v>1703</v>
      </c>
      <c r="N262" s="13"/>
      <c r="O262"/>
      <c r="P262" t="str">
        <f t="shared" si="50"/>
        <v/>
      </c>
      <c r="Q262"/>
      <c r="R262"/>
      <c r="S262" s="43">
        <f t="shared" si="45"/>
        <v>85</v>
      </c>
      <c r="T262" s="94" t="s">
        <v>2570</v>
      </c>
      <c r="U262" s="72" t="s">
        <v>2570</v>
      </c>
      <c r="V262" s="72" t="s">
        <v>2570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4270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1629</v>
      </c>
      <c r="K263" s="67" t="s">
        <v>4811</v>
      </c>
      <c r="L263" s="68"/>
      <c r="M263" s="64" t="s">
        <v>1892</v>
      </c>
      <c r="N263" s="13"/>
      <c r="O263"/>
      <c r="P263" t="str">
        <f t="shared" si="50"/>
        <v/>
      </c>
      <c r="Q263"/>
      <c r="R263"/>
      <c r="S263" s="43">
        <f t="shared" ref="S263:S326" si="55">IF(X263&lt;&gt;"",S262+1,S262)</f>
        <v>85</v>
      </c>
      <c r="T263" s="94" t="s">
        <v>2570</v>
      </c>
      <c r="U263" s="72" t="s">
        <v>2570</v>
      </c>
      <c r="V263" s="72" t="s">
        <v>2570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4271</v>
      </c>
      <c r="D264" s="60" t="s">
        <v>27</v>
      </c>
      <c r="E264" s="66" t="s">
        <v>2928</v>
      </c>
      <c r="F264" s="66" t="s">
        <v>3336</v>
      </c>
      <c r="G264" s="65">
        <v>0</v>
      </c>
      <c r="H264" s="65">
        <v>0</v>
      </c>
      <c r="I264" s="66" t="s">
        <v>3</v>
      </c>
      <c r="J264" s="66" t="s">
        <v>1629</v>
      </c>
      <c r="K264" s="67" t="s">
        <v>4811</v>
      </c>
      <c r="L264" s="68"/>
      <c r="M264" s="64" t="s">
        <v>2908</v>
      </c>
      <c r="N264" s="13"/>
      <c r="O264"/>
      <c r="P264" t="str">
        <f t="shared" si="50"/>
        <v>NOT EQUAL</v>
      </c>
      <c r="Q264"/>
      <c r="R264"/>
      <c r="S264" s="43">
        <f t="shared" si="55"/>
        <v>85</v>
      </c>
      <c r="T264" s="94" t="s">
        <v>2570</v>
      </c>
      <c r="U264" s="72" t="s">
        <v>2570</v>
      </c>
      <c r="V264" s="72" t="s">
        <v>2570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4271</v>
      </c>
      <c r="D265" s="60" t="s">
        <v>27</v>
      </c>
      <c r="E265" s="66" t="s">
        <v>2928</v>
      </c>
      <c r="F265" s="66" t="s">
        <v>2912</v>
      </c>
      <c r="G265" s="65">
        <v>0</v>
      </c>
      <c r="H265" s="65">
        <v>0</v>
      </c>
      <c r="I265" s="66" t="s">
        <v>508</v>
      </c>
      <c r="J265" s="66" t="s">
        <v>1629</v>
      </c>
      <c r="K265" s="67" t="s">
        <v>4811</v>
      </c>
      <c r="L265" s="68"/>
      <c r="M265" s="64" t="s">
        <v>2909</v>
      </c>
      <c r="N265" s="13"/>
      <c r="O265"/>
      <c r="P265" t="str">
        <f t="shared" si="50"/>
        <v>NOT EQUAL</v>
      </c>
      <c r="Q265"/>
      <c r="R265"/>
      <c r="S265" s="43">
        <f t="shared" si="55"/>
        <v>85</v>
      </c>
      <c r="T265" s="94" t="s">
        <v>2570</v>
      </c>
      <c r="U265" s="72" t="s">
        <v>2570</v>
      </c>
      <c r="V265" s="72" t="s">
        <v>2570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4271</v>
      </c>
      <c r="D266" s="60" t="s">
        <v>169</v>
      </c>
      <c r="E266" s="66" t="s">
        <v>2929</v>
      </c>
      <c r="F266" s="66" t="s">
        <v>2913</v>
      </c>
      <c r="G266" s="65">
        <v>0</v>
      </c>
      <c r="H266" s="65">
        <v>0</v>
      </c>
      <c r="I266" s="66" t="s">
        <v>3</v>
      </c>
      <c r="J266" s="66" t="s">
        <v>1629</v>
      </c>
      <c r="K266" s="67" t="s">
        <v>4811</v>
      </c>
      <c r="L266" s="68"/>
      <c r="M266" s="64" t="s">
        <v>2910</v>
      </c>
      <c r="N266" s="13"/>
      <c r="O266"/>
      <c r="P266" t="str">
        <f t="shared" si="50"/>
        <v>NOT EQUAL</v>
      </c>
      <c r="Q266"/>
      <c r="R266"/>
      <c r="S266" s="43">
        <f t="shared" si="55"/>
        <v>85</v>
      </c>
      <c r="T266" s="94" t="s">
        <v>2570</v>
      </c>
      <c r="U266" s="72" t="s">
        <v>2570</v>
      </c>
      <c r="V266" s="72" t="s">
        <v>2570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4271</v>
      </c>
      <c r="D267" s="60" t="s">
        <v>169</v>
      </c>
      <c r="E267" s="66" t="s">
        <v>2929</v>
      </c>
      <c r="F267" s="66" t="s">
        <v>3336</v>
      </c>
      <c r="G267" s="65">
        <v>0</v>
      </c>
      <c r="H267" s="65">
        <v>0</v>
      </c>
      <c r="I267" s="66" t="s">
        <v>508</v>
      </c>
      <c r="J267" s="66" t="s">
        <v>1629</v>
      </c>
      <c r="K267" s="67" t="s">
        <v>4811</v>
      </c>
      <c r="L267" s="68"/>
      <c r="M267" s="64" t="s">
        <v>2911</v>
      </c>
      <c r="N267" s="13"/>
      <c r="O267"/>
      <c r="P267" t="str">
        <f t="shared" si="50"/>
        <v>NOT EQUAL</v>
      </c>
      <c r="Q267"/>
      <c r="R267"/>
      <c r="S267" s="43">
        <f t="shared" si="55"/>
        <v>85</v>
      </c>
      <c r="T267" s="94" t="s">
        <v>2570</v>
      </c>
      <c r="U267" s="72" t="s">
        <v>2570</v>
      </c>
      <c r="V267" s="72" t="s">
        <v>2570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4272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1629</v>
      </c>
      <c r="K268" s="67" t="s">
        <v>4811</v>
      </c>
      <c r="L268" s="68"/>
      <c r="M268" s="64" t="s">
        <v>1741</v>
      </c>
      <c r="N268" s="13"/>
      <c r="O268"/>
      <c r="P268" t="str">
        <f t="shared" si="50"/>
        <v/>
      </c>
      <c r="Q268"/>
      <c r="R268"/>
      <c r="S268" s="43">
        <f t="shared" si="55"/>
        <v>85</v>
      </c>
      <c r="T268" s="94" t="s">
        <v>2570</v>
      </c>
      <c r="U268" s="72" t="s">
        <v>2570</v>
      </c>
      <c r="V268" s="72" t="s">
        <v>2570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4272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1629</v>
      </c>
      <c r="K269" s="67" t="s">
        <v>4811</v>
      </c>
      <c r="L269" s="68"/>
      <c r="M269" s="64" t="s">
        <v>1899</v>
      </c>
      <c r="N269" s="13"/>
      <c r="O269"/>
      <c r="P269" t="str">
        <f t="shared" ref="P269:P332" si="60">IF(E269=F269,"","NOT EQUAL")</f>
        <v/>
      </c>
      <c r="Q269"/>
      <c r="R269"/>
      <c r="S269" s="43">
        <f t="shared" si="55"/>
        <v>85</v>
      </c>
      <c r="T269" s="94" t="s">
        <v>2570</v>
      </c>
      <c r="U269" s="72" t="s">
        <v>2570</v>
      </c>
      <c r="V269" s="72" t="s">
        <v>2570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4273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1629</v>
      </c>
      <c r="K270" s="67" t="s">
        <v>4811</v>
      </c>
      <c r="L270" s="68"/>
      <c r="M270" s="64" t="s">
        <v>1805</v>
      </c>
      <c r="N270" s="13"/>
      <c r="O270"/>
      <c r="P270" t="str">
        <f t="shared" si="60"/>
        <v/>
      </c>
      <c r="Q270"/>
      <c r="R270"/>
      <c r="S270" s="43">
        <f t="shared" si="55"/>
        <v>85</v>
      </c>
      <c r="T270" s="94" t="s">
        <v>2570</v>
      </c>
      <c r="U270" s="72" t="s">
        <v>2570</v>
      </c>
      <c r="V270" s="72" t="s">
        <v>2570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4273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1629</v>
      </c>
      <c r="K271" s="67" t="s">
        <v>4811</v>
      </c>
      <c r="L271" s="68"/>
      <c r="M271" s="64" t="s">
        <v>2001</v>
      </c>
      <c r="N271" s="13"/>
      <c r="O271"/>
      <c r="P271" t="str">
        <f t="shared" si="60"/>
        <v/>
      </c>
      <c r="Q271"/>
      <c r="R271"/>
      <c r="S271" s="43">
        <f t="shared" si="55"/>
        <v>85</v>
      </c>
      <c r="T271" s="94" t="s">
        <v>2570</v>
      </c>
      <c r="U271" s="72" t="s">
        <v>2570</v>
      </c>
      <c r="V271" s="72" t="s">
        <v>2570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4274</v>
      </c>
      <c r="D272" s="60" t="s">
        <v>27</v>
      </c>
      <c r="E272" s="66" t="s">
        <v>119</v>
      </c>
      <c r="F272" s="66" t="s">
        <v>1334</v>
      </c>
      <c r="G272" s="65">
        <v>0</v>
      </c>
      <c r="H272" s="65">
        <v>0</v>
      </c>
      <c r="I272" s="66" t="s">
        <v>3</v>
      </c>
      <c r="J272" s="66" t="s">
        <v>1629</v>
      </c>
      <c r="K272" s="67" t="s">
        <v>4811</v>
      </c>
      <c r="L272" s="68"/>
      <c r="M272" s="64" t="s">
        <v>1826</v>
      </c>
      <c r="N272" s="13"/>
      <c r="O272"/>
      <c r="P272" t="str">
        <f t="shared" si="60"/>
        <v>NOT EQUAL</v>
      </c>
      <c r="Q272"/>
      <c r="R272"/>
      <c r="S272" s="43">
        <f t="shared" si="55"/>
        <v>85</v>
      </c>
      <c r="T272" s="94" t="s">
        <v>2570</v>
      </c>
      <c r="U272" s="72" t="s">
        <v>2570</v>
      </c>
      <c r="V272" s="72" t="s">
        <v>2570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4274</v>
      </c>
      <c r="D273" s="60" t="s">
        <v>27</v>
      </c>
      <c r="E273" s="66" t="s">
        <v>119</v>
      </c>
      <c r="F273" s="66" t="s">
        <v>1592</v>
      </c>
      <c r="G273" s="65">
        <v>0</v>
      </c>
      <c r="H273" s="65">
        <v>0</v>
      </c>
      <c r="I273" s="66" t="s">
        <v>508</v>
      </c>
      <c r="J273" s="66" t="s">
        <v>1629</v>
      </c>
      <c r="K273" s="67" t="s">
        <v>4811</v>
      </c>
      <c r="L273" s="68"/>
      <c r="M273" s="64" t="s">
        <v>2396</v>
      </c>
      <c r="N273" s="13"/>
      <c r="O273"/>
      <c r="P273" t="str">
        <f t="shared" si="60"/>
        <v>NOT EQUAL</v>
      </c>
      <c r="Q273"/>
      <c r="R273"/>
      <c r="S273" s="43">
        <f t="shared" si="55"/>
        <v>85</v>
      </c>
      <c r="T273" s="94" t="s">
        <v>2570</v>
      </c>
      <c r="U273" s="72" t="s">
        <v>2570</v>
      </c>
      <c r="V273" s="72" t="s">
        <v>2570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4274</v>
      </c>
      <c r="D274" s="60" t="s">
        <v>27</v>
      </c>
      <c r="E274" s="66" t="s">
        <v>119</v>
      </c>
      <c r="F274" s="66" t="s">
        <v>1598</v>
      </c>
      <c r="G274" s="70">
        <v>0</v>
      </c>
      <c r="H274" s="70">
        <v>0</v>
      </c>
      <c r="I274" s="66" t="s">
        <v>508</v>
      </c>
      <c r="J274" s="66" t="s">
        <v>1629</v>
      </c>
      <c r="K274" s="67" t="s">
        <v>4811</v>
      </c>
      <c r="L274" s="68"/>
      <c r="M274" s="64" t="s">
        <v>2452</v>
      </c>
      <c r="N274" s="13"/>
      <c r="O274"/>
      <c r="P274" t="str">
        <f t="shared" si="60"/>
        <v>NOT EQUAL</v>
      </c>
      <c r="Q274"/>
      <c r="R274"/>
      <c r="S274" s="43">
        <f t="shared" si="55"/>
        <v>85</v>
      </c>
      <c r="T274" s="94" t="s">
        <v>2570</v>
      </c>
      <c r="U274" s="72" t="s">
        <v>2570</v>
      </c>
      <c r="V274" s="72" t="s">
        <v>2570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4274</v>
      </c>
      <c r="D275" s="60" t="s">
        <v>169</v>
      </c>
      <c r="E275" s="66" t="s">
        <v>251</v>
      </c>
      <c r="F275" s="66" t="s">
        <v>1417</v>
      </c>
      <c r="G275" s="65">
        <v>0</v>
      </c>
      <c r="H275" s="65">
        <v>0</v>
      </c>
      <c r="I275" s="66" t="s">
        <v>3</v>
      </c>
      <c r="J275" s="66" t="s">
        <v>1629</v>
      </c>
      <c r="K275" s="67" t="s">
        <v>4811</v>
      </c>
      <c r="L275" s="68"/>
      <c r="M275" s="64" t="s">
        <v>2002</v>
      </c>
      <c r="N275" s="13"/>
      <c r="O275"/>
      <c r="P275" t="str">
        <f t="shared" si="60"/>
        <v>NOT EQUAL</v>
      </c>
      <c r="Q275"/>
      <c r="R275"/>
      <c r="S275" s="43">
        <f t="shared" si="55"/>
        <v>85</v>
      </c>
      <c r="T275" s="94" t="s">
        <v>2570</v>
      </c>
      <c r="U275" s="72" t="s">
        <v>2570</v>
      </c>
      <c r="V275" s="72" t="s">
        <v>2570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4274</v>
      </c>
      <c r="D276" s="60" t="s">
        <v>169</v>
      </c>
      <c r="E276" s="66" t="s">
        <v>251</v>
      </c>
      <c r="F276" s="66" t="s">
        <v>1334</v>
      </c>
      <c r="G276" s="65">
        <v>0</v>
      </c>
      <c r="H276" s="65">
        <v>0</v>
      </c>
      <c r="I276" s="66" t="s">
        <v>508</v>
      </c>
      <c r="J276" s="66" t="s">
        <v>1629</v>
      </c>
      <c r="K276" s="67" t="s">
        <v>4811</v>
      </c>
      <c r="L276" s="68"/>
      <c r="M276" s="64" t="s">
        <v>2409</v>
      </c>
      <c r="N276" s="13"/>
      <c r="O276"/>
      <c r="P276" t="str">
        <f t="shared" si="60"/>
        <v>NOT EQUAL</v>
      </c>
      <c r="Q276"/>
      <c r="R276"/>
      <c r="S276" s="43">
        <f t="shared" si="55"/>
        <v>85</v>
      </c>
      <c r="T276" s="94" t="s">
        <v>2570</v>
      </c>
      <c r="U276" s="72" t="s">
        <v>2570</v>
      </c>
      <c r="V276" s="72" t="s">
        <v>2570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4274</v>
      </c>
      <c r="D277" s="60" t="s">
        <v>169</v>
      </c>
      <c r="E277" s="66" t="s">
        <v>251</v>
      </c>
      <c r="F277" s="66" t="s">
        <v>1592</v>
      </c>
      <c r="G277" s="70">
        <v>0</v>
      </c>
      <c r="H277" s="70">
        <v>0</v>
      </c>
      <c r="I277" s="66" t="s">
        <v>508</v>
      </c>
      <c r="J277" s="66" t="s">
        <v>1629</v>
      </c>
      <c r="K277" s="67" t="s">
        <v>4811</v>
      </c>
      <c r="L277" s="68"/>
      <c r="M277" s="64" t="s">
        <v>2453</v>
      </c>
      <c r="N277" s="13"/>
      <c r="O277"/>
      <c r="P277" t="str">
        <f t="shared" si="60"/>
        <v>NOT EQUAL</v>
      </c>
      <c r="Q277"/>
      <c r="R277"/>
      <c r="S277" s="43">
        <f t="shared" si="55"/>
        <v>85</v>
      </c>
      <c r="T277" s="94" t="s">
        <v>2570</v>
      </c>
      <c r="U277" s="72" t="s">
        <v>2570</v>
      </c>
      <c r="V277" s="72" t="s">
        <v>2570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4275</v>
      </c>
      <c r="D278" s="60" t="s">
        <v>27</v>
      </c>
      <c r="E278" s="66" t="s">
        <v>122</v>
      </c>
      <c r="F278" s="66" t="s">
        <v>1335</v>
      </c>
      <c r="G278" s="65">
        <v>0</v>
      </c>
      <c r="H278" s="65">
        <v>0</v>
      </c>
      <c r="I278" s="66" t="s">
        <v>3</v>
      </c>
      <c r="J278" s="66" t="s">
        <v>1629</v>
      </c>
      <c r="K278" s="67" t="s">
        <v>4811</v>
      </c>
      <c r="L278" s="68"/>
      <c r="M278" s="64" t="s">
        <v>1827</v>
      </c>
      <c r="N278" s="13"/>
      <c r="O278"/>
      <c r="P278" t="str">
        <f t="shared" si="60"/>
        <v>NOT EQUAL</v>
      </c>
      <c r="Q278"/>
      <c r="R278"/>
      <c r="S278" s="43">
        <f t="shared" si="55"/>
        <v>85</v>
      </c>
      <c r="T278" s="94" t="s">
        <v>2570</v>
      </c>
      <c r="U278" s="72" t="s">
        <v>2570</v>
      </c>
      <c r="V278" s="72" t="s">
        <v>2570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4275</v>
      </c>
      <c r="D279" s="60" t="s">
        <v>27</v>
      </c>
      <c r="E279" s="66" t="s">
        <v>122</v>
      </c>
      <c r="F279" s="66" t="s">
        <v>1593</v>
      </c>
      <c r="G279" s="65">
        <v>0</v>
      </c>
      <c r="H279" s="65">
        <v>0</v>
      </c>
      <c r="I279" s="66" t="s">
        <v>508</v>
      </c>
      <c r="J279" s="66" t="s">
        <v>1629</v>
      </c>
      <c r="K279" s="67" t="s">
        <v>4811</v>
      </c>
      <c r="L279" s="68"/>
      <c r="M279" s="64" t="s">
        <v>2397</v>
      </c>
      <c r="N279" s="13"/>
      <c r="O279"/>
      <c r="P279" t="str">
        <f t="shared" si="60"/>
        <v>NOT EQUAL</v>
      </c>
      <c r="Q279"/>
      <c r="R279"/>
      <c r="S279" s="43">
        <f t="shared" si="55"/>
        <v>85</v>
      </c>
      <c r="T279" s="94" t="s">
        <v>2570</v>
      </c>
      <c r="U279" s="72" t="s">
        <v>2570</v>
      </c>
      <c r="V279" s="72" t="s">
        <v>2570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4275</v>
      </c>
      <c r="D280" s="60" t="s">
        <v>169</v>
      </c>
      <c r="E280" s="66" t="s">
        <v>212</v>
      </c>
      <c r="F280" s="66" t="s">
        <v>1383</v>
      </c>
      <c r="G280" s="65">
        <v>0</v>
      </c>
      <c r="H280" s="65">
        <v>0</v>
      </c>
      <c r="I280" s="66" t="s">
        <v>3</v>
      </c>
      <c r="J280" s="66" t="s">
        <v>1629</v>
      </c>
      <c r="K280" s="67" t="s">
        <v>4811</v>
      </c>
      <c r="L280" s="68"/>
      <c r="M280" s="64" t="s">
        <v>1949</v>
      </c>
      <c r="N280" s="13"/>
      <c r="O280"/>
      <c r="P280" t="str">
        <f t="shared" si="60"/>
        <v>NOT EQUAL</v>
      </c>
      <c r="Q280"/>
      <c r="R280"/>
      <c r="S280" s="43">
        <f t="shared" si="55"/>
        <v>85</v>
      </c>
      <c r="T280" s="94" t="s">
        <v>2570</v>
      </c>
      <c r="U280" s="72" t="s">
        <v>2570</v>
      </c>
      <c r="V280" s="72" t="s">
        <v>2570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4275</v>
      </c>
      <c r="D281" s="60" t="s">
        <v>169</v>
      </c>
      <c r="E281" s="66" t="s">
        <v>212</v>
      </c>
      <c r="F281" s="66" t="s">
        <v>1335</v>
      </c>
      <c r="G281" s="65">
        <v>0</v>
      </c>
      <c r="H281" s="65">
        <v>0</v>
      </c>
      <c r="I281" s="66" t="s">
        <v>508</v>
      </c>
      <c r="J281" s="66" t="s">
        <v>1629</v>
      </c>
      <c r="K281" s="67" t="s">
        <v>4811</v>
      </c>
      <c r="L281" s="68"/>
      <c r="M281" s="64" t="s">
        <v>2407</v>
      </c>
      <c r="N281" s="13"/>
      <c r="O281"/>
      <c r="P281" t="str">
        <f t="shared" si="60"/>
        <v>NOT EQUAL</v>
      </c>
      <c r="Q281"/>
      <c r="R281"/>
      <c r="S281" s="43">
        <f t="shared" si="55"/>
        <v>85</v>
      </c>
      <c r="T281" s="94" t="s">
        <v>2570</v>
      </c>
      <c r="U281" s="72" t="s">
        <v>2570</v>
      </c>
      <c r="V281" s="72" t="s">
        <v>2570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4276</v>
      </c>
      <c r="D282" s="60" t="s">
        <v>27</v>
      </c>
      <c r="E282" s="66" t="s">
        <v>123</v>
      </c>
      <c r="F282" s="66" t="s">
        <v>1336</v>
      </c>
      <c r="G282" s="65">
        <v>0</v>
      </c>
      <c r="H282" s="65">
        <v>0</v>
      </c>
      <c r="I282" s="66" t="s">
        <v>3</v>
      </c>
      <c r="J282" s="66" t="s">
        <v>1629</v>
      </c>
      <c r="K282" s="67" t="s">
        <v>4811</v>
      </c>
      <c r="L282" s="68"/>
      <c r="M282" s="64" t="s">
        <v>1828</v>
      </c>
      <c r="N282" s="13"/>
      <c r="O282"/>
      <c r="P282" t="str">
        <f t="shared" si="60"/>
        <v>NOT EQUAL</v>
      </c>
      <c r="Q282"/>
      <c r="R282"/>
      <c r="S282" s="43">
        <f t="shared" si="55"/>
        <v>85</v>
      </c>
      <c r="T282" s="94" t="s">
        <v>2570</v>
      </c>
      <c r="U282" s="72" t="s">
        <v>2570</v>
      </c>
      <c r="V282" s="72" t="s">
        <v>2570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4276</v>
      </c>
      <c r="D283" s="60" t="s">
        <v>27</v>
      </c>
      <c r="E283" s="66" t="s">
        <v>123</v>
      </c>
      <c r="F283" s="66" t="s">
        <v>1593</v>
      </c>
      <c r="G283" s="65">
        <v>0</v>
      </c>
      <c r="H283" s="65">
        <v>0</v>
      </c>
      <c r="I283" s="66" t="s">
        <v>508</v>
      </c>
      <c r="J283" s="66" t="s">
        <v>1629</v>
      </c>
      <c r="K283" s="67" t="s">
        <v>4811</v>
      </c>
      <c r="L283" s="68"/>
      <c r="M283" s="64" t="s">
        <v>2398</v>
      </c>
      <c r="N283" s="13"/>
      <c r="O283"/>
      <c r="P283" t="str">
        <f t="shared" si="60"/>
        <v>NOT EQUAL</v>
      </c>
      <c r="Q283"/>
      <c r="R283"/>
      <c r="S283" s="43">
        <f t="shared" si="55"/>
        <v>85</v>
      </c>
      <c r="T283" s="94" t="s">
        <v>2570</v>
      </c>
      <c r="U283" s="72" t="s">
        <v>2570</v>
      </c>
      <c r="V283" s="72" t="s">
        <v>2570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4276</v>
      </c>
      <c r="D284" s="60" t="s">
        <v>169</v>
      </c>
      <c r="E284" s="66" t="s">
        <v>213</v>
      </c>
      <c r="F284" s="66" t="s">
        <v>1383</v>
      </c>
      <c r="G284" s="65">
        <v>0</v>
      </c>
      <c r="H284" s="65">
        <v>0</v>
      </c>
      <c r="I284" s="66" t="s">
        <v>3</v>
      </c>
      <c r="J284" s="66" t="s">
        <v>1629</v>
      </c>
      <c r="K284" s="67" t="s">
        <v>4811</v>
      </c>
      <c r="L284" s="68"/>
      <c r="M284" s="64" t="s">
        <v>1950</v>
      </c>
      <c r="N284" s="13"/>
      <c r="O284"/>
      <c r="P284" t="str">
        <f t="shared" si="60"/>
        <v>NOT EQUAL</v>
      </c>
      <c r="Q284"/>
      <c r="R284"/>
      <c r="S284" s="43">
        <f t="shared" si="55"/>
        <v>85</v>
      </c>
      <c r="T284" s="94" t="s">
        <v>2570</v>
      </c>
      <c r="U284" s="72" t="s">
        <v>2570</v>
      </c>
      <c r="V284" s="72" t="s">
        <v>2570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4276</v>
      </c>
      <c r="D285" s="60" t="s">
        <v>169</v>
      </c>
      <c r="E285" s="66" t="s">
        <v>213</v>
      </c>
      <c r="F285" s="66" t="s">
        <v>1336</v>
      </c>
      <c r="G285" s="65">
        <v>0</v>
      </c>
      <c r="H285" s="65">
        <v>0</v>
      </c>
      <c r="I285" s="66" t="s">
        <v>508</v>
      </c>
      <c r="J285" s="66" t="s">
        <v>1629</v>
      </c>
      <c r="K285" s="67" t="s">
        <v>4811</v>
      </c>
      <c r="L285" s="68"/>
      <c r="M285" s="64" t="s">
        <v>2408</v>
      </c>
      <c r="N285" s="13"/>
      <c r="O285"/>
      <c r="P285" t="str">
        <f t="shared" si="60"/>
        <v>NOT EQUAL</v>
      </c>
      <c r="Q285"/>
      <c r="R285"/>
      <c r="S285" s="43">
        <f t="shared" si="55"/>
        <v>85</v>
      </c>
      <c r="T285" s="94" t="s">
        <v>2570</v>
      </c>
      <c r="U285" s="72" t="s">
        <v>2570</v>
      </c>
      <c r="V285" s="72" t="s">
        <v>2570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4277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1629</v>
      </c>
      <c r="K286" s="67" t="s">
        <v>4811</v>
      </c>
      <c r="L286" s="68"/>
      <c r="M286" s="64" t="s">
        <v>1850</v>
      </c>
      <c r="N286" s="13"/>
      <c r="O286"/>
      <c r="P286" t="str">
        <f t="shared" si="60"/>
        <v/>
      </c>
      <c r="Q286"/>
      <c r="R286"/>
      <c r="S286" s="43">
        <f t="shared" si="55"/>
        <v>85</v>
      </c>
      <c r="T286" s="94" t="s">
        <v>2570</v>
      </c>
      <c r="U286" s="72" t="s">
        <v>2570</v>
      </c>
      <c r="V286" s="72" t="s">
        <v>2570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4277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1629</v>
      </c>
      <c r="K287" s="67" t="s">
        <v>4811</v>
      </c>
      <c r="L287" s="68"/>
      <c r="M287" s="64" t="s">
        <v>1951</v>
      </c>
      <c r="N287" s="13"/>
      <c r="O287"/>
      <c r="P287" t="str">
        <f t="shared" si="60"/>
        <v/>
      </c>
      <c r="Q287"/>
      <c r="R287"/>
      <c r="S287" s="43">
        <f t="shared" si="55"/>
        <v>85</v>
      </c>
      <c r="T287" s="94" t="s">
        <v>2570</v>
      </c>
      <c r="U287" s="72" t="s">
        <v>2570</v>
      </c>
      <c r="V287" s="72" t="s">
        <v>2570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4278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1629</v>
      </c>
      <c r="K288" s="67" t="s">
        <v>4811</v>
      </c>
      <c r="L288" s="68"/>
      <c r="M288" s="64" t="s">
        <v>1851</v>
      </c>
      <c r="N288" s="13"/>
      <c r="O288"/>
      <c r="P288" t="str">
        <f t="shared" si="60"/>
        <v/>
      </c>
      <c r="Q288"/>
      <c r="R288"/>
      <c r="S288" s="43">
        <f t="shared" si="55"/>
        <v>85</v>
      </c>
      <c r="T288" s="94" t="s">
        <v>2570</v>
      </c>
      <c r="U288" s="72" t="s">
        <v>2570</v>
      </c>
      <c r="V288" s="72" t="s">
        <v>2570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4278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1629</v>
      </c>
      <c r="K289" s="67" t="s">
        <v>4811</v>
      </c>
      <c r="L289" s="68"/>
      <c r="M289" s="64" t="s">
        <v>1952</v>
      </c>
      <c r="N289" s="13"/>
      <c r="O289"/>
      <c r="P289" t="str">
        <f t="shared" si="60"/>
        <v/>
      </c>
      <c r="Q289"/>
      <c r="R289"/>
      <c r="S289" s="43">
        <f t="shared" si="55"/>
        <v>85</v>
      </c>
      <c r="T289" s="94" t="s">
        <v>2570</v>
      </c>
      <c r="U289" s="72" t="s">
        <v>2570</v>
      </c>
      <c r="V289" s="72" t="s">
        <v>2570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4279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1629</v>
      </c>
      <c r="K290" s="67" t="s">
        <v>4811</v>
      </c>
      <c r="L290" s="68"/>
      <c r="M290" s="64" t="s">
        <v>1861</v>
      </c>
      <c r="N290" s="13"/>
      <c r="O290"/>
      <c r="P290" t="str">
        <f t="shared" si="60"/>
        <v/>
      </c>
      <c r="Q290"/>
      <c r="R290"/>
      <c r="S290" s="43">
        <f t="shared" si="55"/>
        <v>85</v>
      </c>
      <c r="T290" s="94" t="s">
        <v>2570</v>
      </c>
      <c r="U290" s="72" t="s">
        <v>2570</v>
      </c>
      <c r="V290" s="72" t="s">
        <v>2570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4279</v>
      </c>
      <c r="D291" s="60" t="s">
        <v>169</v>
      </c>
      <c r="E291" s="66" t="s">
        <v>413</v>
      </c>
      <c r="F291" s="66" t="s">
        <v>413</v>
      </c>
      <c r="G291" s="65">
        <v>0</v>
      </c>
      <c r="H291" s="65">
        <v>0</v>
      </c>
      <c r="I291" s="66" t="s">
        <v>3</v>
      </c>
      <c r="J291" s="66" t="s">
        <v>1629</v>
      </c>
      <c r="K291" s="67" t="s">
        <v>4811</v>
      </c>
      <c r="L291" s="68"/>
      <c r="M291" s="64" t="s">
        <v>2234</v>
      </c>
      <c r="N291" s="13"/>
      <c r="O291"/>
      <c r="P291" t="str">
        <f t="shared" si="60"/>
        <v/>
      </c>
      <c r="Q291"/>
      <c r="R291"/>
      <c r="S291" s="43">
        <f t="shared" si="55"/>
        <v>85</v>
      </c>
      <c r="T291" s="94" t="s">
        <v>2570</v>
      </c>
      <c r="U291" s="72" t="s">
        <v>2570</v>
      </c>
      <c r="V291" s="72" t="s">
        <v>2570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4280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1629</v>
      </c>
      <c r="K292" s="67" t="s">
        <v>4811</v>
      </c>
      <c r="L292" s="68"/>
      <c r="M292" s="64" t="s">
        <v>1862</v>
      </c>
      <c r="N292" s="13"/>
      <c r="O292"/>
      <c r="P292" t="str">
        <f t="shared" si="60"/>
        <v/>
      </c>
      <c r="Q292"/>
      <c r="R292"/>
      <c r="S292" s="43">
        <f t="shared" si="55"/>
        <v>85</v>
      </c>
      <c r="T292" s="94" t="s">
        <v>2570</v>
      </c>
      <c r="U292" s="72" t="s">
        <v>2570</v>
      </c>
      <c r="V292" s="72" t="s">
        <v>2570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4280</v>
      </c>
      <c r="D293" s="60" t="s">
        <v>169</v>
      </c>
      <c r="E293" s="66" t="s">
        <v>414</v>
      </c>
      <c r="F293" s="66" t="s">
        <v>414</v>
      </c>
      <c r="G293" s="65">
        <v>0</v>
      </c>
      <c r="H293" s="65">
        <v>0</v>
      </c>
      <c r="I293" s="66" t="s">
        <v>3</v>
      </c>
      <c r="J293" s="66" t="s">
        <v>1629</v>
      </c>
      <c r="K293" s="67" t="s">
        <v>4811</v>
      </c>
      <c r="L293" s="68"/>
      <c r="M293" s="64" t="s">
        <v>2235</v>
      </c>
      <c r="N293" s="13"/>
      <c r="O293"/>
      <c r="P293" t="str">
        <f t="shared" si="60"/>
        <v/>
      </c>
      <c r="Q293"/>
      <c r="R293"/>
      <c r="S293" s="43">
        <f t="shared" si="55"/>
        <v>85</v>
      </c>
      <c r="T293" s="94" t="s">
        <v>2570</v>
      </c>
      <c r="U293" s="72" t="s">
        <v>2570</v>
      </c>
      <c r="V293" s="72" t="s">
        <v>2570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4281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1629</v>
      </c>
      <c r="K294" s="67" t="s">
        <v>4811</v>
      </c>
      <c r="L294" s="68"/>
      <c r="M294" s="64" t="s">
        <v>1863</v>
      </c>
      <c r="N294" s="13"/>
      <c r="O294"/>
      <c r="P294" t="str">
        <f t="shared" si="60"/>
        <v/>
      </c>
      <c r="Q294"/>
      <c r="R294"/>
      <c r="S294" s="43">
        <f t="shared" si="55"/>
        <v>85</v>
      </c>
      <c r="T294" s="94" t="s">
        <v>2570</v>
      </c>
      <c r="U294" s="72" t="s">
        <v>2570</v>
      </c>
      <c r="V294" s="72" t="s">
        <v>2570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4281</v>
      </c>
      <c r="D295" s="60" t="s">
        <v>169</v>
      </c>
      <c r="E295" s="66" t="s">
        <v>415</v>
      </c>
      <c r="F295" s="66" t="s">
        <v>415</v>
      </c>
      <c r="G295" s="65">
        <v>0</v>
      </c>
      <c r="H295" s="65">
        <v>0</v>
      </c>
      <c r="I295" s="66" t="s">
        <v>3</v>
      </c>
      <c r="J295" s="66" t="s">
        <v>1629</v>
      </c>
      <c r="K295" s="67" t="s">
        <v>4811</v>
      </c>
      <c r="L295" s="68"/>
      <c r="M295" s="64" t="s">
        <v>2236</v>
      </c>
      <c r="N295" s="13"/>
      <c r="O295"/>
      <c r="P295" t="str">
        <f t="shared" si="60"/>
        <v/>
      </c>
      <c r="Q295"/>
      <c r="R295"/>
      <c r="S295" s="43">
        <f t="shared" si="55"/>
        <v>85</v>
      </c>
      <c r="T295" s="94" t="s">
        <v>2570</v>
      </c>
      <c r="U295" s="72" t="s">
        <v>2570</v>
      </c>
      <c r="V295" s="72" t="s">
        <v>2570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4282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1629</v>
      </c>
      <c r="K296" s="67" t="s">
        <v>4811</v>
      </c>
      <c r="L296" s="68"/>
      <c r="M296" s="64" t="s">
        <v>4943</v>
      </c>
      <c r="N296" s="13"/>
      <c r="O296"/>
      <c r="P296" t="str">
        <f t="shared" si="60"/>
        <v>NOT EQUAL</v>
      </c>
      <c r="Q296"/>
      <c r="R296"/>
      <c r="S296" s="43">
        <f t="shared" si="55"/>
        <v>85</v>
      </c>
      <c r="T296" s="94" t="s">
        <v>2570</v>
      </c>
      <c r="U296" s="72" t="s">
        <v>2570</v>
      </c>
      <c r="V296" s="72" t="s">
        <v>2570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4282</v>
      </c>
      <c r="D297" s="60" t="s">
        <v>27</v>
      </c>
      <c r="E297" s="66" t="s">
        <v>152</v>
      </c>
      <c r="F297" s="66" t="s">
        <v>510</v>
      </c>
      <c r="G297" s="65">
        <v>0</v>
      </c>
      <c r="H297" s="65">
        <v>0</v>
      </c>
      <c r="I297" s="66" t="s">
        <v>508</v>
      </c>
      <c r="J297" s="66" t="s">
        <v>1629</v>
      </c>
      <c r="K297" s="67" t="s">
        <v>4811</v>
      </c>
      <c r="L297" s="68"/>
      <c r="M297" s="64" t="s">
        <v>4944</v>
      </c>
      <c r="N297" s="13"/>
      <c r="O297"/>
      <c r="P297" t="str">
        <f t="shared" si="60"/>
        <v>NOT EQUAL</v>
      </c>
      <c r="Q297"/>
      <c r="R297"/>
      <c r="S297" s="43">
        <f t="shared" si="55"/>
        <v>85</v>
      </c>
      <c r="T297" s="94" t="s">
        <v>2570</v>
      </c>
      <c r="U297" s="72" t="s">
        <v>2570</v>
      </c>
      <c r="V297" s="72" t="s">
        <v>2570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4282</v>
      </c>
      <c r="D298" s="60" t="s">
        <v>169</v>
      </c>
      <c r="E298" s="66" t="s">
        <v>278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1629</v>
      </c>
      <c r="K298" s="67" t="s">
        <v>4811</v>
      </c>
      <c r="L298" s="68"/>
      <c r="M298" s="64" t="s">
        <v>4945</v>
      </c>
      <c r="N298" s="13"/>
      <c r="O298"/>
      <c r="P298" t="str">
        <f t="shared" si="60"/>
        <v>NOT EQUAL</v>
      </c>
      <c r="Q298"/>
      <c r="R298"/>
      <c r="S298" s="43">
        <f t="shared" si="55"/>
        <v>85</v>
      </c>
      <c r="T298" s="94" t="s">
        <v>2570</v>
      </c>
      <c r="U298" s="72" t="s">
        <v>2570</v>
      </c>
      <c r="V298" s="72" t="s">
        <v>2570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4282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508</v>
      </c>
      <c r="J299" s="66" t="s">
        <v>1629</v>
      </c>
      <c r="K299" s="67" t="s">
        <v>4811</v>
      </c>
      <c r="L299" s="68"/>
      <c r="M299" s="64" t="s">
        <v>4946</v>
      </c>
      <c r="N299" s="13"/>
      <c r="O299"/>
      <c r="P299" t="str">
        <f t="shared" si="60"/>
        <v>NOT EQUAL</v>
      </c>
      <c r="Q299"/>
      <c r="R299"/>
      <c r="S299" s="43">
        <f t="shared" si="55"/>
        <v>85</v>
      </c>
      <c r="T299" s="94" t="s">
        <v>2570</v>
      </c>
      <c r="U299" s="72" t="s">
        <v>2570</v>
      </c>
      <c r="V299" s="72" t="s">
        <v>2570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4283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1629</v>
      </c>
      <c r="K300" s="67" t="s">
        <v>4811</v>
      </c>
      <c r="L300" s="68"/>
      <c r="M300" s="64" t="s">
        <v>4947</v>
      </c>
      <c r="N300" s="13"/>
      <c r="O300"/>
      <c r="P300" t="str">
        <f t="shared" si="60"/>
        <v/>
      </c>
      <c r="Q300"/>
      <c r="R300"/>
      <c r="S300" s="43">
        <f t="shared" si="55"/>
        <v>85</v>
      </c>
      <c r="T300" s="94" t="s">
        <v>2570</v>
      </c>
      <c r="U300" s="72" t="s">
        <v>2570</v>
      </c>
      <c r="V300" s="72" t="s">
        <v>2570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 xml:space="preserve">ITM_INCHtoM    </v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4283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1629</v>
      </c>
      <c r="K301" s="67" t="s">
        <v>4811</v>
      </c>
      <c r="L301" s="68"/>
      <c r="M301" s="64" t="s">
        <v>2003</v>
      </c>
      <c r="N301" s="13"/>
      <c r="O301"/>
      <c r="P301" t="str">
        <f t="shared" si="60"/>
        <v/>
      </c>
      <c r="Q301"/>
      <c r="R301"/>
      <c r="S301" s="43">
        <f t="shared" si="55"/>
        <v>85</v>
      </c>
      <c r="T301" s="94" t="s">
        <v>2570</v>
      </c>
      <c r="U301" s="72" t="s">
        <v>2570</v>
      </c>
      <c r="V301" s="72" t="s">
        <v>2570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4284</v>
      </c>
      <c r="D302" s="60" t="s">
        <v>27</v>
      </c>
      <c r="E302" s="66" t="s">
        <v>410</v>
      </c>
      <c r="F302" s="66" t="s">
        <v>410</v>
      </c>
      <c r="G302" s="65">
        <v>0</v>
      </c>
      <c r="H302" s="65">
        <v>0</v>
      </c>
      <c r="I302" s="66" t="s">
        <v>3</v>
      </c>
      <c r="J302" s="66" t="s">
        <v>1629</v>
      </c>
      <c r="K302" s="67" t="s">
        <v>4811</v>
      </c>
      <c r="L302" s="68"/>
      <c r="M302" s="64" t="s">
        <v>2228</v>
      </c>
      <c r="N302" s="13"/>
      <c r="O302"/>
      <c r="P302" t="str">
        <f t="shared" si="60"/>
        <v/>
      </c>
      <c r="Q302"/>
      <c r="R302"/>
      <c r="S302" s="43">
        <f t="shared" si="55"/>
        <v>85</v>
      </c>
      <c r="T302" s="94" t="s">
        <v>2570</v>
      </c>
      <c r="U302" s="72" t="s">
        <v>2570</v>
      </c>
      <c r="V302" s="72" t="s">
        <v>2570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4284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1629</v>
      </c>
      <c r="K303" s="67" t="s">
        <v>4811</v>
      </c>
      <c r="L303" s="68"/>
      <c r="M303" s="64" t="s">
        <v>1894</v>
      </c>
      <c r="N303" s="13"/>
      <c r="O303"/>
      <c r="P303" t="str">
        <f t="shared" si="60"/>
        <v/>
      </c>
      <c r="Q303"/>
      <c r="R303"/>
      <c r="S303" s="43">
        <f t="shared" si="55"/>
        <v>85</v>
      </c>
      <c r="T303" s="94" t="s">
        <v>2570</v>
      </c>
      <c r="U303" s="72" t="s">
        <v>2570</v>
      </c>
      <c r="V303" s="72" t="s">
        <v>2570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4285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1629</v>
      </c>
      <c r="K304" s="67" t="s">
        <v>4811</v>
      </c>
      <c r="L304" s="68"/>
      <c r="M304" s="64" t="s">
        <v>1900</v>
      </c>
      <c r="N304" s="13"/>
      <c r="O304"/>
      <c r="P304" t="str">
        <f t="shared" si="60"/>
        <v/>
      </c>
      <c r="Q304"/>
      <c r="R304"/>
      <c r="S304" s="43">
        <f t="shared" si="55"/>
        <v>85</v>
      </c>
      <c r="T304" s="94" t="s">
        <v>2570</v>
      </c>
      <c r="U304" s="72" t="s">
        <v>2570</v>
      </c>
      <c r="V304" s="72" t="s">
        <v>2570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4285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1629</v>
      </c>
      <c r="K305" s="67" t="s">
        <v>4811</v>
      </c>
      <c r="L305" s="68"/>
      <c r="M305" s="64" t="s">
        <v>1913</v>
      </c>
      <c r="N305" s="13"/>
      <c r="O305"/>
      <c r="P305" t="str">
        <f t="shared" si="60"/>
        <v/>
      </c>
      <c r="Q305"/>
      <c r="R305"/>
      <c r="S305" s="43">
        <f t="shared" si="55"/>
        <v>85</v>
      </c>
      <c r="T305" s="94" t="s">
        <v>2570</v>
      </c>
      <c r="U305" s="72" t="s">
        <v>2570</v>
      </c>
      <c r="V305" s="72" t="s">
        <v>2570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4286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1629</v>
      </c>
      <c r="K306" s="67" t="s">
        <v>4811</v>
      </c>
      <c r="L306" s="68"/>
      <c r="M306" s="64" t="s">
        <v>1901</v>
      </c>
      <c r="N306" s="13"/>
      <c r="O306"/>
      <c r="P306" t="str">
        <f t="shared" si="60"/>
        <v/>
      </c>
      <c r="Q306"/>
      <c r="R306"/>
      <c r="S306" s="43">
        <f t="shared" si="55"/>
        <v>85</v>
      </c>
      <c r="T306" s="94" t="s">
        <v>2570</v>
      </c>
      <c r="U306" s="72" t="s">
        <v>2570</v>
      </c>
      <c r="V306" s="72" t="s">
        <v>2570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4286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1629</v>
      </c>
      <c r="K307" s="67" t="s">
        <v>4811</v>
      </c>
      <c r="L307" s="68"/>
      <c r="M307" s="64" t="s">
        <v>2039</v>
      </c>
      <c r="N307" s="13"/>
      <c r="O307"/>
      <c r="P307" t="str">
        <f t="shared" si="60"/>
        <v/>
      </c>
      <c r="Q307"/>
      <c r="R307"/>
      <c r="S307" s="43">
        <f t="shared" si="55"/>
        <v>85</v>
      </c>
      <c r="T307" s="94" t="s">
        <v>2570</v>
      </c>
      <c r="U307" s="72" t="s">
        <v>2570</v>
      </c>
      <c r="V307" s="72" t="s">
        <v>2570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4287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1629</v>
      </c>
      <c r="K308" s="67" t="s">
        <v>4811</v>
      </c>
      <c r="L308" s="68"/>
      <c r="M308" s="64" t="s">
        <v>1902</v>
      </c>
      <c r="N308" s="13"/>
      <c r="O308"/>
      <c r="P308" t="str">
        <f t="shared" si="60"/>
        <v>NOT EQUAL</v>
      </c>
      <c r="Q308"/>
      <c r="R308"/>
      <c r="S308" s="43">
        <f t="shared" si="55"/>
        <v>85</v>
      </c>
      <c r="T308" s="94" t="s">
        <v>2570</v>
      </c>
      <c r="U308" s="72" t="s">
        <v>2570</v>
      </c>
      <c r="V308" s="72" t="s">
        <v>2570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4287</v>
      </c>
      <c r="D309" s="60" t="s">
        <v>169</v>
      </c>
      <c r="E309" s="66" t="s">
        <v>178</v>
      </c>
      <c r="F309" s="66" t="s">
        <v>511</v>
      </c>
      <c r="G309" s="65">
        <v>0</v>
      </c>
      <c r="H309" s="65">
        <v>0</v>
      </c>
      <c r="I309" s="66" t="s">
        <v>508</v>
      </c>
      <c r="J309" s="66" t="s">
        <v>1629</v>
      </c>
      <c r="K309" s="67" t="s">
        <v>4811</v>
      </c>
      <c r="L309" s="68"/>
      <c r="M309" s="64" t="s">
        <v>2399</v>
      </c>
      <c r="N309" s="13"/>
      <c r="O309"/>
      <c r="P309" t="str">
        <f t="shared" si="60"/>
        <v>NOT EQUAL</v>
      </c>
      <c r="Q309"/>
      <c r="R309"/>
      <c r="S309" s="43">
        <f t="shared" si="55"/>
        <v>85</v>
      </c>
      <c r="T309" s="94" t="s">
        <v>2570</v>
      </c>
      <c r="U309" s="72" t="s">
        <v>2570</v>
      </c>
      <c r="V309" s="72" t="s">
        <v>2570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4287</v>
      </c>
      <c r="D310" s="60" t="s">
        <v>27</v>
      </c>
      <c r="E310" s="66" t="s">
        <v>339</v>
      </c>
      <c r="F310" s="66" t="s">
        <v>340</v>
      </c>
      <c r="G310" s="65">
        <v>0</v>
      </c>
      <c r="H310" s="65">
        <v>0</v>
      </c>
      <c r="I310" s="66" t="s">
        <v>3</v>
      </c>
      <c r="J310" s="66" t="s">
        <v>1629</v>
      </c>
      <c r="K310" s="67" t="s">
        <v>4811</v>
      </c>
      <c r="L310" s="68"/>
      <c r="M310" s="64" t="s">
        <v>2133</v>
      </c>
      <c r="N310" s="13"/>
      <c r="O310"/>
      <c r="P310" t="str">
        <f t="shared" si="60"/>
        <v>NOT EQUAL</v>
      </c>
      <c r="Q310"/>
      <c r="R310"/>
      <c r="S310" s="43">
        <f t="shared" si="55"/>
        <v>85</v>
      </c>
      <c r="T310" s="94" t="s">
        <v>2570</v>
      </c>
      <c r="U310" s="72" t="s">
        <v>2570</v>
      </c>
      <c r="V310" s="72" t="s">
        <v>2570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4287</v>
      </c>
      <c r="D311" s="60" t="s">
        <v>27</v>
      </c>
      <c r="E311" s="66" t="s">
        <v>339</v>
      </c>
      <c r="F311" s="66" t="s">
        <v>67</v>
      </c>
      <c r="G311" s="65">
        <v>0</v>
      </c>
      <c r="H311" s="65">
        <v>0</v>
      </c>
      <c r="I311" s="66" t="s">
        <v>508</v>
      </c>
      <c r="J311" s="66" t="s">
        <v>1629</v>
      </c>
      <c r="K311" s="67" t="s">
        <v>4811</v>
      </c>
      <c r="L311" s="68"/>
      <c r="M311" s="64" t="s">
        <v>2414</v>
      </c>
      <c r="N311" s="13"/>
      <c r="O311"/>
      <c r="P311" t="str">
        <f t="shared" si="60"/>
        <v>NOT EQUAL</v>
      </c>
      <c r="Q311"/>
      <c r="R311"/>
      <c r="S311" s="43">
        <f t="shared" si="55"/>
        <v>85</v>
      </c>
      <c r="T311" s="94" t="s">
        <v>2570</v>
      </c>
      <c r="U311" s="72" t="s">
        <v>2570</v>
      </c>
      <c r="V311" s="72" t="s">
        <v>2570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4288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1629</v>
      </c>
      <c r="K312" s="67" t="s">
        <v>4811</v>
      </c>
      <c r="L312" s="68"/>
      <c r="M312" s="64" t="s">
        <v>1903</v>
      </c>
      <c r="N312" s="13"/>
      <c r="O312"/>
      <c r="P312" t="str">
        <f t="shared" si="60"/>
        <v>NOT EQUAL</v>
      </c>
      <c r="Q312"/>
      <c r="R312"/>
      <c r="S312" s="43">
        <f t="shared" si="55"/>
        <v>85</v>
      </c>
      <c r="T312" s="94" t="s">
        <v>2570</v>
      </c>
      <c r="U312" s="72" t="s">
        <v>2570</v>
      </c>
      <c r="V312" s="72" t="s">
        <v>2570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4288</v>
      </c>
      <c r="D313" s="60" t="s">
        <v>169</v>
      </c>
      <c r="E313" s="66" t="s">
        <v>180</v>
      </c>
      <c r="F313" s="66" t="s">
        <v>377</v>
      </c>
      <c r="G313" s="65">
        <v>0</v>
      </c>
      <c r="H313" s="65">
        <v>0</v>
      </c>
      <c r="I313" s="66" t="s">
        <v>508</v>
      </c>
      <c r="J313" s="66" t="s">
        <v>1629</v>
      </c>
      <c r="K313" s="67" t="s">
        <v>4811</v>
      </c>
      <c r="L313" s="68"/>
      <c r="M313" s="64" t="s">
        <v>2400</v>
      </c>
      <c r="N313" s="13"/>
      <c r="O313"/>
      <c r="P313" t="str">
        <f t="shared" si="60"/>
        <v>NOT EQUAL</v>
      </c>
      <c r="Q313"/>
      <c r="R313"/>
      <c r="S313" s="43">
        <f t="shared" si="55"/>
        <v>85</v>
      </c>
      <c r="T313" s="94" t="s">
        <v>2570</v>
      </c>
      <c r="U313" s="72" t="s">
        <v>2570</v>
      </c>
      <c r="V313" s="72" t="s">
        <v>2570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4288</v>
      </c>
      <c r="D314" s="60" t="s">
        <v>27</v>
      </c>
      <c r="E314" s="66" t="s">
        <v>376</v>
      </c>
      <c r="F314" s="66" t="s">
        <v>377</v>
      </c>
      <c r="G314" s="65">
        <v>0</v>
      </c>
      <c r="H314" s="65">
        <v>0</v>
      </c>
      <c r="I314" s="66" t="s">
        <v>3</v>
      </c>
      <c r="J314" s="66" t="s">
        <v>1629</v>
      </c>
      <c r="K314" s="67" t="s">
        <v>4811</v>
      </c>
      <c r="L314" s="68"/>
      <c r="M314" s="64" t="s">
        <v>2180</v>
      </c>
      <c r="N314" s="13"/>
      <c r="O314"/>
      <c r="P314" t="str">
        <f t="shared" si="60"/>
        <v>NOT EQUAL</v>
      </c>
      <c r="Q314"/>
      <c r="R314"/>
      <c r="S314" s="43">
        <f t="shared" si="55"/>
        <v>85</v>
      </c>
      <c r="T314" s="94" t="s">
        <v>2570</v>
      </c>
      <c r="U314" s="72" t="s">
        <v>2570</v>
      </c>
      <c r="V314" s="72" t="s">
        <v>2570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4288</v>
      </c>
      <c r="D315" s="60" t="s">
        <v>27</v>
      </c>
      <c r="E315" s="66" t="s">
        <v>376</v>
      </c>
      <c r="F315" s="66" t="s">
        <v>514</v>
      </c>
      <c r="G315" s="65">
        <v>0</v>
      </c>
      <c r="H315" s="65">
        <v>0</v>
      </c>
      <c r="I315" s="66" t="s">
        <v>508</v>
      </c>
      <c r="J315" s="66" t="s">
        <v>1629</v>
      </c>
      <c r="K315" s="67" t="s">
        <v>4811</v>
      </c>
      <c r="L315" s="68"/>
      <c r="M315" s="64" t="s">
        <v>2415</v>
      </c>
      <c r="N315" s="13"/>
      <c r="O315"/>
      <c r="P315" t="str">
        <f t="shared" si="60"/>
        <v>NOT EQUAL</v>
      </c>
      <c r="Q315"/>
      <c r="R315"/>
      <c r="S315" s="43">
        <f t="shared" si="55"/>
        <v>85</v>
      </c>
      <c r="T315" s="94" t="s">
        <v>2570</v>
      </c>
      <c r="U315" s="72" t="s">
        <v>2570</v>
      </c>
      <c r="V315" s="72" t="s">
        <v>2570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4289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1629</v>
      </c>
      <c r="K316" s="67" t="s">
        <v>4811</v>
      </c>
      <c r="L316" s="68"/>
      <c r="M316" s="64" t="s">
        <v>1904</v>
      </c>
      <c r="N316" s="13"/>
      <c r="O316"/>
      <c r="P316" t="str">
        <f t="shared" si="60"/>
        <v>NOT EQUAL</v>
      </c>
      <c r="Q316"/>
      <c r="R316"/>
      <c r="S316" s="43">
        <f t="shared" si="55"/>
        <v>85</v>
      </c>
      <c r="T316" s="94" t="s">
        <v>2570</v>
      </c>
      <c r="U316" s="72" t="s">
        <v>2570</v>
      </c>
      <c r="V316" s="72" t="s">
        <v>2570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4289</v>
      </c>
      <c r="D317" s="60" t="s">
        <v>169</v>
      </c>
      <c r="E317" s="66" t="s">
        <v>181</v>
      </c>
      <c r="F317" s="66" t="s">
        <v>340</v>
      </c>
      <c r="G317" s="65">
        <v>0</v>
      </c>
      <c r="H317" s="65">
        <v>0</v>
      </c>
      <c r="I317" s="66" t="s">
        <v>508</v>
      </c>
      <c r="J317" s="66" t="s">
        <v>1629</v>
      </c>
      <c r="K317" s="67" t="s">
        <v>4811</v>
      </c>
      <c r="L317" s="68"/>
      <c r="M317" s="64" t="s">
        <v>2401</v>
      </c>
      <c r="N317" s="13"/>
      <c r="O317"/>
      <c r="P317" t="str">
        <f t="shared" si="60"/>
        <v>NOT EQUAL</v>
      </c>
      <c r="Q317"/>
      <c r="R317"/>
      <c r="S317" s="43">
        <f t="shared" si="55"/>
        <v>85</v>
      </c>
      <c r="T317" s="94" t="s">
        <v>2570</v>
      </c>
      <c r="U317" s="72" t="s">
        <v>2570</v>
      </c>
      <c r="V317" s="72" t="s">
        <v>2570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4289</v>
      </c>
      <c r="D318" s="60" t="s">
        <v>169</v>
      </c>
      <c r="E318" s="66" t="s">
        <v>181</v>
      </c>
      <c r="F318" s="66" t="s">
        <v>512</v>
      </c>
      <c r="G318" s="65">
        <v>0</v>
      </c>
      <c r="H318" s="65">
        <v>0</v>
      </c>
      <c r="I318" s="66" t="s">
        <v>508</v>
      </c>
      <c r="J318" s="66" t="s">
        <v>1629</v>
      </c>
      <c r="K318" s="67" t="s">
        <v>4811</v>
      </c>
      <c r="L318" s="68"/>
      <c r="M318" s="64" t="s">
        <v>2402</v>
      </c>
      <c r="N318" s="13"/>
      <c r="O318"/>
      <c r="P318" t="str">
        <f t="shared" si="60"/>
        <v>NOT EQUAL</v>
      </c>
      <c r="Q318"/>
      <c r="R318"/>
      <c r="S318" s="43">
        <f t="shared" si="55"/>
        <v>85</v>
      </c>
      <c r="T318" s="94" t="s">
        <v>2570</v>
      </c>
      <c r="U318" s="72" t="s">
        <v>2570</v>
      </c>
      <c r="V318" s="72" t="s">
        <v>2570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4289</v>
      </c>
      <c r="D319" s="60" t="s">
        <v>27</v>
      </c>
      <c r="E319" s="66" t="s">
        <v>383</v>
      </c>
      <c r="F319" s="66" t="s">
        <v>340</v>
      </c>
      <c r="G319" s="65">
        <v>0</v>
      </c>
      <c r="H319" s="65">
        <v>0</v>
      </c>
      <c r="I319" s="66" t="s">
        <v>3</v>
      </c>
      <c r="J319" s="66" t="s">
        <v>1629</v>
      </c>
      <c r="K319" s="67" t="s">
        <v>4811</v>
      </c>
      <c r="L319" s="68"/>
      <c r="M319" s="64" t="s">
        <v>2185</v>
      </c>
      <c r="N319" s="13"/>
      <c r="O319"/>
      <c r="P319" t="str">
        <f t="shared" si="60"/>
        <v>NOT EQUAL</v>
      </c>
      <c r="Q319"/>
      <c r="R319"/>
      <c r="S319" s="43">
        <f t="shared" si="55"/>
        <v>85</v>
      </c>
      <c r="T319" s="94" t="s">
        <v>2570</v>
      </c>
      <c r="U319" s="72" t="s">
        <v>2570</v>
      </c>
      <c r="V319" s="72" t="s">
        <v>2570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4289</v>
      </c>
      <c r="D320" s="60" t="s">
        <v>27</v>
      </c>
      <c r="E320" s="66" t="s">
        <v>383</v>
      </c>
      <c r="F320" s="66" t="s">
        <v>512</v>
      </c>
      <c r="G320" s="65">
        <v>0</v>
      </c>
      <c r="H320" s="65">
        <v>0</v>
      </c>
      <c r="I320" s="66" t="s">
        <v>508</v>
      </c>
      <c r="J320" s="66" t="s">
        <v>1629</v>
      </c>
      <c r="K320" s="67" t="s">
        <v>4811</v>
      </c>
      <c r="L320" s="68"/>
      <c r="M320" s="64" t="s">
        <v>2416</v>
      </c>
      <c r="N320" s="13"/>
      <c r="O320"/>
      <c r="P320" t="str">
        <f t="shared" si="60"/>
        <v>NOT EQUAL</v>
      </c>
      <c r="Q320"/>
      <c r="R320"/>
      <c r="S320" s="43">
        <f t="shared" si="55"/>
        <v>85</v>
      </c>
      <c r="T320" s="94" t="s">
        <v>2570</v>
      </c>
      <c r="U320" s="72" t="s">
        <v>2570</v>
      </c>
      <c r="V320" s="72" t="s">
        <v>2570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4289</v>
      </c>
      <c r="D321" s="60" t="s">
        <v>27</v>
      </c>
      <c r="E321" s="66" t="s">
        <v>383</v>
      </c>
      <c r="F321" s="66" t="s">
        <v>514</v>
      </c>
      <c r="G321" s="65">
        <v>0</v>
      </c>
      <c r="H321" s="65">
        <v>0</v>
      </c>
      <c r="I321" s="66" t="s">
        <v>508</v>
      </c>
      <c r="J321" s="66" t="s">
        <v>1629</v>
      </c>
      <c r="K321" s="67" t="s">
        <v>4811</v>
      </c>
      <c r="L321" s="68"/>
      <c r="M321" s="64" t="s">
        <v>2417</v>
      </c>
      <c r="N321" s="13"/>
      <c r="O321"/>
      <c r="P321" t="str">
        <f t="shared" si="60"/>
        <v>NOT EQUAL</v>
      </c>
      <c r="Q321"/>
      <c r="R321"/>
      <c r="S321" s="43">
        <f t="shared" si="55"/>
        <v>85</v>
      </c>
      <c r="T321" s="94" t="s">
        <v>2570</v>
      </c>
      <c r="U321" s="72" t="s">
        <v>2570</v>
      </c>
      <c r="V321" s="72" t="s">
        <v>2570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4290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1629</v>
      </c>
      <c r="K322" s="67" t="s">
        <v>4811</v>
      </c>
      <c r="L322" s="68"/>
      <c r="M322" s="64" t="s">
        <v>1905</v>
      </c>
      <c r="N322" s="13"/>
      <c r="O322"/>
      <c r="P322" t="str">
        <f t="shared" si="60"/>
        <v/>
      </c>
      <c r="Q322"/>
      <c r="R322"/>
      <c r="S322" s="43">
        <f t="shared" si="55"/>
        <v>85</v>
      </c>
      <c r="T322" s="94" t="s">
        <v>2570</v>
      </c>
      <c r="U322" s="72" t="s">
        <v>2570</v>
      </c>
      <c r="V322" s="72" t="s">
        <v>2570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4290</v>
      </c>
      <c r="D323" s="60" t="s">
        <v>169</v>
      </c>
      <c r="E323" s="66" t="s">
        <v>182</v>
      </c>
      <c r="F323" s="66" t="s">
        <v>932</v>
      </c>
      <c r="G323" s="70">
        <v>0</v>
      </c>
      <c r="H323" s="70">
        <v>0</v>
      </c>
      <c r="I323" s="66" t="s">
        <v>508</v>
      </c>
      <c r="J323" s="66" t="s">
        <v>1629</v>
      </c>
      <c r="K323" s="67" t="s">
        <v>4811</v>
      </c>
      <c r="L323" s="68"/>
      <c r="M323" s="64" t="s">
        <v>2462</v>
      </c>
      <c r="N323" s="13"/>
      <c r="O323"/>
      <c r="P323" t="str">
        <f t="shared" si="60"/>
        <v>NOT EQUAL</v>
      </c>
      <c r="Q323"/>
      <c r="R323"/>
      <c r="S323" s="43">
        <f t="shared" si="55"/>
        <v>85</v>
      </c>
      <c r="T323" s="94" t="s">
        <v>2570</v>
      </c>
      <c r="U323" s="72" t="s">
        <v>2570</v>
      </c>
      <c r="V323" s="72" t="s">
        <v>2570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4290</v>
      </c>
      <c r="D324" s="60" t="s">
        <v>169</v>
      </c>
      <c r="E324" s="66" t="s">
        <v>182</v>
      </c>
      <c r="F324" s="66" t="s">
        <v>932</v>
      </c>
      <c r="G324" s="70">
        <v>0</v>
      </c>
      <c r="H324" s="70">
        <v>0</v>
      </c>
      <c r="I324" s="66" t="s">
        <v>508</v>
      </c>
      <c r="J324" s="66" t="s">
        <v>1629</v>
      </c>
      <c r="K324" s="67" t="s">
        <v>4811</v>
      </c>
      <c r="L324" s="68"/>
      <c r="M324" s="64" t="s">
        <v>2463</v>
      </c>
      <c r="N324" s="13"/>
      <c r="O324"/>
      <c r="P324" t="str">
        <f t="shared" si="60"/>
        <v>NOT EQUAL</v>
      </c>
      <c r="Q324"/>
      <c r="R324"/>
      <c r="S324" s="43">
        <f t="shared" si="55"/>
        <v>85</v>
      </c>
      <c r="T324" s="94" t="s">
        <v>2570</v>
      </c>
      <c r="U324" s="72" t="s">
        <v>2570</v>
      </c>
      <c r="V324" s="72" t="s">
        <v>2570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4290</v>
      </c>
      <c r="D325" s="60" t="s">
        <v>27</v>
      </c>
      <c r="E325" s="66" t="s">
        <v>390</v>
      </c>
      <c r="F325" s="66" t="s">
        <v>390</v>
      </c>
      <c r="G325" s="65">
        <v>0</v>
      </c>
      <c r="H325" s="65">
        <v>0</v>
      </c>
      <c r="I325" s="66" t="s">
        <v>3</v>
      </c>
      <c r="J325" s="66" t="s">
        <v>1629</v>
      </c>
      <c r="K325" s="67" t="s">
        <v>4811</v>
      </c>
      <c r="L325" s="68"/>
      <c r="M325" s="64" t="s">
        <v>2197</v>
      </c>
      <c r="N325" s="13"/>
      <c r="O325"/>
      <c r="P325" t="str">
        <f t="shared" si="60"/>
        <v/>
      </c>
      <c r="Q325"/>
      <c r="R325"/>
      <c r="S325" s="43">
        <f t="shared" si="55"/>
        <v>85</v>
      </c>
      <c r="T325" s="94" t="s">
        <v>2570</v>
      </c>
      <c r="U325" s="72" t="s">
        <v>2570</v>
      </c>
      <c r="V325" s="72" t="s">
        <v>2570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4290</v>
      </c>
      <c r="D326" s="60" t="s">
        <v>27</v>
      </c>
      <c r="E326" s="66" t="s">
        <v>390</v>
      </c>
      <c r="F326" s="66" t="s">
        <v>932</v>
      </c>
      <c r="G326" s="70">
        <v>0</v>
      </c>
      <c r="H326" s="70">
        <v>0</v>
      </c>
      <c r="I326" s="66" t="s">
        <v>508</v>
      </c>
      <c r="J326" s="66" t="s">
        <v>1629</v>
      </c>
      <c r="K326" s="67" t="s">
        <v>4811</v>
      </c>
      <c r="L326" s="68"/>
      <c r="M326" s="64" t="s">
        <v>2460</v>
      </c>
      <c r="N326" s="13"/>
      <c r="O326"/>
      <c r="P326" t="str">
        <f t="shared" si="60"/>
        <v>NOT EQUAL</v>
      </c>
      <c r="Q326"/>
      <c r="R326"/>
      <c r="S326" s="43">
        <f t="shared" si="55"/>
        <v>85</v>
      </c>
      <c r="T326" s="94" t="s">
        <v>2570</v>
      </c>
      <c r="U326" s="72" t="s">
        <v>2570</v>
      </c>
      <c r="V326" s="72" t="s">
        <v>2570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4290</v>
      </c>
      <c r="D327" s="60" t="s">
        <v>27</v>
      </c>
      <c r="E327" s="66" t="s">
        <v>390</v>
      </c>
      <c r="F327" s="66" t="s">
        <v>932</v>
      </c>
      <c r="G327" s="70">
        <v>0</v>
      </c>
      <c r="H327" s="70">
        <v>0</v>
      </c>
      <c r="I327" s="66" t="s">
        <v>508</v>
      </c>
      <c r="J327" s="66" t="s">
        <v>1629</v>
      </c>
      <c r="K327" s="67" t="s">
        <v>4811</v>
      </c>
      <c r="L327" s="68"/>
      <c r="M327" s="64" t="s">
        <v>2461</v>
      </c>
      <c r="N327" s="13"/>
      <c r="O327"/>
      <c r="P327" t="str">
        <f t="shared" si="60"/>
        <v>NOT EQUAL</v>
      </c>
      <c r="Q327"/>
      <c r="R327"/>
      <c r="S327" s="43">
        <f t="shared" ref="S327:S390" si="65">IF(X327&lt;&gt;"",S326+1,S326)</f>
        <v>85</v>
      </c>
      <c r="T327" s="94" t="s">
        <v>2570</v>
      </c>
      <c r="U327" s="72" t="s">
        <v>2570</v>
      </c>
      <c r="V327" s="72" t="s">
        <v>2570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4291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1629</v>
      </c>
      <c r="K328" s="67" t="s">
        <v>4811</v>
      </c>
      <c r="L328" s="68"/>
      <c r="M328" s="64" t="s">
        <v>1906</v>
      </c>
      <c r="N328" s="13"/>
      <c r="O328"/>
      <c r="P328" t="str">
        <f t="shared" si="60"/>
        <v>NOT EQUAL</v>
      </c>
      <c r="Q328"/>
      <c r="R328"/>
      <c r="S328" s="43">
        <f t="shared" si="65"/>
        <v>85</v>
      </c>
      <c r="T328" s="94" t="s">
        <v>2570</v>
      </c>
      <c r="U328" s="72" t="s">
        <v>2570</v>
      </c>
      <c r="V328" s="72" t="s">
        <v>2570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4291</v>
      </c>
      <c r="D329" s="60" t="s">
        <v>169</v>
      </c>
      <c r="E329" s="66" t="s">
        <v>183</v>
      </c>
      <c r="F329" s="66" t="s">
        <v>397</v>
      </c>
      <c r="G329" s="65">
        <v>0</v>
      </c>
      <c r="H329" s="65">
        <v>0</v>
      </c>
      <c r="I329" s="66" t="s">
        <v>508</v>
      </c>
      <c r="J329" s="66" t="s">
        <v>1629</v>
      </c>
      <c r="K329" s="67" t="s">
        <v>4811</v>
      </c>
      <c r="L329" s="68"/>
      <c r="M329" s="64" t="s">
        <v>2404</v>
      </c>
      <c r="N329" s="13"/>
      <c r="O329"/>
      <c r="P329" t="str">
        <f t="shared" si="60"/>
        <v>NOT EQUAL</v>
      </c>
      <c r="Q329"/>
      <c r="R329"/>
      <c r="S329" s="43">
        <f t="shared" si="65"/>
        <v>85</v>
      </c>
      <c r="T329" s="94" t="s">
        <v>2570</v>
      </c>
      <c r="U329" s="72" t="s">
        <v>2570</v>
      </c>
      <c r="V329" s="72" t="s">
        <v>2570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4291</v>
      </c>
      <c r="D330" s="60" t="s">
        <v>27</v>
      </c>
      <c r="E330" s="66" t="s">
        <v>396</v>
      </c>
      <c r="F330" s="66" t="s">
        <v>397</v>
      </c>
      <c r="G330" s="65">
        <v>0</v>
      </c>
      <c r="H330" s="65">
        <v>0</v>
      </c>
      <c r="I330" s="66" t="s">
        <v>3</v>
      </c>
      <c r="J330" s="66" t="s">
        <v>1629</v>
      </c>
      <c r="K330" s="67" t="s">
        <v>4811</v>
      </c>
      <c r="L330" s="68"/>
      <c r="M330" s="64" t="s">
        <v>2207</v>
      </c>
      <c r="N330" s="13"/>
      <c r="O330"/>
      <c r="P330" t="str">
        <f t="shared" si="60"/>
        <v>NOT EQUAL</v>
      </c>
      <c r="Q330"/>
      <c r="R330"/>
      <c r="S330" s="43">
        <f t="shared" si="65"/>
        <v>85</v>
      </c>
      <c r="T330" s="94" t="s">
        <v>2570</v>
      </c>
      <c r="U330" s="72" t="s">
        <v>2570</v>
      </c>
      <c r="V330" s="72" t="s">
        <v>2570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4291</v>
      </c>
      <c r="D331" s="60" t="s">
        <v>27</v>
      </c>
      <c r="E331" s="66" t="s">
        <v>396</v>
      </c>
      <c r="F331" s="66" t="s">
        <v>514</v>
      </c>
      <c r="G331" s="65">
        <v>0</v>
      </c>
      <c r="H331" s="65">
        <v>0</v>
      </c>
      <c r="I331" s="66" t="s">
        <v>508</v>
      </c>
      <c r="J331" s="66" t="s">
        <v>1629</v>
      </c>
      <c r="K331" s="67" t="s">
        <v>4811</v>
      </c>
      <c r="L331" s="68"/>
      <c r="M331" s="64" t="s">
        <v>2420</v>
      </c>
      <c r="N331" s="13"/>
      <c r="O331"/>
      <c r="P331" t="str">
        <f t="shared" si="60"/>
        <v>NOT EQUAL</v>
      </c>
      <c r="Q331"/>
      <c r="R331"/>
      <c r="S331" s="43">
        <f t="shared" si="65"/>
        <v>85</v>
      </c>
      <c r="T331" s="94" t="s">
        <v>2570</v>
      </c>
      <c r="U331" s="72" t="s">
        <v>2570</v>
      </c>
      <c r="V331" s="72" t="s">
        <v>2570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4292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1629</v>
      </c>
      <c r="K332" s="67" t="s">
        <v>4811</v>
      </c>
      <c r="L332" s="68"/>
      <c r="M332" s="64" t="s">
        <v>1910</v>
      </c>
      <c r="N332" s="13"/>
      <c r="O332"/>
      <c r="P332" t="str">
        <f t="shared" si="60"/>
        <v/>
      </c>
      <c r="Q332"/>
      <c r="R332"/>
      <c r="S332" s="43">
        <f t="shared" si="65"/>
        <v>85</v>
      </c>
      <c r="T332" s="94" t="s">
        <v>2570</v>
      </c>
      <c r="U332" s="72" t="s">
        <v>2570</v>
      </c>
      <c r="V332" s="72" t="s">
        <v>2570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4292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1629</v>
      </c>
      <c r="K333" s="67" t="s">
        <v>4811</v>
      </c>
      <c r="L333" s="68"/>
      <c r="M333" s="64" t="s">
        <v>2033</v>
      </c>
      <c r="N333" s="13"/>
      <c r="O333"/>
      <c r="P333" t="str">
        <f t="shared" ref="P333:P395" si="70">IF(E333=F333,"","NOT EQUAL")</f>
        <v/>
      </c>
      <c r="Q333"/>
      <c r="R333"/>
      <c r="S333" s="43">
        <f t="shared" si="65"/>
        <v>85</v>
      </c>
      <c r="T333" s="94" t="s">
        <v>2570</v>
      </c>
      <c r="U333" s="72" t="s">
        <v>2570</v>
      </c>
      <c r="V333" s="72" t="s">
        <v>2570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4293</v>
      </c>
      <c r="D334" s="60" t="s">
        <v>27</v>
      </c>
      <c r="E334" s="66" t="s">
        <v>4175</v>
      </c>
      <c r="F334" s="66" t="s">
        <v>4175</v>
      </c>
      <c r="G334" s="65">
        <v>0</v>
      </c>
      <c r="H334" s="65">
        <v>0</v>
      </c>
      <c r="I334" s="66" t="s">
        <v>3</v>
      </c>
      <c r="J334" s="66" t="s">
        <v>1629</v>
      </c>
      <c r="K334" s="67" t="s">
        <v>4811</v>
      </c>
      <c r="L334" s="68"/>
      <c r="M334" s="64" t="s">
        <v>1945</v>
      </c>
      <c r="N334" s="13"/>
      <c r="O334"/>
      <c r="P334" t="str">
        <f t="shared" si="70"/>
        <v/>
      </c>
      <c r="Q334"/>
      <c r="R334"/>
      <c r="S334" s="43">
        <f t="shared" si="65"/>
        <v>85</v>
      </c>
      <c r="T334" s="94" t="s">
        <v>2570</v>
      </c>
      <c r="U334" s="72" t="s">
        <v>2570</v>
      </c>
      <c r="V334" s="72" t="s">
        <v>2570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4293</v>
      </c>
      <c r="D335" s="60" t="s">
        <v>169</v>
      </c>
      <c r="E335" s="66" t="s">
        <v>4176</v>
      </c>
      <c r="F335" s="66" t="s">
        <v>4176</v>
      </c>
      <c r="G335" s="65">
        <v>0</v>
      </c>
      <c r="H335" s="65">
        <v>0</v>
      </c>
      <c r="I335" s="66" t="s">
        <v>3</v>
      </c>
      <c r="J335" s="66" t="s">
        <v>1629</v>
      </c>
      <c r="K335" s="67" t="s">
        <v>4811</v>
      </c>
      <c r="L335" s="68"/>
      <c r="M335" s="64" t="s">
        <v>2004</v>
      </c>
      <c r="N335" s="13"/>
      <c r="O335"/>
      <c r="P335" t="str">
        <f t="shared" si="70"/>
        <v/>
      </c>
      <c r="Q335"/>
      <c r="R335"/>
      <c r="S335" s="43">
        <f t="shared" si="65"/>
        <v>85</v>
      </c>
      <c r="T335" s="94" t="s">
        <v>2570</v>
      </c>
      <c r="U335" s="72" t="s">
        <v>2570</v>
      </c>
      <c r="V335" s="72" t="s">
        <v>2570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4294</v>
      </c>
      <c r="D336" s="60" t="s">
        <v>27</v>
      </c>
      <c r="E336" s="76" t="s">
        <v>2931</v>
      </c>
      <c r="F336" s="76" t="s">
        <v>1609</v>
      </c>
      <c r="G336" s="77">
        <v>0</v>
      </c>
      <c r="H336" s="77">
        <v>0</v>
      </c>
      <c r="I336" s="66" t="s">
        <v>3</v>
      </c>
      <c r="J336" s="66" t="s">
        <v>1629</v>
      </c>
      <c r="K336" s="67" t="s">
        <v>4811</v>
      </c>
      <c r="L336" s="68"/>
      <c r="M336" s="64" t="s">
        <v>2934</v>
      </c>
      <c r="N336" s="20"/>
      <c r="O336"/>
      <c r="P336" t="str">
        <f t="shared" si="70"/>
        <v>NOT EQUAL</v>
      </c>
      <c r="Q336"/>
      <c r="R336"/>
      <c r="S336" s="43">
        <f t="shared" si="65"/>
        <v>85</v>
      </c>
      <c r="T336" s="94" t="s">
        <v>2570</v>
      </c>
      <c r="U336" s="72" t="s">
        <v>2570</v>
      </c>
      <c r="V336" s="72" t="s">
        <v>2570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4294</v>
      </c>
      <c r="D337" s="60" t="s">
        <v>27</v>
      </c>
      <c r="E337" s="76" t="s">
        <v>2931</v>
      </c>
      <c r="F337" s="76" t="s">
        <v>510</v>
      </c>
      <c r="G337" s="77">
        <v>0</v>
      </c>
      <c r="H337" s="77">
        <v>0</v>
      </c>
      <c r="I337" s="66" t="s">
        <v>508</v>
      </c>
      <c r="J337" s="66" t="s">
        <v>1629</v>
      </c>
      <c r="K337" s="67" t="s">
        <v>4811</v>
      </c>
      <c r="L337" s="68"/>
      <c r="M337" s="64" t="s">
        <v>2935</v>
      </c>
      <c r="N337" s="20"/>
      <c r="O337"/>
      <c r="P337" t="str">
        <f t="shared" si="70"/>
        <v>NOT EQUAL</v>
      </c>
      <c r="Q337"/>
      <c r="R337"/>
      <c r="S337" s="43">
        <f t="shared" si="65"/>
        <v>85</v>
      </c>
      <c r="T337" s="94" t="s">
        <v>2570</v>
      </c>
      <c r="U337" s="72" t="s">
        <v>2570</v>
      </c>
      <c r="V337" s="72" t="s">
        <v>2570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4294</v>
      </c>
      <c r="D338" s="60" t="s">
        <v>169</v>
      </c>
      <c r="E338" s="66" t="s">
        <v>2932</v>
      </c>
      <c r="F338" s="79" t="s">
        <v>281</v>
      </c>
      <c r="G338" s="65">
        <v>0</v>
      </c>
      <c r="H338" s="65">
        <v>0</v>
      </c>
      <c r="I338" s="66" t="s">
        <v>3</v>
      </c>
      <c r="J338" s="66" t="s">
        <v>1629</v>
      </c>
      <c r="K338" s="67" t="s">
        <v>4811</v>
      </c>
      <c r="L338" s="68"/>
      <c r="M338" s="64" t="s">
        <v>2939</v>
      </c>
      <c r="N338" s="13"/>
      <c r="O338"/>
      <c r="P338" t="str">
        <f t="shared" si="70"/>
        <v>NOT EQUAL</v>
      </c>
      <c r="Q338"/>
      <c r="R338"/>
      <c r="S338" s="43">
        <f t="shared" si="65"/>
        <v>85</v>
      </c>
      <c r="T338" s="94" t="s">
        <v>2570</v>
      </c>
      <c r="U338" s="72" t="s">
        <v>2570</v>
      </c>
      <c r="V338" s="72" t="s">
        <v>2570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4294</v>
      </c>
      <c r="D339" s="60" t="s">
        <v>169</v>
      </c>
      <c r="E339" s="82" t="s">
        <v>2932</v>
      </c>
      <c r="F339" s="83" t="s">
        <v>1609</v>
      </c>
      <c r="G339" s="77">
        <v>0</v>
      </c>
      <c r="H339" s="77">
        <v>0</v>
      </c>
      <c r="I339" s="66" t="s">
        <v>508</v>
      </c>
      <c r="J339" s="66" t="s">
        <v>1629</v>
      </c>
      <c r="K339" s="67" t="s">
        <v>4811</v>
      </c>
      <c r="L339" s="68"/>
      <c r="M339" s="64" t="s">
        <v>2941</v>
      </c>
      <c r="N339" s="20"/>
      <c r="O339"/>
      <c r="P339" t="str">
        <f t="shared" si="70"/>
        <v>NOT EQUAL</v>
      </c>
      <c r="Q339"/>
      <c r="R339"/>
      <c r="S339" s="43">
        <f t="shared" si="65"/>
        <v>85</v>
      </c>
      <c r="T339" s="94" t="s">
        <v>2570</v>
      </c>
      <c r="U339" s="72" t="s">
        <v>2570</v>
      </c>
      <c r="V339" s="72" t="s">
        <v>2570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4295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1629</v>
      </c>
      <c r="K340" s="67" t="s">
        <v>4811</v>
      </c>
      <c r="L340" s="68"/>
      <c r="M340" s="64" t="s">
        <v>1966</v>
      </c>
      <c r="N340" s="13"/>
      <c r="O340"/>
      <c r="P340" t="str">
        <f t="shared" si="70"/>
        <v/>
      </c>
      <c r="Q340"/>
      <c r="R340"/>
      <c r="S340" s="43">
        <f t="shared" si="65"/>
        <v>85</v>
      </c>
      <c r="T340" s="94" t="s">
        <v>2570</v>
      </c>
      <c r="U340" s="72" t="s">
        <v>2570</v>
      </c>
      <c r="V340" s="72" t="s">
        <v>2570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4295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1629</v>
      </c>
      <c r="K341" s="67" t="s">
        <v>4811</v>
      </c>
      <c r="L341" s="68"/>
      <c r="M341" s="64" t="s">
        <v>2005</v>
      </c>
      <c r="N341" s="13"/>
      <c r="O341"/>
      <c r="P341" t="str">
        <f t="shared" si="70"/>
        <v/>
      </c>
      <c r="Q341"/>
      <c r="R341"/>
      <c r="S341" s="43">
        <f t="shared" si="65"/>
        <v>85</v>
      </c>
      <c r="T341" s="94" t="s">
        <v>2570</v>
      </c>
      <c r="U341" s="72" t="s">
        <v>2570</v>
      </c>
      <c r="V341" s="72" t="s">
        <v>2570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4296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1629</v>
      </c>
      <c r="K342" s="67" t="s">
        <v>4811</v>
      </c>
      <c r="L342" s="68"/>
      <c r="M342" s="64" t="s">
        <v>2006</v>
      </c>
      <c r="N342" s="13"/>
      <c r="O342"/>
      <c r="P342" t="str">
        <f t="shared" si="70"/>
        <v/>
      </c>
      <c r="Q342"/>
      <c r="R342"/>
      <c r="S342" s="43">
        <f t="shared" si="65"/>
        <v>85</v>
      </c>
      <c r="T342" s="94" t="s">
        <v>2570</v>
      </c>
      <c r="U342" s="72" t="s">
        <v>2570</v>
      </c>
      <c r="V342" s="72" t="s">
        <v>2570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4296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1629</v>
      </c>
      <c r="K343" s="67" t="s">
        <v>4811</v>
      </c>
      <c r="L343" s="68"/>
      <c r="M343" s="64" t="s">
        <v>2023</v>
      </c>
      <c r="N343" s="13"/>
      <c r="O343"/>
      <c r="P343" t="str">
        <f t="shared" si="70"/>
        <v/>
      </c>
      <c r="Q343"/>
      <c r="R343"/>
      <c r="S343" s="43">
        <f t="shared" si="65"/>
        <v>85</v>
      </c>
      <c r="T343" s="94" t="s">
        <v>2570</v>
      </c>
      <c r="U343" s="72" t="s">
        <v>2570</v>
      </c>
      <c r="V343" s="72" t="s">
        <v>2570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4297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1629</v>
      </c>
      <c r="K344" s="67" t="s">
        <v>4811</v>
      </c>
      <c r="L344" s="68"/>
      <c r="M344" s="64" t="s">
        <v>2007</v>
      </c>
      <c r="N344" s="13"/>
      <c r="O344"/>
      <c r="P344" t="str">
        <f t="shared" si="70"/>
        <v/>
      </c>
      <c r="Q344"/>
      <c r="R344"/>
      <c r="S344" s="43">
        <f t="shared" si="65"/>
        <v>85</v>
      </c>
      <c r="T344" s="94" t="s">
        <v>2570</v>
      </c>
      <c r="U344" s="72" t="s">
        <v>2570</v>
      </c>
      <c r="V344" s="72" t="s">
        <v>2570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4297</v>
      </c>
      <c r="D345" s="60" t="s">
        <v>27</v>
      </c>
      <c r="E345" s="66" t="s">
        <v>282</v>
      </c>
      <c r="F345" s="66" t="s">
        <v>282</v>
      </c>
      <c r="G345" s="65">
        <v>0</v>
      </c>
      <c r="H345" s="65">
        <v>0</v>
      </c>
      <c r="I345" s="66" t="s">
        <v>3</v>
      </c>
      <c r="J345" s="66" t="s">
        <v>1629</v>
      </c>
      <c r="K345" s="67" t="s">
        <v>4811</v>
      </c>
      <c r="L345" s="68"/>
      <c r="M345" s="64" t="s">
        <v>2047</v>
      </c>
      <c r="N345" s="13"/>
      <c r="O345"/>
      <c r="P345" t="str">
        <f t="shared" si="70"/>
        <v/>
      </c>
      <c r="Q345"/>
      <c r="R345"/>
      <c r="S345" s="43">
        <f t="shared" si="65"/>
        <v>85</v>
      </c>
      <c r="T345" s="94" t="s">
        <v>2570</v>
      </c>
      <c r="U345" s="72" t="s">
        <v>2570</v>
      </c>
      <c r="V345" s="72" t="s">
        <v>2570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4298</v>
      </c>
      <c r="D346" s="60" t="s">
        <v>169</v>
      </c>
      <c r="E346" s="66" t="s">
        <v>256</v>
      </c>
      <c r="F346" s="66" t="s">
        <v>1417</v>
      </c>
      <c r="G346" s="70">
        <v>0</v>
      </c>
      <c r="H346" s="70">
        <v>0</v>
      </c>
      <c r="I346" s="66" t="s">
        <v>508</v>
      </c>
      <c r="J346" s="66" t="s">
        <v>1629</v>
      </c>
      <c r="K346" s="67" t="s">
        <v>4811</v>
      </c>
      <c r="L346" s="68"/>
      <c r="M346" s="64" t="s">
        <v>2008</v>
      </c>
      <c r="N346" s="13"/>
      <c r="O346"/>
      <c r="P346" t="str">
        <f t="shared" si="70"/>
        <v>NOT EQUAL</v>
      </c>
      <c r="Q346"/>
      <c r="R346"/>
      <c r="S346" s="43">
        <f t="shared" si="65"/>
        <v>85</v>
      </c>
      <c r="T346" s="94" t="s">
        <v>2570</v>
      </c>
      <c r="U346" s="72" t="s">
        <v>2570</v>
      </c>
      <c r="V346" s="72" t="s">
        <v>2570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</v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4298</v>
      </c>
      <c r="D347" s="60" t="s">
        <v>169</v>
      </c>
      <c r="E347" s="66" t="s">
        <v>256</v>
      </c>
      <c r="F347" s="66" t="s">
        <v>1418</v>
      </c>
      <c r="G347" s="72">
        <v>0</v>
      </c>
      <c r="H347" s="72">
        <v>0</v>
      </c>
      <c r="I347" s="66" t="s">
        <v>3</v>
      </c>
      <c r="J347" s="66" t="s">
        <v>1629</v>
      </c>
      <c r="K347" s="67" t="s">
        <v>4811</v>
      </c>
      <c r="L347" s="68"/>
      <c r="M347" s="64" t="s">
        <v>2454</v>
      </c>
      <c r="N347" s="13"/>
      <c r="O347"/>
      <c r="P347" t="str">
        <f t="shared" si="70"/>
        <v>NOT EQUAL</v>
      </c>
      <c r="Q347"/>
      <c r="R347"/>
      <c r="S347" s="43">
        <f t="shared" si="65"/>
        <v>85</v>
      </c>
      <c r="T347" s="94" t="s">
        <v>2570</v>
      </c>
      <c r="U347" s="72" t="s">
        <v>2570</v>
      </c>
      <c r="V347" s="72" t="s">
        <v>2570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ITM_MtoPOINTb</v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4298</v>
      </c>
      <c r="D348" s="60" t="s">
        <v>169</v>
      </c>
      <c r="E348" s="66" t="s">
        <v>256</v>
      </c>
      <c r="F348" s="66" t="s">
        <v>932</v>
      </c>
      <c r="G348" s="75">
        <v>0</v>
      </c>
      <c r="H348" s="75">
        <v>0</v>
      </c>
      <c r="I348" s="66" t="s">
        <v>508</v>
      </c>
      <c r="J348" s="66" t="s">
        <v>1629</v>
      </c>
      <c r="K348" s="67" t="s">
        <v>4811</v>
      </c>
      <c r="L348" s="68"/>
      <c r="M348" s="64" t="s">
        <v>2471</v>
      </c>
      <c r="N348" s="13"/>
      <c r="O348"/>
      <c r="P348" t="str">
        <f t="shared" si="70"/>
        <v>NOT EQUAL</v>
      </c>
      <c r="Q348"/>
      <c r="R348"/>
      <c r="S348" s="43">
        <f t="shared" si="65"/>
        <v>85</v>
      </c>
      <c r="T348" s="94" t="s">
        <v>2570</v>
      </c>
      <c r="U348" s="72" t="s">
        <v>2570</v>
      </c>
      <c r="V348" s="72" t="s">
        <v>2570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4298</v>
      </c>
      <c r="D349" s="60" t="s">
        <v>27</v>
      </c>
      <c r="E349" s="66" t="s">
        <v>297</v>
      </c>
      <c r="F349" s="66" t="s">
        <v>1418</v>
      </c>
      <c r="G349" s="65">
        <v>0</v>
      </c>
      <c r="H349" s="65">
        <v>0</v>
      </c>
      <c r="I349" s="66" t="s">
        <v>3</v>
      </c>
      <c r="J349" s="66" t="s">
        <v>1629</v>
      </c>
      <c r="K349" s="67" t="s">
        <v>4811</v>
      </c>
      <c r="L349" s="68"/>
      <c r="M349" s="64" t="s">
        <v>2069</v>
      </c>
      <c r="N349" s="13"/>
      <c r="O349"/>
      <c r="P349" t="str">
        <f t="shared" si="70"/>
        <v>NOT EQUAL</v>
      </c>
      <c r="Q349"/>
      <c r="R349"/>
      <c r="S349" s="43">
        <f t="shared" si="65"/>
        <v>85</v>
      </c>
      <c r="T349" s="94" t="s">
        <v>2570</v>
      </c>
      <c r="U349" s="72" t="s">
        <v>2570</v>
      </c>
      <c r="V349" s="72" t="s">
        <v>2570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4298</v>
      </c>
      <c r="D350" s="60" t="s">
        <v>27</v>
      </c>
      <c r="E350" s="66" t="s">
        <v>297</v>
      </c>
      <c r="F350" s="66" t="s">
        <v>1598</v>
      </c>
      <c r="G350" s="70">
        <v>0</v>
      </c>
      <c r="H350" s="70">
        <v>0</v>
      </c>
      <c r="I350" s="66" t="s">
        <v>508</v>
      </c>
      <c r="J350" s="66" t="s">
        <v>1629</v>
      </c>
      <c r="K350" s="67" t="s">
        <v>4811</v>
      </c>
      <c r="L350" s="68"/>
      <c r="M350" s="64" t="s">
        <v>2455</v>
      </c>
      <c r="N350" s="13"/>
      <c r="O350"/>
      <c r="P350" t="str">
        <f t="shared" si="70"/>
        <v>NOT EQUAL</v>
      </c>
      <c r="Q350"/>
      <c r="R350"/>
      <c r="S350" s="43">
        <f t="shared" si="65"/>
        <v>85</v>
      </c>
      <c r="T350" s="94" t="s">
        <v>2570</v>
      </c>
      <c r="U350" s="72" t="s">
        <v>2570</v>
      </c>
      <c r="V350" s="72" t="s">
        <v>2570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4298</v>
      </c>
      <c r="D351" s="60" t="s">
        <v>27</v>
      </c>
      <c r="E351" s="66" t="s">
        <v>297</v>
      </c>
      <c r="F351" s="66" t="s">
        <v>932</v>
      </c>
      <c r="G351" s="70">
        <v>0</v>
      </c>
      <c r="H351" s="70">
        <v>0</v>
      </c>
      <c r="I351" s="66" t="s">
        <v>508</v>
      </c>
      <c r="J351" s="66" t="s">
        <v>1629</v>
      </c>
      <c r="K351" s="67" t="s">
        <v>4811</v>
      </c>
      <c r="L351" s="68"/>
      <c r="M351" s="64" t="s">
        <v>2470</v>
      </c>
      <c r="N351" s="13"/>
      <c r="O351"/>
      <c r="P351" t="str">
        <f t="shared" si="70"/>
        <v>NOT EQUAL</v>
      </c>
      <c r="Q351"/>
      <c r="R351"/>
      <c r="S351" s="43">
        <f t="shared" si="65"/>
        <v>85</v>
      </c>
      <c r="T351" s="94" t="s">
        <v>2570</v>
      </c>
      <c r="U351" s="72" t="s">
        <v>2570</v>
      </c>
      <c r="V351" s="72" t="s">
        <v>2570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4299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1629</v>
      </c>
      <c r="K352" s="67" t="s">
        <v>4811</v>
      </c>
      <c r="L352" s="68"/>
      <c r="M352" s="64" t="s">
        <v>2009</v>
      </c>
      <c r="N352" s="13"/>
      <c r="O352"/>
      <c r="P352" t="str">
        <f t="shared" si="70"/>
        <v/>
      </c>
      <c r="Q352"/>
      <c r="R352"/>
      <c r="S352" s="43">
        <f t="shared" si="65"/>
        <v>85</v>
      </c>
      <c r="T352" s="94" t="s">
        <v>2570</v>
      </c>
      <c r="U352" s="72" t="s">
        <v>2570</v>
      </c>
      <c r="V352" s="72" t="s">
        <v>2570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4299</v>
      </c>
      <c r="D353" s="60" t="s">
        <v>27</v>
      </c>
      <c r="E353" s="66" t="s">
        <v>426</v>
      </c>
      <c r="F353" s="66" t="s">
        <v>426</v>
      </c>
      <c r="G353" s="65">
        <v>0</v>
      </c>
      <c r="H353" s="65">
        <v>0</v>
      </c>
      <c r="I353" s="66" t="s">
        <v>3</v>
      </c>
      <c r="J353" s="66" t="s">
        <v>1629</v>
      </c>
      <c r="K353" s="67" t="s">
        <v>4811</v>
      </c>
      <c r="L353" s="68"/>
      <c r="M353" s="64" t="s">
        <v>2262</v>
      </c>
      <c r="N353" s="13"/>
      <c r="O353"/>
      <c r="P353" t="str">
        <f t="shared" si="70"/>
        <v/>
      </c>
      <c r="Q353"/>
      <c r="R353"/>
      <c r="S353" s="43">
        <f t="shared" si="65"/>
        <v>85</v>
      </c>
      <c r="T353" s="94" t="s">
        <v>2570</v>
      </c>
      <c r="U353" s="72" t="s">
        <v>2570</v>
      </c>
      <c r="V353" s="72" t="s">
        <v>2570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4300</v>
      </c>
      <c r="D354" s="60" t="s">
        <v>27</v>
      </c>
      <c r="E354" s="66" t="s">
        <v>295</v>
      </c>
      <c r="F354" s="66" t="s">
        <v>295</v>
      </c>
      <c r="G354" s="65">
        <v>0</v>
      </c>
      <c r="H354" s="65">
        <v>0</v>
      </c>
      <c r="I354" s="66" t="s">
        <v>3</v>
      </c>
      <c r="J354" s="66" t="s">
        <v>1629</v>
      </c>
      <c r="K354" s="67" t="s">
        <v>4811</v>
      </c>
      <c r="L354" s="68"/>
      <c r="M354" s="64" t="s">
        <v>2067</v>
      </c>
      <c r="N354" s="13"/>
      <c r="O354"/>
      <c r="P354" t="str">
        <f t="shared" si="70"/>
        <v/>
      </c>
      <c r="Q354"/>
      <c r="R354"/>
      <c r="S354" s="43">
        <f t="shared" si="65"/>
        <v>85</v>
      </c>
      <c r="T354" s="94" t="s">
        <v>2570</v>
      </c>
      <c r="U354" s="72" t="s">
        <v>2570</v>
      </c>
      <c r="V354" s="72" t="s">
        <v>2570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4300</v>
      </c>
      <c r="D355" s="60" t="s">
        <v>169</v>
      </c>
      <c r="E355" s="66" t="s">
        <v>279</v>
      </c>
      <c r="F355" s="66" t="s">
        <v>279</v>
      </c>
      <c r="G355" s="65">
        <v>0</v>
      </c>
      <c r="H355" s="65">
        <v>0</v>
      </c>
      <c r="I355" s="66" t="s">
        <v>3</v>
      </c>
      <c r="J355" s="66" t="s">
        <v>1629</v>
      </c>
      <c r="K355" s="67" t="s">
        <v>4811</v>
      </c>
      <c r="L355" s="68"/>
      <c r="M355" s="64" t="s">
        <v>2044</v>
      </c>
      <c r="N355" s="13"/>
      <c r="O355"/>
      <c r="P355" t="str">
        <f t="shared" si="70"/>
        <v/>
      </c>
      <c r="Q355"/>
      <c r="R355"/>
      <c r="S355" s="43">
        <f t="shared" si="65"/>
        <v>85</v>
      </c>
      <c r="T355" s="94" t="s">
        <v>2570</v>
      </c>
      <c r="U355" s="72" t="s">
        <v>2570</v>
      </c>
      <c r="V355" s="72" t="s">
        <v>2570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4301</v>
      </c>
      <c r="D356" s="60" t="s">
        <v>169</v>
      </c>
      <c r="E356" s="66" t="s">
        <v>280</v>
      </c>
      <c r="F356" s="66" t="s">
        <v>281</v>
      </c>
      <c r="G356" s="65">
        <v>0</v>
      </c>
      <c r="H356" s="65">
        <v>0</v>
      </c>
      <c r="I356" s="66" t="s">
        <v>3</v>
      </c>
      <c r="J356" s="66" t="s">
        <v>1629</v>
      </c>
      <c r="K356" s="67" t="s">
        <v>4811</v>
      </c>
      <c r="L356" s="68"/>
      <c r="M356" s="64" t="s">
        <v>2045</v>
      </c>
      <c r="N356" s="13"/>
      <c r="O356"/>
      <c r="P356" t="str">
        <f t="shared" si="70"/>
        <v>NOT EQUAL</v>
      </c>
      <c r="Q356"/>
      <c r="R356"/>
      <c r="S356" s="43">
        <f t="shared" si="65"/>
        <v>85</v>
      </c>
      <c r="T356" s="94" t="s">
        <v>2570</v>
      </c>
      <c r="U356" s="72" t="s">
        <v>2570</v>
      </c>
      <c r="V356" s="72" t="s">
        <v>2570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4301</v>
      </c>
      <c r="D357" s="60" t="s">
        <v>169</v>
      </c>
      <c r="E357" s="66" t="s">
        <v>280</v>
      </c>
      <c r="F357" s="66" t="s">
        <v>393</v>
      </c>
      <c r="G357" s="65">
        <v>0</v>
      </c>
      <c r="H357" s="65">
        <v>0</v>
      </c>
      <c r="I357" s="66" t="s">
        <v>508</v>
      </c>
      <c r="J357" s="66" t="s">
        <v>1629</v>
      </c>
      <c r="K357" s="67" t="s">
        <v>4811</v>
      </c>
      <c r="L357" s="68"/>
      <c r="M357" s="64" t="s">
        <v>2411</v>
      </c>
      <c r="N357" s="13"/>
      <c r="O357"/>
      <c r="P357" t="str">
        <f t="shared" si="70"/>
        <v>NOT EQUAL</v>
      </c>
      <c r="Q357"/>
      <c r="R357"/>
      <c r="S357" s="43">
        <f t="shared" si="65"/>
        <v>85</v>
      </c>
      <c r="T357" s="94" t="s">
        <v>2570</v>
      </c>
      <c r="U357" s="72" t="s">
        <v>2570</v>
      </c>
      <c r="V357" s="72" t="s">
        <v>2570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4301</v>
      </c>
      <c r="D358" s="60" t="s">
        <v>27</v>
      </c>
      <c r="E358" s="66" t="s">
        <v>392</v>
      </c>
      <c r="F358" s="66" t="s">
        <v>393</v>
      </c>
      <c r="G358" s="65">
        <v>0</v>
      </c>
      <c r="H358" s="65">
        <v>0</v>
      </c>
      <c r="I358" s="66" t="s">
        <v>3</v>
      </c>
      <c r="J358" s="66" t="s">
        <v>1629</v>
      </c>
      <c r="K358" s="67" t="s">
        <v>4811</v>
      </c>
      <c r="L358" s="68"/>
      <c r="M358" s="64" t="s">
        <v>2199</v>
      </c>
      <c r="N358" s="13"/>
      <c r="O358"/>
      <c r="P358" t="str">
        <f t="shared" si="70"/>
        <v>NOT EQUAL</v>
      </c>
      <c r="Q358"/>
      <c r="R358"/>
      <c r="S358" s="43">
        <f t="shared" si="65"/>
        <v>85</v>
      </c>
      <c r="T358" s="94" t="s">
        <v>2570</v>
      </c>
      <c r="U358" s="72" t="s">
        <v>2570</v>
      </c>
      <c r="V358" s="72" t="s">
        <v>2570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4301</v>
      </c>
      <c r="D359" s="60" t="s">
        <v>27</v>
      </c>
      <c r="E359" s="66" t="s">
        <v>392</v>
      </c>
      <c r="F359" s="66" t="s">
        <v>510</v>
      </c>
      <c r="G359" s="65">
        <v>0</v>
      </c>
      <c r="H359" s="65">
        <v>0</v>
      </c>
      <c r="I359" s="66" t="s">
        <v>508</v>
      </c>
      <c r="J359" s="66" t="s">
        <v>1629</v>
      </c>
      <c r="K359" s="67" t="s">
        <v>4811</v>
      </c>
      <c r="L359" s="68"/>
      <c r="M359" s="64" t="s">
        <v>2419</v>
      </c>
      <c r="N359" s="13"/>
      <c r="O359"/>
      <c r="P359" t="str">
        <f t="shared" si="70"/>
        <v>NOT EQUAL</v>
      </c>
      <c r="Q359"/>
      <c r="R359"/>
      <c r="S359" s="43">
        <f t="shared" si="65"/>
        <v>85</v>
      </c>
      <c r="T359" s="94" t="s">
        <v>2570</v>
      </c>
      <c r="U359" s="72" t="s">
        <v>2570</v>
      </c>
      <c r="V359" s="72" t="s">
        <v>2570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4302</v>
      </c>
      <c r="D360" s="60" t="s">
        <v>169</v>
      </c>
      <c r="E360" s="66" t="s">
        <v>384</v>
      </c>
      <c r="F360" s="66" t="s">
        <v>384</v>
      </c>
      <c r="G360" s="65">
        <v>0</v>
      </c>
      <c r="H360" s="65">
        <v>0</v>
      </c>
      <c r="I360" s="66" t="s">
        <v>3</v>
      </c>
      <c r="J360" s="66" t="s">
        <v>1629</v>
      </c>
      <c r="K360" s="67" t="s">
        <v>4811</v>
      </c>
      <c r="L360" s="68"/>
      <c r="M360" s="64" t="s">
        <v>2186</v>
      </c>
      <c r="N360" s="13"/>
      <c r="O360"/>
      <c r="P360" t="str">
        <f t="shared" si="70"/>
        <v/>
      </c>
      <c r="Q360"/>
      <c r="R360"/>
      <c r="S360" s="43">
        <f t="shared" si="65"/>
        <v>85</v>
      </c>
      <c r="T360" s="94" t="s">
        <v>2570</v>
      </c>
      <c r="U360" s="72" t="s">
        <v>2570</v>
      </c>
      <c r="V360" s="72" t="s">
        <v>2570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4302</v>
      </c>
      <c r="D361" s="60" t="s">
        <v>27</v>
      </c>
      <c r="E361" s="66" t="s">
        <v>428</v>
      </c>
      <c r="F361" s="66" t="s">
        <v>428</v>
      </c>
      <c r="G361" s="65">
        <v>0</v>
      </c>
      <c r="H361" s="65">
        <v>0</v>
      </c>
      <c r="I361" s="66" t="s">
        <v>3</v>
      </c>
      <c r="J361" s="66" t="s">
        <v>1629</v>
      </c>
      <c r="K361" s="67" t="s">
        <v>4811</v>
      </c>
      <c r="L361" s="68"/>
      <c r="M361" s="64" t="s">
        <v>2264</v>
      </c>
      <c r="N361" s="13"/>
      <c r="O361"/>
      <c r="P361" t="str">
        <f t="shared" si="70"/>
        <v/>
      </c>
      <c r="Q361"/>
      <c r="R361"/>
      <c r="S361" s="43">
        <f t="shared" si="65"/>
        <v>85</v>
      </c>
      <c r="T361" s="94" t="s">
        <v>2570</v>
      </c>
      <c r="U361" s="72" t="s">
        <v>2570</v>
      </c>
      <c r="V361" s="72" t="s">
        <v>2570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4303</v>
      </c>
      <c r="D362" s="60" t="s">
        <v>27</v>
      </c>
      <c r="E362" s="66" t="s">
        <v>509</v>
      </c>
      <c r="F362" s="66" t="s">
        <v>1589</v>
      </c>
      <c r="G362" s="65">
        <v>0</v>
      </c>
      <c r="H362" s="65">
        <v>0</v>
      </c>
      <c r="I362" s="66" t="s">
        <v>3</v>
      </c>
      <c r="J362" s="66" t="s">
        <v>1629</v>
      </c>
      <c r="K362" s="67" t="s">
        <v>4811</v>
      </c>
      <c r="L362" s="68"/>
      <c r="M362" s="64" t="s">
        <v>2389</v>
      </c>
      <c r="N362" s="13"/>
      <c r="O362"/>
      <c r="P362" t="str">
        <f t="shared" si="70"/>
        <v>NOT EQUAL</v>
      </c>
      <c r="Q362"/>
      <c r="R362"/>
      <c r="S362" s="43">
        <f t="shared" si="65"/>
        <v>85</v>
      </c>
      <c r="T362" s="94" t="s">
        <v>2570</v>
      </c>
      <c r="U362" s="72" t="s">
        <v>2570</v>
      </c>
      <c r="V362" s="72" t="s">
        <v>2570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4303</v>
      </c>
      <c r="D363" s="60" t="s">
        <v>27</v>
      </c>
      <c r="E363" s="66" t="s">
        <v>509</v>
      </c>
      <c r="F363" s="66" t="s">
        <v>514</v>
      </c>
      <c r="G363" s="65">
        <v>0</v>
      </c>
      <c r="H363" s="65">
        <v>0</v>
      </c>
      <c r="I363" s="66" t="s">
        <v>508</v>
      </c>
      <c r="J363" s="66" t="s">
        <v>1629</v>
      </c>
      <c r="K363" s="67" t="s">
        <v>4811</v>
      </c>
      <c r="L363" s="68"/>
      <c r="M363" s="64" t="s">
        <v>2410</v>
      </c>
      <c r="N363" s="13"/>
      <c r="O363"/>
      <c r="P363" t="str">
        <f t="shared" si="70"/>
        <v>NOT EQUAL</v>
      </c>
      <c r="Q363"/>
      <c r="R363"/>
      <c r="S363" s="43">
        <f t="shared" si="65"/>
        <v>85</v>
      </c>
      <c r="T363" s="94" t="s">
        <v>2570</v>
      </c>
      <c r="U363" s="72" t="s">
        <v>2570</v>
      </c>
      <c r="V363" s="72" t="s">
        <v>2570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4303</v>
      </c>
      <c r="D364" s="60" t="s">
        <v>27</v>
      </c>
      <c r="E364" s="66" t="s">
        <v>509</v>
      </c>
      <c r="F364" s="66" t="s">
        <v>932</v>
      </c>
      <c r="G364" s="70">
        <v>0</v>
      </c>
      <c r="H364" s="70">
        <v>0</v>
      </c>
      <c r="I364" s="66" t="s">
        <v>508</v>
      </c>
      <c r="J364" s="66" t="s">
        <v>1629</v>
      </c>
      <c r="K364" s="67" t="s">
        <v>4811</v>
      </c>
      <c r="L364" s="68"/>
      <c r="M364" s="64" t="s">
        <v>2464</v>
      </c>
      <c r="N364" s="13"/>
      <c r="O364"/>
      <c r="P364" t="str">
        <f t="shared" si="70"/>
        <v>NOT EQUAL</v>
      </c>
      <c r="Q364"/>
      <c r="R364"/>
      <c r="S364" s="43">
        <f t="shared" si="65"/>
        <v>85</v>
      </c>
      <c r="T364" s="94" t="s">
        <v>2570</v>
      </c>
      <c r="U364" s="72" t="s">
        <v>2570</v>
      </c>
      <c r="V364" s="72" t="s">
        <v>2570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4303</v>
      </c>
      <c r="D365" s="60" t="s">
        <v>169</v>
      </c>
      <c r="E365" s="66" t="s">
        <v>513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1629</v>
      </c>
      <c r="K365" s="67" t="s">
        <v>4811</v>
      </c>
      <c r="L365" s="68"/>
      <c r="M365" s="64" t="s">
        <v>2403</v>
      </c>
      <c r="N365" s="13"/>
      <c r="O365"/>
      <c r="P365" t="str">
        <f t="shared" si="70"/>
        <v>NOT EQUAL</v>
      </c>
      <c r="Q365"/>
      <c r="R365"/>
      <c r="S365" s="43">
        <f t="shared" si="65"/>
        <v>85</v>
      </c>
      <c r="T365" s="94" t="s">
        <v>2570</v>
      </c>
      <c r="U365" s="72" t="s">
        <v>2570</v>
      </c>
      <c r="V365" s="72" t="s">
        <v>2570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4303</v>
      </c>
      <c r="D366" s="60" t="s">
        <v>169</v>
      </c>
      <c r="E366" s="66" t="s">
        <v>513</v>
      </c>
      <c r="F366" s="66" t="s">
        <v>1589</v>
      </c>
      <c r="G366" s="65">
        <v>0</v>
      </c>
      <c r="H366" s="65">
        <v>0</v>
      </c>
      <c r="I366" s="66" t="s">
        <v>508</v>
      </c>
      <c r="J366" s="66" t="s">
        <v>1629</v>
      </c>
      <c r="K366" s="67" t="s">
        <v>4811</v>
      </c>
      <c r="L366" s="68"/>
      <c r="M366" s="64" t="s">
        <v>2418</v>
      </c>
      <c r="N366" s="13"/>
      <c r="O366"/>
      <c r="P366" t="str">
        <f t="shared" si="70"/>
        <v>NOT EQUAL</v>
      </c>
      <c r="Q366"/>
      <c r="R366"/>
      <c r="S366" s="43">
        <f t="shared" si="65"/>
        <v>85</v>
      </c>
      <c r="T366" s="94" t="s">
        <v>2570</v>
      </c>
      <c r="U366" s="72" t="s">
        <v>2570</v>
      </c>
      <c r="V366" s="72" t="s">
        <v>2570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4303</v>
      </c>
      <c r="D367" s="60" t="s">
        <v>169</v>
      </c>
      <c r="E367" s="66" t="s">
        <v>513</v>
      </c>
      <c r="F367" s="66" t="s">
        <v>932</v>
      </c>
      <c r="G367" s="70">
        <v>0</v>
      </c>
      <c r="H367" s="70">
        <v>0</v>
      </c>
      <c r="I367" s="66" t="s">
        <v>508</v>
      </c>
      <c r="J367" s="66" t="s">
        <v>1629</v>
      </c>
      <c r="K367" s="67" t="s">
        <v>4811</v>
      </c>
      <c r="L367" s="68"/>
      <c r="M367" s="64" t="s">
        <v>2465</v>
      </c>
      <c r="N367" s="13"/>
      <c r="O367"/>
      <c r="P367" t="str">
        <f t="shared" si="70"/>
        <v>NOT EQUAL</v>
      </c>
      <c r="Q367"/>
      <c r="R367"/>
      <c r="S367" s="43">
        <f t="shared" si="65"/>
        <v>85</v>
      </c>
      <c r="T367" s="94" t="s">
        <v>2570</v>
      </c>
      <c r="U367" s="72" t="s">
        <v>2570</v>
      </c>
      <c r="V367" s="72" t="s">
        <v>2570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4304</v>
      </c>
      <c r="D368" s="60" t="s">
        <v>27</v>
      </c>
      <c r="E368" s="66" t="s">
        <v>1054</v>
      </c>
      <c r="F368" s="66" t="s">
        <v>1054</v>
      </c>
      <c r="G368" s="70">
        <v>0</v>
      </c>
      <c r="H368" s="70">
        <v>0</v>
      </c>
      <c r="I368" s="66" t="s">
        <v>3</v>
      </c>
      <c r="J368" s="66" t="s">
        <v>1629</v>
      </c>
      <c r="K368" s="67" t="s">
        <v>4811</v>
      </c>
      <c r="L368" s="68"/>
      <c r="M368" s="64" t="s">
        <v>2442</v>
      </c>
      <c r="N368" s="13"/>
      <c r="O368"/>
      <c r="P368" t="str">
        <f t="shared" si="70"/>
        <v/>
      </c>
      <c r="Q368"/>
      <c r="R368"/>
      <c r="S368" s="43">
        <f t="shared" si="65"/>
        <v>85</v>
      </c>
      <c r="T368" s="94" t="s">
        <v>2570</v>
      </c>
      <c r="U368" s="72" t="s">
        <v>2570</v>
      </c>
      <c r="V368" s="72" t="s">
        <v>2570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4304</v>
      </c>
      <c r="D369" s="60" t="s">
        <v>169</v>
      </c>
      <c r="E369" s="66" t="s">
        <v>1055</v>
      </c>
      <c r="F369" s="66" t="s">
        <v>1055</v>
      </c>
      <c r="G369" s="70">
        <v>0</v>
      </c>
      <c r="H369" s="70">
        <v>0</v>
      </c>
      <c r="I369" s="66" t="s">
        <v>3</v>
      </c>
      <c r="J369" s="66" t="s">
        <v>1629</v>
      </c>
      <c r="K369" s="67" t="s">
        <v>4811</v>
      </c>
      <c r="L369" s="68"/>
      <c r="M369" s="64" t="s">
        <v>2443</v>
      </c>
      <c r="N369" s="13"/>
      <c r="O369"/>
      <c r="P369" t="str">
        <f t="shared" si="70"/>
        <v/>
      </c>
      <c r="Q369"/>
      <c r="R369"/>
      <c r="S369" s="43">
        <f t="shared" si="65"/>
        <v>85</v>
      </c>
      <c r="T369" s="94" t="s">
        <v>2570</v>
      </c>
      <c r="U369" s="72" t="s">
        <v>2570</v>
      </c>
      <c r="V369" s="72" t="s">
        <v>2570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4305</v>
      </c>
      <c r="D370" s="60" t="s">
        <v>27</v>
      </c>
      <c r="E370" s="66" t="s">
        <v>1059</v>
      </c>
      <c r="F370" s="66" t="s">
        <v>1597</v>
      </c>
      <c r="G370" s="70">
        <v>0</v>
      </c>
      <c r="H370" s="70">
        <v>0</v>
      </c>
      <c r="I370" s="66" t="s">
        <v>3</v>
      </c>
      <c r="J370" s="66" t="s">
        <v>1629</v>
      </c>
      <c r="K370" s="67" t="s">
        <v>4811</v>
      </c>
      <c r="L370" s="68"/>
      <c r="M370" s="64" t="s">
        <v>2448</v>
      </c>
      <c r="N370" s="13"/>
      <c r="O370"/>
      <c r="P370" t="str">
        <f t="shared" si="70"/>
        <v>NOT EQUAL</v>
      </c>
      <c r="Q370"/>
      <c r="R370"/>
      <c r="S370" s="43">
        <f t="shared" si="65"/>
        <v>85</v>
      </c>
      <c r="T370" s="94" t="s">
        <v>2570</v>
      </c>
      <c r="U370" s="72" t="s">
        <v>2570</v>
      </c>
      <c r="V370" s="72" t="s">
        <v>2570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4305</v>
      </c>
      <c r="D371" s="60" t="s">
        <v>27</v>
      </c>
      <c r="E371" s="66" t="s">
        <v>1059</v>
      </c>
      <c r="F371" s="66" t="s">
        <v>1598</v>
      </c>
      <c r="G371" s="70">
        <v>0</v>
      </c>
      <c r="H371" s="70">
        <v>0</v>
      </c>
      <c r="I371" s="66" t="s">
        <v>508</v>
      </c>
      <c r="J371" s="66" t="s">
        <v>1629</v>
      </c>
      <c r="K371" s="67" t="s">
        <v>4811</v>
      </c>
      <c r="L371" s="68"/>
      <c r="M371" s="64" t="s">
        <v>2449</v>
      </c>
      <c r="N371" s="13"/>
      <c r="O371"/>
      <c r="P371" t="str">
        <f t="shared" si="70"/>
        <v>NOT EQUAL</v>
      </c>
      <c r="Q371"/>
      <c r="R371"/>
      <c r="S371" s="43">
        <f t="shared" si="65"/>
        <v>85</v>
      </c>
      <c r="T371" s="94" t="s">
        <v>2570</v>
      </c>
      <c r="U371" s="72" t="s">
        <v>2570</v>
      </c>
      <c r="V371" s="72" t="s">
        <v>2570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4305</v>
      </c>
      <c r="D372" s="60" t="s">
        <v>27</v>
      </c>
      <c r="E372" s="66" t="s">
        <v>1059</v>
      </c>
      <c r="F372" s="66" t="s">
        <v>932</v>
      </c>
      <c r="G372" s="70">
        <v>0</v>
      </c>
      <c r="H372" s="70">
        <v>0</v>
      </c>
      <c r="I372" s="66" t="s">
        <v>508</v>
      </c>
      <c r="J372" s="66" t="s">
        <v>1629</v>
      </c>
      <c r="K372" s="67" t="s">
        <v>4811</v>
      </c>
      <c r="L372" s="68"/>
      <c r="M372" s="64" t="s">
        <v>2468</v>
      </c>
      <c r="N372" s="13"/>
      <c r="O372"/>
      <c r="P372" t="str">
        <f t="shared" si="70"/>
        <v>NOT EQUAL</v>
      </c>
      <c r="Q372"/>
      <c r="R372"/>
      <c r="S372" s="43">
        <f t="shared" si="65"/>
        <v>85</v>
      </c>
      <c r="T372" s="94" t="s">
        <v>2570</v>
      </c>
      <c r="U372" s="72" t="s">
        <v>2570</v>
      </c>
      <c r="V372" s="72" t="s">
        <v>2570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4305</v>
      </c>
      <c r="D373" s="60" t="s">
        <v>169</v>
      </c>
      <c r="E373" s="66" t="s">
        <v>1060</v>
      </c>
      <c r="F373" s="66" t="s">
        <v>1417</v>
      </c>
      <c r="G373" s="70">
        <v>0</v>
      </c>
      <c r="H373" s="70">
        <v>0</v>
      </c>
      <c r="I373" s="66" t="s">
        <v>3</v>
      </c>
      <c r="J373" s="66" t="s">
        <v>1629</v>
      </c>
      <c r="K373" s="67" t="s">
        <v>4811</v>
      </c>
      <c r="L373" s="68"/>
      <c r="M373" s="64" t="s">
        <v>2450</v>
      </c>
      <c r="N373" s="13"/>
      <c r="O373"/>
      <c r="P373" t="str">
        <f t="shared" si="70"/>
        <v>NOT EQUAL</v>
      </c>
      <c r="Q373"/>
      <c r="R373"/>
      <c r="S373" s="43">
        <f t="shared" si="65"/>
        <v>85</v>
      </c>
      <c r="T373" s="94" t="s">
        <v>2570</v>
      </c>
      <c r="U373" s="72" t="s">
        <v>2570</v>
      </c>
      <c r="V373" s="72" t="s">
        <v>2570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4305</v>
      </c>
      <c r="D374" s="60" t="s">
        <v>169</v>
      </c>
      <c r="E374" s="66" t="s">
        <v>1060</v>
      </c>
      <c r="F374" s="66" t="s">
        <v>1597</v>
      </c>
      <c r="G374" s="70">
        <v>0</v>
      </c>
      <c r="H374" s="70">
        <v>0</v>
      </c>
      <c r="I374" s="66" t="s">
        <v>508</v>
      </c>
      <c r="J374" s="66" t="s">
        <v>1629</v>
      </c>
      <c r="K374" s="67" t="s">
        <v>4811</v>
      </c>
      <c r="L374" s="68"/>
      <c r="M374" s="64" t="s">
        <v>2451</v>
      </c>
      <c r="N374" s="13"/>
      <c r="O374"/>
      <c r="P374" t="str">
        <f t="shared" si="70"/>
        <v>NOT EQUAL</v>
      </c>
      <c r="Q374"/>
      <c r="R374"/>
      <c r="S374" s="43">
        <f t="shared" si="65"/>
        <v>85</v>
      </c>
      <c r="T374" s="94" t="s">
        <v>2570</v>
      </c>
      <c r="U374" s="72" t="s">
        <v>2570</v>
      </c>
      <c r="V374" s="72" t="s">
        <v>2570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4305</v>
      </c>
      <c r="D375" s="60" t="s">
        <v>169</v>
      </c>
      <c r="E375" s="66" t="s">
        <v>1060</v>
      </c>
      <c r="F375" s="66" t="s">
        <v>932</v>
      </c>
      <c r="G375" s="70">
        <v>0</v>
      </c>
      <c r="H375" s="70">
        <v>0</v>
      </c>
      <c r="I375" s="66" t="s">
        <v>508</v>
      </c>
      <c r="J375" s="66" t="s">
        <v>1629</v>
      </c>
      <c r="K375" s="67" t="s">
        <v>4811</v>
      </c>
      <c r="L375" s="68"/>
      <c r="M375" s="64" t="s">
        <v>2469</v>
      </c>
      <c r="N375" s="13"/>
      <c r="O375"/>
      <c r="P375" t="str">
        <f t="shared" si="70"/>
        <v>NOT EQUAL</v>
      </c>
      <c r="Q375"/>
      <c r="R375"/>
      <c r="S375" s="43">
        <f t="shared" si="65"/>
        <v>85</v>
      </c>
      <c r="T375" s="94" t="s">
        <v>2570</v>
      </c>
      <c r="U375" s="72" t="s">
        <v>2570</v>
      </c>
      <c r="V375" s="72" t="s">
        <v>2570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4306</v>
      </c>
      <c r="D376" s="60" t="s">
        <v>27</v>
      </c>
      <c r="E376" s="66" t="s">
        <v>1061</v>
      </c>
      <c r="F376" s="66" t="s">
        <v>1599</v>
      </c>
      <c r="G376" s="70">
        <v>0</v>
      </c>
      <c r="H376" s="70">
        <v>0</v>
      </c>
      <c r="I376" s="66" t="s">
        <v>3</v>
      </c>
      <c r="J376" s="66" t="s">
        <v>1629</v>
      </c>
      <c r="K376" s="67" t="s">
        <v>4811</v>
      </c>
      <c r="L376" s="68"/>
      <c r="M376" s="64" t="s">
        <v>2456</v>
      </c>
      <c r="N376" s="13"/>
      <c r="O376"/>
      <c r="P376" t="str">
        <f t="shared" si="70"/>
        <v>NOT EQUAL</v>
      </c>
      <c r="Q376"/>
      <c r="R376"/>
      <c r="S376" s="43">
        <f t="shared" si="65"/>
        <v>85</v>
      </c>
      <c r="T376" s="94" t="s">
        <v>2570</v>
      </c>
      <c r="U376" s="72" t="s">
        <v>2570</v>
      </c>
      <c r="V376" s="72" t="s">
        <v>2570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4306</v>
      </c>
      <c r="D377" s="60" t="s">
        <v>27</v>
      </c>
      <c r="E377" s="66" t="s">
        <v>1061</v>
      </c>
      <c r="F377" s="66" t="s">
        <v>1593</v>
      </c>
      <c r="G377" s="70">
        <v>0</v>
      </c>
      <c r="H377" s="70">
        <v>0</v>
      </c>
      <c r="I377" s="66" t="s">
        <v>508</v>
      </c>
      <c r="J377" s="66" t="s">
        <v>1629</v>
      </c>
      <c r="K377" s="67" t="s">
        <v>4811</v>
      </c>
      <c r="L377" s="68"/>
      <c r="M377" s="64" t="s">
        <v>2457</v>
      </c>
      <c r="N377" s="13"/>
      <c r="O377"/>
      <c r="P377" t="str">
        <f t="shared" si="70"/>
        <v>NOT EQUAL</v>
      </c>
      <c r="Q377"/>
      <c r="R377"/>
      <c r="S377" s="43">
        <f t="shared" si="65"/>
        <v>85</v>
      </c>
      <c r="T377" s="94" t="s">
        <v>2570</v>
      </c>
      <c r="U377" s="72" t="s">
        <v>2570</v>
      </c>
      <c r="V377" s="72" t="s">
        <v>2570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4306</v>
      </c>
      <c r="D378" s="60" t="s">
        <v>169</v>
      </c>
      <c r="E378" s="66" t="s">
        <v>1062</v>
      </c>
      <c r="F378" s="66" t="s">
        <v>1593</v>
      </c>
      <c r="G378" s="70">
        <v>0</v>
      </c>
      <c r="H378" s="70">
        <v>0</v>
      </c>
      <c r="I378" s="66" t="s">
        <v>3</v>
      </c>
      <c r="J378" s="66" t="s">
        <v>1629</v>
      </c>
      <c r="K378" s="67" t="s">
        <v>4811</v>
      </c>
      <c r="L378" s="68"/>
      <c r="M378" s="64" t="s">
        <v>2458</v>
      </c>
      <c r="N378" s="13"/>
      <c r="O378"/>
      <c r="P378" t="str">
        <f t="shared" si="70"/>
        <v>NOT EQUAL</v>
      </c>
      <c r="Q378"/>
      <c r="R378"/>
      <c r="S378" s="43">
        <f t="shared" si="65"/>
        <v>85</v>
      </c>
      <c r="T378" s="94" t="s">
        <v>2570</v>
      </c>
      <c r="U378" s="72" t="s">
        <v>2570</v>
      </c>
      <c r="V378" s="72" t="s">
        <v>2570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4306</v>
      </c>
      <c r="D379" s="60" t="s">
        <v>169</v>
      </c>
      <c r="E379" s="66" t="s">
        <v>1062</v>
      </c>
      <c r="F379" s="66" t="s">
        <v>1599</v>
      </c>
      <c r="G379" s="70">
        <v>0</v>
      </c>
      <c r="H379" s="70">
        <v>0</v>
      </c>
      <c r="I379" s="66" t="s">
        <v>508</v>
      </c>
      <c r="J379" s="66" t="s">
        <v>1629</v>
      </c>
      <c r="K379" s="67" t="s">
        <v>4811</v>
      </c>
      <c r="L379" s="68"/>
      <c r="M379" s="64" t="s">
        <v>2459</v>
      </c>
      <c r="N379" s="13"/>
      <c r="O379"/>
      <c r="P379" t="str">
        <f t="shared" si="70"/>
        <v>NOT EQUAL</v>
      </c>
      <c r="Q379"/>
      <c r="R379"/>
      <c r="S379" s="43">
        <f t="shared" si="65"/>
        <v>85</v>
      </c>
      <c r="T379" s="94" t="s">
        <v>2570</v>
      </c>
      <c r="U379" s="72" t="s">
        <v>2570</v>
      </c>
      <c r="V379" s="72" t="s">
        <v>2570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4266</v>
      </c>
      <c r="D380" s="60" t="s">
        <v>27</v>
      </c>
      <c r="E380" s="66" t="s">
        <v>28</v>
      </c>
      <c r="F380" s="66" t="s">
        <v>932</v>
      </c>
      <c r="G380" s="70">
        <v>0</v>
      </c>
      <c r="H380" s="70">
        <v>0</v>
      </c>
      <c r="I380" s="66" t="s">
        <v>508</v>
      </c>
      <c r="J380" s="66" t="s">
        <v>1629</v>
      </c>
      <c r="K380" s="67" t="s">
        <v>4811</v>
      </c>
      <c r="L380" s="68"/>
      <c r="M380" s="64" t="s">
        <v>2466</v>
      </c>
      <c r="N380" s="13"/>
      <c r="O380"/>
      <c r="P380" t="str">
        <f t="shared" si="70"/>
        <v>NOT EQUAL</v>
      </c>
      <c r="Q380"/>
      <c r="R380"/>
      <c r="S380" s="43">
        <f t="shared" si="65"/>
        <v>85</v>
      </c>
      <c r="T380" s="94" t="s">
        <v>2570</v>
      </c>
      <c r="U380" s="72" t="s">
        <v>2570</v>
      </c>
      <c r="V380" s="72" t="s">
        <v>2570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4266</v>
      </c>
      <c r="D381" s="60" t="s">
        <v>169</v>
      </c>
      <c r="E381" s="66" t="s">
        <v>276</v>
      </c>
      <c r="F381" s="66" t="s">
        <v>932</v>
      </c>
      <c r="G381" s="70">
        <v>0</v>
      </c>
      <c r="H381" s="70">
        <v>0</v>
      </c>
      <c r="I381" s="66" t="s">
        <v>508</v>
      </c>
      <c r="J381" s="66" t="s">
        <v>1629</v>
      </c>
      <c r="K381" s="67" t="s">
        <v>4811</v>
      </c>
      <c r="L381" s="68"/>
      <c r="M381" s="64" t="s">
        <v>2467</v>
      </c>
      <c r="N381" s="13"/>
      <c r="O381"/>
      <c r="P381" t="str">
        <f t="shared" si="70"/>
        <v>NOT EQUAL</v>
      </c>
      <c r="Q381"/>
      <c r="R381"/>
      <c r="S381" s="43">
        <f t="shared" si="65"/>
        <v>85</v>
      </c>
      <c r="T381" s="94" t="s">
        <v>2570</v>
      </c>
      <c r="U381" s="72" t="s">
        <v>2570</v>
      </c>
      <c r="V381" s="72" t="s">
        <v>2570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4307</v>
      </c>
      <c r="D382" s="60" t="s">
        <v>27</v>
      </c>
      <c r="E382" s="66" t="s">
        <v>1079</v>
      </c>
      <c r="F382" s="66" t="s">
        <v>1079</v>
      </c>
      <c r="G382" s="70">
        <v>0</v>
      </c>
      <c r="H382" s="70">
        <v>0</v>
      </c>
      <c r="I382" s="66" t="s">
        <v>3</v>
      </c>
      <c r="J382" s="66" t="s">
        <v>1629</v>
      </c>
      <c r="K382" s="67" t="s">
        <v>4811</v>
      </c>
      <c r="L382" s="68"/>
      <c r="M382" s="64" t="s">
        <v>2500</v>
      </c>
      <c r="N382" s="13"/>
      <c r="O382"/>
      <c r="P382" t="str">
        <f t="shared" si="70"/>
        <v/>
      </c>
      <c r="Q382"/>
      <c r="R382"/>
      <c r="S382" s="43">
        <f t="shared" si="65"/>
        <v>85</v>
      </c>
      <c r="T382" s="94" t="s">
        <v>2570</v>
      </c>
      <c r="U382" s="72" t="s">
        <v>2570</v>
      </c>
      <c r="V382" s="72" t="s">
        <v>2570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4307</v>
      </c>
      <c r="D383" s="60" t="s">
        <v>169</v>
      </c>
      <c r="E383" s="66" t="s">
        <v>1080</v>
      </c>
      <c r="F383" s="66" t="s">
        <v>1080</v>
      </c>
      <c r="G383" s="70">
        <v>0</v>
      </c>
      <c r="H383" s="70">
        <v>0</v>
      </c>
      <c r="I383" s="66" t="s">
        <v>3</v>
      </c>
      <c r="J383" s="66" t="s">
        <v>1629</v>
      </c>
      <c r="K383" s="67" t="s">
        <v>4811</v>
      </c>
      <c r="L383" s="68"/>
      <c r="M383" s="64" t="s">
        <v>2501</v>
      </c>
      <c r="N383" s="13"/>
      <c r="O383"/>
      <c r="P383" t="str">
        <f t="shared" si="70"/>
        <v/>
      </c>
      <c r="Q383"/>
      <c r="R383"/>
      <c r="S383" s="43">
        <f t="shared" si="65"/>
        <v>85</v>
      </c>
      <c r="T383" s="94" t="s">
        <v>2570</v>
      </c>
      <c r="U383" s="72" t="s">
        <v>2570</v>
      </c>
      <c r="V383" s="72" t="s">
        <v>2570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4888</v>
      </c>
      <c r="D384" t="s">
        <v>169</v>
      </c>
      <c r="E384" t="s">
        <v>4914</v>
      </c>
      <c r="F384" t="s">
        <v>4914</v>
      </c>
      <c r="G384" s="70">
        <v>0</v>
      </c>
      <c r="H384" s="70">
        <v>0</v>
      </c>
      <c r="I384" s="66" t="s">
        <v>3</v>
      </c>
      <c r="J384" s="66" t="s">
        <v>1629</v>
      </c>
      <c r="K384" s="67" t="s">
        <v>4811</v>
      </c>
      <c r="L384" s="68"/>
      <c r="M384" t="s">
        <v>4895</v>
      </c>
      <c r="N384" s="13"/>
      <c r="O384"/>
      <c r="P384" t="str">
        <f t="shared" si="70"/>
        <v/>
      </c>
      <c r="Q384"/>
      <c r="R384"/>
      <c r="S384" s="43">
        <f t="shared" si="65"/>
        <v>85</v>
      </c>
      <c r="T384" s="94" t="s">
        <v>2570</v>
      </c>
      <c r="U384" s="72" t="s">
        <v>2570</v>
      </c>
      <c r="V384" s="72" t="s">
        <v>2570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4888</v>
      </c>
      <c r="D385" t="s">
        <v>27</v>
      </c>
      <c r="E385" t="s">
        <v>4915</v>
      </c>
      <c r="F385" t="s">
        <v>4915</v>
      </c>
      <c r="G385" s="70">
        <v>0</v>
      </c>
      <c r="H385" s="70">
        <v>0</v>
      </c>
      <c r="I385" s="66" t="s">
        <v>3</v>
      </c>
      <c r="J385" s="66" t="s">
        <v>1629</v>
      </c>
      <c r="K385" s="67" t="s">
        <v>4811</v>
      </c>
      <c r="L385" s="68"/>
      <c r="M385" t="s">
        <v>4896</v>
      </c>
      <c r="N385" s="13"/>
      <c r="O385"/>
      <c r="P385" t="str">
        <f t="shared" si="70"/>
        <v/>
      </c>
      <c r="Q385"/>
      <c r="R385"/>
      <c r="S385" s="43">
        <f t="shared" si="65"/>
        <v>85</v>
      </c>
      <c r="T385" s="94" t="s">
        <v>2570</v>
      </c>
      <c r="U385" s="72" t="s">
        <v>2570</v>
      </c>
      <c r="V385" s="72" t="s">
        <v>2570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4889</v>
      </c>
      <c r="D386" t="s">
        <v>27</v>
      </c>
      <c r="E386" t="s">
        <v>4916</v>
      </c>
      <c r="F386" t="s">
        <v>4916</v>
      </c>
      <c r="G386" s="70">
        <v>0</v>
      </c>
      <c r="H386" s="70">
        <v>0</v>
      </c>
      <c r="I386" s="66" t="s">
        <v>3</v>
      </c>
      <c r="J386" s="66" t="s">
        <v>1629</v>
      </c>
      <c r="K386" s="67" t="s">
        <v>4811</v>
      </c>
      <c r="L386" s="68"/>
      <c r="M386" t="s">
        <v>4897</v>
      </c>
      <c r="N386" s="13"/>
      <c r="O386"/>
      <c r="P386" t="str">
        <f t="shared" si="70"/>
        <v/>
      </c>
      <c r="Q386"/>
      <c r="R386"/>
      <c r="S386" s="43">
        <f t="shared" si="65"/>
        <v>85</v>
      </c>
      <c r="T386" s="94" t="s">
        <v>2570</v>
      </c>
      <c r="U386" s="72" t="s">
        <v>2570</v>
      </c>
      <c r="V386" s="72" t="s">
        <v>2570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4889</v>
      </c>
      <c r="D387" t="s">
        <v>169</v>
      </c>
      <c r="E387" t="s">
        <v>4917</v>
      </c>
      <c r="F387" t="s">
        <v>4917</v>
      </c>
      <c r="G387" s="70">
        <v>0</v>
      </c>
      <c r="H387" s="70">
        <v>0</v>
      </c>
      <c r="I387" s="66" t="s">
        <v>3</v>
      </c>
      <c r="J387" s="66" t="s">
        <v>1629</v>
      </c>
      <c r="K387" s="67" t="s">
        <v>4811</v>
      </c>
      <c r="L387" s="68"/>
      <c r="M387" t="s">
        <v>4898</v>
      </c>
      <c r="N387" s="13"/>
      <c r="O387"/>
      <c r="P387" t="str">
        <f t="shared" si="70"/>
        <v/>
      </c>
      <c r="Q387"/>
      <c r="R387"/>
      <c r="S387" s="43">
        <f t="shared" si="65"/>
        <v>85</v>
      </c>
      <c r="T387" s="94" t="s">
        <v>2570</v>
      </c>
      <c r="U387" s="72" t="s">
        <v>2570</v>
      </c>
      <c r="V387" s="72" t="s">
        <v>2570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4890</v>
      </c>
      <c r="D388" t="s">
        <v>169</v>
      </c>
      <c r="E388" t="s">
        <v>4918</v>
      </c>
      <c r="F388" t="s">
        <v>4918</v>
      </c>
      <c r="G388" s="70">
        <v>0</v>
      </c>
      <c r="H388" s="70">
        <v>0</v>
      </c>
      <c r="I388" s="66" t="s">
        <v>3</v>
      </c>
      <c r="J388" s="66" t="s">
        <v>1629</v>
      </c>
      <c r="K388" s="67" t="s">
        <v>4811</v>
      </c>
      <c r="L388" s="68"/>
      <c r="M388" t="s">
        <v>4899</v>
      </c>
      <c r="N388" s="13"/>
      <c r="O388"/>
      <c r="P388" t="str">
        <f t="shared" si="70"/>
        <v/>
      </c>
      <c r="Q388"/>
      <c r="R388"/>
      <c r="S388" s="43">
        <f t="shared" si="65"/>
        <v>85</v>
      </c>
      <c r="T388" s="94" t="s">
        <v>2570</v>
      </c>
      <c r="U388" s="72" t="s">
        <v>2570</v>
      </c>
      <c r="V388" s="72" t="s">
        <v>2570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4890</v>
      </c>
      <c r="D389" t="s">
        <v>27</v>
      </c>
      <c r="E389" t="s">
        <v>4919</v>
      </c>
      <c r="F389" t="s">
        <v>4919</v>
      </c>
      <c r="G389" s="70">
        <v>0</v>
      </c>
      <c r="H389" s="70">
        <v>0</v>
      </c>
      <c r="I389" s="66" t="s">
        <v>3</v>
      </c>
      <c r="J389" s="66" t="s">
        <v>1629</v>
      </c>
      <c r="K389" s="67" t="s">
        <v>4811</v>
      </c>
      <c r="L389" s="68"/>
      <c r="M389" t="s">
        <v>4900</v>
      </c>
      <c r="N389" s="13"/>
      <c r="O389"/>
      <c r="P389" t="str">
        <f t="shared" si="70"/>
        <v/>
      </c>
      <c r="Q389"/>
      <c r="R389"/>
      <c r="S389" s="43">
        <f t="shared" si="65"/>
        <v>85</v>
      </c>
      <c r="T389" s="94" t="s">
        <v>2570</v>
      </c>
      <c r="U389" s="72" t="s">
        <v>2570</v>
      </c>
      <c r="V389" s="72" t="s">
        <v>2570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4891</v>
      </c>
      <c r="D390" t="s">
        <v>169</v>
      </c>
      <c r="E390" t="s">
        <v>4920</v>
      </c>
      <c r="F390" t="s">
        <v>4920</v>
      </c>
      <c r="G390" s="70">
        <v>0</v>
      </c>
      <c r="H390" s="70">
        <v>0</v>
      </c>
      <c r="I390" s="66" t="s">
        <v>3</v>
      </c>
      <c r="J390" s="66" t="s">
        <v>1629</v>
      </c>
      <c r="K390" s="67" t="s">
        <v>4811</v>
      </c>
      <c r="L390" s="68"/>
      <c r="M390" t="s">
        <v>4901</v>
      </c>
      <c r="N390" s="13"/>
      <c r="O390"/>
      <c r="P390" t="str">
        <f t="shared" si="70"/>
        <v/>
      </c>
      <c r="Q390"/>
      <c r="R390"/>
      <c r="S390" s="43">
        <f t="shared" si="65"/>
        <v>85</v>
      </c>
      <c r="T390" s="94" t="s">
        <v>2570</v>
      </c>
      <c r="U390" s="72" t="s">
        <v>2570</v>
      </c>
      <c r="V390" s="72" t="s">
        <v>2570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4891</v>
      </c>
      <c r="D391" t="s">
        <v>27</v>
      </c>
      <c r="E391" t="s">
        <v>4921</v>
      </c>
      <c r="F391" t="s">
        <v>4921</v>
      </c>
      <c r="G391" s="70">
        <v>0</v>
      </c>
      <c r="H391" s="70">
        <v>0</v>
      </c>
      <c r="I391" s="66" t="s">
        <v>3</v>
      </c>
      <c r="J391" s="66" t="s">
        <v>1629</v>
      </c>
      <c r="K391" s="67" t="s">
        <v>4811</v>
      </c>
      <c r="L391" s="68"/>
      <c r="M391" t="s">
        <v>4902</v>
      </c>
      <c r="N391" s="13"/>
      <c r="O391"/>
      <c r="P391" t="str">
        <f t="shared" si="70"/>
        <v/>
      </c>
      <c r="Q391"/>
      <c r="R391"/>
      <c r="S391" s="43">
        <f t="shared" ref="S391:S464" si="75">IF(X391&lt;&gt;"",S390+1,S390)</f>
        <v>85</v>
      </c>
      <c r="T391" s="94" t="s">
        <v>2570</v>
      </c>
      <c r="U391" s="72" t="s">
        <v>2570</v>
      </c>
      <c r="V391" s="72" t="s">
        <v>2570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4892</v>
      </c>
      <c r="D392" t="s">
        <v>169</v>
      </c>
      <c r="E392" t="s">
        <v>4922</v>
      </c>
      <c r="F392" t="s">
        <v>4922</v>
      </c>
      <c r="G392" s="70">
        <v>0</v>
      </c>
      <c r="H392" s="70">
        <v>0</v>
      </c>
      <c r="I392" s="66" t="s">
        <v>3</v>
      </c>
      <c r="J392" s="66" t="s">
        <v>1629</v>
      </c>
      <c r="K392" s="67" t="s">
        <v>4811</v>
      </c>
      <c r="L392" s="68"/>
      <c r="M392" t="s">
        <v>4903</v>
      </c>
      <c r="N392" s="13"/>
      <c r="O392"/>
      <c r="P392" t="str">
        <f t="shared" si="70"/>
        <v/>
      </c>
      <c r="Q392"/>
      <c r="R392"/>
      <c r="S392" s="43">
        <f t="shared" si="75"/>
        <v>85</v>
      </c>
      <c r="T392" s="94" t="s">
        <v>2570</v>
      </c>
      <c r="U392" s="72" t="s">
        <v>2570</v>
      </c>
      <c r="V392" s="72" t="s">
        <v>2570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4892</v>
      </c>
      <c r="D393" t="s">
        <v>27</v>
      </c>
      <c r="E393" t="s">
        <v>4923</v>
      </c>
      <c r="F393" t="s">
        <v>4923</v>
      </c>
      <c r="G393" s="70">
        <v>0</v>
      </c>
      <c r="H393" s="70">
        <v>0</v>
      </c>
      <c r="I393" s="66" t="s">
        <v>3</v>
      </c>
      <c r="J393" s="66" t="s">
        <v>1629</v>
      </c>
      <c r="K393" s="67" t="s">
        <v>4811</v>
      </c>
      <c r="L393" s="68"/>
      <c r="M393" t="s">
        <v>4904</v>
      </c>
      <c r="N393" s="13"/>
      <c r="O393"/>
      <c r="P393" t="str">
        <f t="shared" si="70"/>
        <v/>
      </c>
      <c r="Q393"/>
      <c r="R393"/>
      <c r="S393" s="43">
        <f t="shared" si="75"/>
        <v>85</v>
      </c>
      <c r="T393" s="94" t="s">
        <v>2570</v>
      </c>
      <c r="U393" s="72" t="s">
        <v>2570</v>
      </c>
      <c r="V393" s="72" t="s">
        <v>2570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4893</v>
      </c>
      <c r="D394" t="s">
        <v>169</v>
      </c>
      <c r="E394" t="s">
        <v>4909</v>
      </c>
      <c r="F394" t="s">
        <v>4910</v>
      </c>
      <c r="G394" s="70">
        <v>0</v>
      </c>
      <c r="H394" s="70">
        <v>0</v>
      </c>
      <c r="I394" s="66" t="s">
        <v>3</v>
      </c>
      <c r="J394" s="66" t="s">
        <v>1629</v>
      </c>
      <c r="K394" s="67" t="s">
        <v>4811</v>
      </c>
      <c r="L394" s="68"/>
      <c r="M394" t="s">
        <v>4907</v>
      </c>
      <c r="N394" s="13"/>
      <c r="O394"/>
      <c r="P394" t="str">
        <f t="shared" si="70"/>
        <v>NOT EQUAL</v>
      </c>
      <c r="Q394"/>
      <c r="R394"/>
      <c r="S394" s="43">
        <f t="shared" si="75"/>
        <v>85</v>
      </c>
      <c r="T394" s="94" t="s">
        <v>2570</v>
      </c>
      <c r="U394" s="72" t="s">
        <v>2570</v>
      </c>
      <c r="V394" s="72" t="s">
        <v>2570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4893</v>
      </c>
      <c r="D395" t="s">
        <v>169</v>
      </c>
      <c r="E395" t="s">
        <v>4909</v>
      </c>
      <c r="F395" t="s">
        <v>1598</v>
      </c>
      <c r="G395" s="70">
        <v>0</v>
      </c>
      <c r="H395" s="70">
        <v>0</v>
      </c>
      <c r="I395" s="66" t="s">
        <v>508</v>
      </c>
      <c r="J395" s="66" t="s">
        <v>1629</v>
      </c>
      <c r="K395" s="67" t="s">
        <v>4811</v>
      </c>
      <c r="M395" t="s">
        <v>4912</v>
      </c>
      <c r="N395" s="16"/>
      <c r="P395" s="17" t="str">
        <f t="shared" si="70"/>
        <v>NOT EQUAL</v>
      </c>
      <c r="S395" s="119">
        <f t="shared" si="75"/>
        <v>85</v>
      </c>
      <c r="T395" s="113" t="s">
        <v>2570</v>
      </c>
      <c r="U395" s="120" t="s">
        <v>2570</v>
      </c>
      <c r="V395" s="120" t="s">
        <v>2570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4893</v>
      </c>
      <c r="D396" t="s">
        <v>27</v>
      </c>
      <c r="E396" t="s">
        <v>4911</v>
      </c>
      <c r="F396" t="s">
        <v>1417</v>
      </c>
      <c r="G396" s="70">
        <v>0</v>
      </c>
      <c r="H396" s="70">
        <v>0</v>
      </c>
      <c r="I396" s="66" t="s">
        <v>3</v>
      </c>
      <c r="J396" s="66" t="s">
        <v>1629</v>
      </c>
      <c r="K396" s="67" t="s">
        <v>4811</v>
      </c>
      <c r="L396" s="68"/>
      <c r="M396" t="s">
        <v>4908</v>
      </c>
      <c r="N396" s="13"/>
      <c r="O396"/>
      <c r="P396" t="str">
        <f t="shared" ref="P396:P407" si="82">IF(E396=F396,"","NOT EQUAL")</f>
        <v>NOT EQUAL</v>
      </c>
      <c r="Q396"/>
      <c r="R396"/>
      <c r="S396" s="43">
        <f t="shared" ref="S396:S398" si="83">IF(X396&lt;&gt;"",S395+1,S395)</f>
        <v>85</v>
      </c>
      <c r="T396" s="94" t="s">
        <v>2570</v>
      </c>
      <c r="U396" s="72" t="s">
        <v>2570</v>
      </c>
      <c r="V396" s="72" t="s">
        <v>2570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4893</v>
      </c>
      <c r="D397" t="s">
        <v>27</v>
      </c>
      <c r="E397" t="s">
        <v>4911</v>
      </c>
      <c r="F397" t="s">
        <v>4910</v>
      </c>
      <c r="G397" s="70">
        <v>0</v>
      </c>
      <c r="H397" s="70">
        <v>0</v>
      </c>
      <c r="I397" s="66" t="s">
        <v>508</v>
      </c>
      <c r="J397" s="66" t="s">
        <v>1629</v>
      </c>
      <c r="K397" s="67" t="s">
        <v>4811</v>
      </c>
      <c r="M397" t="s">
        <v>4913</v>
      </c>
      <c r="N397" s="16"/>
      <c r="P397" s="17" t="str">
        <f t="shared" si="82"/>
        <v>NOT EQUAL</v>
      </c>
      <c r="S397" s="119">
        <f t="shared" si="83"/>
        <v>85</v>
      </c>
      <c r="T397" s="113" t="s">
        <v>2570</v>
      </c>
      <c r="U397" s="120" t="s">
        <v>2570</v>
      </c>
      <c r="V397" s="120" t="s">
        <v>2570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4894</v>
      </c>
      <c r="D398" t="s">
        <v>169</v>
      </c>
      <c r="E398" t="s">
        <v>4924</v>
      </c>
      <c r="F398" t="s">
        <v>4924</v>
      </c>
      <c r="G398" s="70">
        <v>0</v>
      </c>
      <c r="H398" s="70">
        <v>0</v>
      </c>
      <c r="I398" s="66" t="s">
        <v>3</v>
      </c>
      <c r="J398" s="66" t="s">
        <v>1629</v>
      </c>
      <c r="K398" s="67" t="s">
        <v>4811</v>
      </c>
      <c r="L398" s="68"/>
      <c r="M398" t="s">
        <v>4905</v>
      </c>
      <c r="N398" s="13"/>
      <c r="O398"/>
      <c r="P398" t="str">
        <f t="shared" si="82"/>
        <v/>
      </c>
      <c r="Q398"/>
      <c r="R398"/>
      <c r="S398" s="43">
        <f t="shared" si="83"/>
        <v>85</v>
      </c>
      <c r="T398" s="94" t="s">
        <v>2570</v>
      </c>
      <c r="U398" s="72" t="s">
        <v>2570</v>
      </c>
      <c r="V398" s="72" t="s">
        <v>2570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4894</v>
      </c>
      <c r="D399" t="s">
        <v>27</v>
      </c>
      <c r="E399" t="s">
        <v>4925</v>
      </c>
      <c r="F399" t="s">
        <v>4925</v>
      </c>
      <c r="G399" s="70">
        <v>0</v>
      </c>
      <c r="H399" s="70">
        <v>0</v>
      </c>
      <c r="I399" s="66" t="s">
        <v>3</v>
      </c>
      <c r="J399" s="66" t="s">
        <v>1629</v>
      </c>
      <c r="K399" s="67" t="s">
        <v>4811</v>
      </c>
      <c r="L399" s="68"/>
      <c r="M399" t="s">
        <v>4906</v>
      </c>
      <c r="N399" s="13"/>
      <c r="O399"/>
      <c r="P399" t="str">
        <f t="shared" si="82"/>
        <v/>
      </c>
      <c r="Q399"/>
      <c r="R399"/>
      <c r="S399" s="43">
        <f>IF(X399&lt;&gt;"",S388+1,S388)</f>
        <v>85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4557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30</v>
      </c>
      <c r="J400" s="117" t="s">
        <v>1630</v>
      </c>
      <c r="K400" s="118" t="s">
        <v>4646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S400" s="119">
        <f t="shared" ref="S400:S407" si="96">IF(X400&lt;&gt;"",S399+1,S399)</f>
        <v>85</v>
      </c>
      <c r="T400" s="113" t="s">
        <v>2570</v>
      </c>
      <c r="U400" s="120" t="s">
        <v>2570</v>
      </c>
      <c r="V400" s="120" t="s">
        <v>2570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4557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30</v>
      </c>
      <c r="J401" s="117" t="s">
        <v>1630</v>
      </c>
      <c r="K401" s="118" t="s">
        <v>4646</v>
      </c>
      <c r="M401" s="150" t="str">
        <f t="shared" si="95"/>
        <v>ITM_0389</v>
      </c>
      <c r="N401" s="16"/>
      <c r="P401" s="17" t="str">
        <f t="shared" si="82"/>
        <v/>
      </c>
      <c r="S401" s="119">
        <f t="shared" si="96"/>
        <v>85</v>
      </c>
      <c r="T401" s="113" t="s">
        <v>2570</v>
      </c>
      <c r="U401" s="120" t="s">
        <v>2570</v>
      </c>
      <c r="V401" s="120" t="s">
        <v>2570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4557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30</v>
      </c>
      <c r="J402" s="117" t="s">
        <v>1630</v>
      </c>
      <c r="K402" s="118" t="s">
        <v>4646</v>
      </c>
      <c r="M402" s="150" t="str">
        <f t="shared" si="95"/>
        <v>ITM_0390</v>
      </c>
      <c r="N402" s="16"/>
      <c r="P402" s="17" t="str">
        <f t="shared" si="82"/>
        <v/>
      </c>
      <c r="S402" s="119">
        <f t="shared" si="96"/>
        <v>85</v>
      </c>
      <c r="T402" s="113" t="s">
        <v>2570</v>
      </c>
      <c r="U402" s="120" t="s">
        <v>2570</v>
      </c>
      <c r="V402" s="120" t="s">
        <v>2570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4557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30</v>
      </c>
      <c r="J403" s="117" t="s">
        <v>1630</v>
      </c>
      <c r="K403" s="118" t="s">
        <v>4646</v>
      </c>
      <c r="M403" s="150" t="str">
        <f t="shared" si="95"/>
        <v>ITM_0391</v>
      </c>
      <c r="N403" s="16"/>
      <c r="P403" s="17" t="str">
        <f t="shared" si="82"/>
        <v/>
      </c>
      <c r="S403" s="119">
        <f t="shared" si="96"/>
        <v>85</v>
      </c>
      <c r="T403" s="113" t="s">
        <v>2570</v>
      </c>
      <c r="U403" s="120" t="s">
        <v>2570</v>
      </c>
      <c r="V403" s="120" t="s">
        <v>2570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4557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30</v>
      </c>
      <c r="J404" s="117" t="s">
        <v>1630</v>
      </c>
      <c r="K404" s="118" t="s">
        <v>4646</v>
      </c>
      <c r="M404" s="150" t="str">
        <f t="shared" si="95"/>
        <v>ITM_0392</v>
      </c>
      <c r="N404" s="16"/>
      <c r="P404" s="17" t="str">
        <f t="shared" si="82"/>
        <v/>
      </c>
      <c r="S404" s="119">
        <f t="shared" si="96"/>
        <v>85</v>
      </c>
      <c r="T404" s="113" t="s">
        <v>2570</v>
      </c>
      <c r="U404" s="120" t="s">
        <v>2570</v>
      </c>
      <c r="V404" s="120" t="s">
        <v>2570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4557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30</v>
      </c>
      <c r="J405" s="117" t="s">
        <v>1630</v>
      </c>
      <c r="K405" s="118" t="s">
        <v>4646</v>
      </c>
      <c r="M405" s="150" t="str">
        <f t="shared" si="95"/>
        <v>ITM_0393</v>
      </c>
      <c r="N405" s="16"/>
      <c r="P405" s="17" t="str">
        <f t="shared" si="82"/>
        <v/>
      </c>
      <c r="S405" s="119">
        <f t="shared" si="96"/>
        <v>85</v>
      </c>
      <c r="T405" s="113" t="s">
        <v>2570</v>
      </c>
      <c r="U405" s="120" t="s">
        <v>2570</v>
      </c>
      <c r="V405" s="120" t="s">
        <v>2570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4557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30</v>
      </c>
      <c r="J406" s="117" t="s">
        <v>1630</v>
      </c>
      <c r="K406" s="118" t="s">
        <v>4646</v>
      </c>
      <c r="M406" s="150" t="str">
        <f t="shared" si="95"/>
        <v>ITM_0394</v>
      </c>
      <c r="N406" s="16"/>
      <c r="P406" s="17" t="str">
        <f t="shared" si="82"/>
        <v/>
      </c>
      <c r="S406" s="119">
        <f t="shared" si="96"/>
        <v>85</v>
      </c>
      <c r="T406" s="113" t="s">
        <v>2570</v>
      </c>
      <c r="U406" s="120" t="s">
        <v>2570</v>
      </c>
      <c r="V406" s="120" t="s">
        <v>2570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4557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30</v>
      </c>
      <c r="J407" s="117" t="s">
        <v>1630</v>
      </c>
      <c r="K407" s="118" t="s">
        <v>4646</v>
      </c>
      <c r="M407" s="150" t="str">
        <f t="shared" si="95"/>
        <v>ITM_0395</v>
      </c>
      <c r="N407" s="16"/>
      <c r="P407" s="17" t="str">
        <f t="shared" si="82"/>
        <v/>
      </c>
      <c r="S407" s="119">
        <f t="shared" si="96"/>
        <v>85</v>
      </c>
      <c r="T407" s="113" t="s">
        <v>2570</v>
      </c>
      <c r="U407" s="120" t="s">
        <v>2570</v>
      </c>
      <c r="V407" s="120" t="s">
        <v>2570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2570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2570</v>
      </c>
      <c r="N408" s="48"/>
      <c r="O408" s="49"/>
      <c r="P408" s="49"/>
      <c r="Q408" s="49"/>
      <c r="R408" s="49"/>
      <c r="S408" s="43">
        <f t="shared" si="75"/>
        <v>85</v>
      </c>
      <c r="T408" s="94" t="s">
        <v>2570</v>
      </c>
      <c r="U408" s="92" t="s">
        <v>2570</v>
      </c>
      <c r="V408" s="92" t="s">
        <v>2570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2570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2570</v>
      </c>
      <c r="N409" s="48"/>
      <c r="O409" s="49"/>
      <c r="P409" s="49"/>
      <c r="Q409" s="49"/>
      <c r="R409" s="49"/>
      <c r="S409" s="43">
        <f t="shared" si="75"/>
        <v>85</v>
      </c>
      <c r="T409" s="94" t="s">
        <v>2570</v>
      </c>
      <c r="U409" s="92" t="s">
        <v>2570</v>
      </c>
      <c r="V409" s="92" t="s">
        <v>2570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4941</v>
      </c>
      <c r="D410" s="60" t="s">
        <v>3370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/>
      <c r="R410" s="49"/>
      <c r="S410" s="43">
        <f t="shared" si="75"/>
        <v>85</v>
      </c>
      <c r="T410" s="94" t="s">
        <v>2570</v>
      </c>
      <c r="U410" s="92" t="s">
        <v>2570</v>
      </c>
      <c r="V410" s="92" t="s">
        <v>2570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4308</v>
      </c>
      <c r="D411" s="60" t="s">
        <v>2738</v>
      </c>
      <c r="E411" s="66" t="s">
        <v>105</v>
      </c>
      <c r="F411" s="66" t="s">
        <v>105</v>
      </c>
      <c r="G411" s="65">
        <v>0</v>
      </c>
      <c r="H411" s="65">
        <v>99</v>
      </c>
      <c r="I411" s="66" t="s">
        <v>3</v>
      </c>
      <c r="J411" s="66" t="s">
        <v>1630</v>
      </c>
      <c r="K411" s="67" t="s">
        <v>4811</v>
      </c>
      <c r="L411" s="68"/>
      <c r="M411" s="64" t="s">
        <v>1802</v>
      </c>
      <c r="N411" s="13"/>
      <c r="O411"/>
      <c r="P411" t="str">
        <f t="shared" ref="P411:P476" si="97">IF(E411=F411,"","NOT EQUAL")</f>
        <v/>
      </c>
      <c r="Q411"/>
      <c r="R411"/>
      <c r="S411" s="43">
        <f t="shared" si="75"/>
        <v>85</v>
      </c>
      <c r="T411" s="94" t="s">
        <v>2570</v>
      </c>
      <c r="U411" s="72" t="s">
        <v>2570</v>
      </c>
      <c r="V411" s="72" t="s">
        <v>2570</v>
      </c>
      <c r="W411" s="44" t="str">
        <f t="shared" si="76"/>
        <v/>
      </c>
      <c r="X411" s="25" t="str">
        <f t="shared" si="77"/>
        <v/>
      </c>
      <c r="Y411" s="1">
        <f t="shared" si="78"/>
        <v>396</v>
      </c>
      <c r="Z411" t="str">
        <f t="shared" si="79"/>
        <v>ITM_FCC</v>
      </c>
      <c r="AC411" s="113" t="str">
        <f t="shared" si="72"/>
        <v/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4309</v>
      </c>
      <c r="D412" s="60" t="s">
        <v>2738</v>
      </c>
      <c r="E412" s="66" t="s">
        <v>107</v>
      </c>
      <c r="F412" s="66" t="s">
        <v>107</v>
      </c>
      <c r="G412" s="65">
        <v>0</v>
      </c>
      <c r="H412" s="65">
        <v>99</v>
      </c>
      <c r="I412" s="66" t="s">
        <v>3</v>
      </c>
      <c r="J412" s="66" t="s">
        <v>1630</v>
      </c>
      <c r="K412" s="67" t="s">
        <v>4811</v>
      </c>
      <c r="L412" s="68"/>
      <c r="M412" s="64" t="s">
        <v>1804</v>
      </c>
      <c r="N412" s="13"/>
      <c r="O412"/>
      <c r="P412" t="str">
        <f t="shared" si="97"/>
        <v/>
      </c>
      <c r="Q412"/>
      <c r="R412"/>
      <c r="S412" s="43">
        <f t="shared" si="75"/>
        <v>85</v>
      </c>
      <c r="T412" s="94" t="s">
        <v>2570</v>
      </c>
      <c r="U412" s="72" t="s">
        <v>2570</v>
      </c>
      <c r="V412" s="72" t="s">
        <v>2570</v>
      </c>
      <c r="W412" s="44" t="str">
        <f t="shared" si="76"/>
        <v/>
      </c>
      <c r="X412" s="25" t="str">
        <f t="shared" si="77"/>
        <v/>
      </c>
      <c r="Y412" s="1">
        <f t="shared" si="78"/>
        <v>397</v>
      </c>
      <c r="Z412" t="str">
        <f t="shared" si="79"/>
        <v>ITM_FCS</v>
      </c>
      <c r="AC412" s="113" t="str">
        <f t="shared" si="72"/>
        <v/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4310</v>
      </c>
      <c r="D413" s="60" t="s">
        <v>2738</v>
      </c>
      <c r="E413" s="66" t="s">
        <v>106</v>
      </c>
      <c r="F413" s="66" t="s">
        <v>106</v>
      </c>
      <c r="G413" s="65">
        <v>0</v>
      </c>
      <c r="H413" s="65">
        <v>99</v>
      </c>
      <c r="I413" s="66" t="s">
        <v>3</v>
      </c>
      <c r="J413" s="66" t="s">
        <v>1630</v>
      </c>
      <c r="K413" s="67" t="s">
        <v>4811</v>
      </c>
      <c r="L413" s="68"/>
      <c r="M413" s="64" t="s">
        <v>1803</v>
      </c>
      <c r="N413" s="13"/>
      <c r="O413"/>
      <c r="P413" t="str">
        <f t="shared" si="97"/>
        <v/>
      </c>
      <c r="Q413"/>
      <c r="R413"/>
      <c r="S413" s="43">
        <f t="shared" si="75"/>
        <v>85</v>
      </c>
      <c r="T413" s="94" t="s">
        <v>2570</v>
      </c>
      <c r="U413" s="72" t="s">
        <v>2570</v>
      </c>
      <c r="V413" s="72" t="s">
        <v>2570</v>
      </c>
      <c r="W413" s="44" t="str">
        <f t="shared" si="76"/>
        <v/>
      </c>
      <c r="X413" s="25" t="str">
        <f t="shared" si="77"/>
        <v/>
      </c>
      <c r="Y413" s="1">
        <f t="shared" si="78"/>
        <v>398</v>
      </c>
      <c r="Z413" t="str">
        <f t="shared" si="79"/>
        <v>ITM_FCF</v>
      </c>
      <c r="AC413" s="113" t="str">
        <f t="shared" si="72"/>
        <v/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4311</v>
      </c>
      <c r="D414" s="60" t="s">
        <v>2738</v>
      </c>
      <c r="E414" s="66" t="s">
        <v>116</v>
      </c>
      <c r="F414" s="66" t="s">
        <v>116</v>
      </c>
      <c r="G414" s="65">
        <v>0</v>
      </c>
      <c r="H414" s="65">
        <v>99</v>
      </c>
      <c r="I414" s="66" t="s">
        <v>3</v>
      </c>
      <c r="J414" s="66" t="s">
        <v>1630</v>
      </c>
      <c r="K414" s="67" t="s">
        <v>4811</v>
      </c>
      <c r="L414" s="68"/>
      <c r="M414" s="64" t="s">
        <v>1823</v>
      </c>
      <c r="N414" s="13"/>
      <c r="O414"/>
      <c r="P414" t="str">
        <f t="shared" si="97"/>
        <v/>
      </c>
      <c r="Q414"/>
      <c r="R414"/>
      <c r="S414" s="43">
        <f t="shared" si="75"/>
        <v>85</v>
      </c>
      <c r="T414" s="94" t="s">
        <v>2570</v>
      </c>
      <c r="U414" s="72" t="s">
        <v>2570</v>
      </c>
      <c r="V414" s="72" t="s">
        <v>2570</v>
      </c>
      <c r="W414" s="44" t="str">
        <f t="shared" si="76"/>
        <v/>
      </c>
      <c r="X414" s="25" t="str">
        <f t="shared" si="77"/>
        <v/>
      </c>
      <c r="Y414" s="1">
        <f t="shared" si="78"/>
        <v>399</v>
      </c>
      <c r="Z414" t="str">
        <f t="shared" si="79"/>
        <v>ITM_FSC</v>
      </c>
      <c r="AC414" s="113" t="str">
        <f t="shared" si="72"/>
        <v/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4312</v>
      </c>
      <c r="D415" s="60" t="s">
        <v>2738</v>
      </c>
      <c r="E415" s="66" t="s">
        <v>118</v>
      </c>
      <c r="F415" s="66" t="s">
        <v>118</v>
      </c>
      <c r="G415" s="65">
        <v>0</v>
      </c>
      <c r="H415" s="65">
        <v>99</v>
      </c>
      <c r="I415" s="66" t="s">
        <v>3</v>
      </c>
      <c r="J415" s="66" t="s">
        <v>1630</v>
      </c>
      <c r="K415" s="67" t="s">
        <v>4811</v>
      </c>
      <c r="L415" s="68"/>
      <c r="M415" s="64" t="s">
        <v>1825</v>
      </c>
      <c r="N415" s="13"/>
      <c r="O415"/>
      <c r="P415" t="str">
        <f t="shared" si="97"/>
        <v/>
      </c>
      <c r="Q415"/>
      <c r="R415"/>
      <c r="S415" s="43">
        <f t="shared" si="75"/>
        <v>85</v>
      </c>
      <c r="T415" s="94" t="s">
        <v>2570</v>
      </c>
      <c r="U415" s="72" t="s">
        <v>2570</v>
      </c>
      <c r="V415" s="72" t="s">
        <v>2570</v>
      </c>
      <c r="W415" s="44" t="str">
        <f t="shared" si="76"/>
        <v/>
      </c>
      <c r="X415" s="25" t="str">
        <f t="shared" si="77"/>
        <v/>
      </c>
      <c r="Y415" s="1">
        <f t="shared" si="78"/>
        <v>400</v>
      </c>
      <c r="Z415" t="str">
        <f t="shared" si="79"/>
        <v>ITM_FSS</v>
      </c>
      <c r="AC415" s="113" t="str">
        <f t="shared" si="72"/>
        <v/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4313</v>
      </c>
      <c r="D416" s="60" t="s">
        <v>2738</v>
      </c>
      <c r="E416" s="66" t="s">
        <v>117</v>
      </c>
      <c r="F416" s="66" t="s">
        <v>117</v>
      </c>
      <c r="G416" s="65">
        <v>0</v>
      </c>
      <c r="H416" s="65">
        <v>99</v>
      </c>
      <c r="I416" s="66" t="s">
        <v>3</v>
      </c>
      <c r="J416" s="66" t="s">
        <v>1630</v>
      </c>
      <c r="K416" s="67" t="s">
        <v>4811</v>
      </c>
      <c r="L416" s="68"/>
      <c r="M416" s="64" t="s">
        <v>1824</v>
      </c>
      <c r="N416" s="13"/>
      <c r="O416"/>
      <c r="P416" t="str">
        <f t="shared" si="97"/>
        <v/>
      </c>
      <c r="Q416"/>
      <c r="R416"/>
      <c r="S416" s="43">
        <f t="shared" si="75"/>
        <v>85</v>
      </c>
      <c r="T416" s="94" t="s">
        <v>2570</v>
      </c>
      <c r="U416" s="72" t="s">
        <v>2570</v>
      </c>
      <c r="V416" s="72" t="s">
        <v>2570</v>
      </c>
      <c r="W416" s="44" t="str">
        <f t="shared" si="76"/>
        <v/>
      </c>
      <c r="X416" s="25" t="str">
        <f t="shared" si="77"/>
        <v/>
      </c>
      <c r="Y416" s="1">
        <f t="shared" si="78"/>
        <v>401</v>
      </c>
      <c r="Z416" t="str">
        <f t="shared" si="79"/>
        <v>ITM_FSF</v>
      </c>
      <c r="AC416" s="113" t="str">
        <f t="shared" si="72"/>
        <v/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4318</v>
      </c>
      <c r="D417" s="60" t="s">
        <v>7</v>
      </c>
      <c r="E417" s="66" t="s">
        <v>262</v>
      </c>
      <c r="F417" s="66" t="s">
        <v>262</v>
      </c>
      <c r="G417" s="72">
        <v>0</v>
      </c>
      <c r="H417" s="72">
        <v>0</v>
      </c>
      <c r="I417" s="66" t="s">
        <v>3</v>
      </c>
      <c r="J417" s="66" t="s">
        <v>1629</v>
      </c>
      <c r="K417" s="67" t="s">
        <v>4811</v>
      </c>
      <c r="L417" s="68"/>
      <c r="M417" s="64" t="s">
        <v>3858</v>
      </c>
      <c r="N417" s="13"/>
      <c r="O417"/>
      <c r="P417" t="str">
        <f t="shared" ref="P417:P447" si="100">IF(E417=F417,"","NOT EQUAL")</f>
        <v/>
      </c>
      <c r="Q417"/>
      <c r="R417"/>
      <c r="S417" s="43">
        <f t="shared" ref="S417:S447" si="101">IF(X417&lt;&gt;"",S416+1,S416)</f>
        <v>86</v>
      </c>
      <c r="T417" s="94" t="s">
        <v>3069</v>
      </c>
      <c r="U417" s="72" t="s">
        <v>2570</v>
      </c>
      <c r="V417" s="72" t="s">
        <v>2570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4319</v>
      </c>
      <c r="D418" s="60" t="s">
        <v>7</v>
      </c>
      <c r="E418" s="66" t="s">
        <v>1422</v>
      </c>
      <c r="F418" s="66" t="s">
        <v>1422</v>
      </c>
      <c r="G418" s="65">
        <v>0</v>
      </c>
      <c r="H418" s="65">
        <v>0</v>
      </c>
      <c r="I418" s="66" t="s">
        <v>3</v>
      </c>
      <c r="J418" s="66" t="s">
        <v>1629</v>
      </c>
      <c r="K418" s="67" t="s">
        <v>4811</v>
      </c>
      <c r="L418" s="68"/>
      <c r="M418" s="64" t="s">
        <v>3859</v>
      </c>
      <c r="N418" s="13"/>
      <c r="O418"/>
      <c r="P418" t="str">
        <f t="shared" si="100"/>
        <v/>
      </c>
      <c r="Q418"/>
      <c r="R418"/>
      <c r="S418" s="43">
        <f t="shared" si="101"/>
        <v>87</v>
      </c>
      <c r="T418" s="94" t="s">
        <v>3069</v>
      </c>
      <c r="U418" s="72" t="s">
        <v>2570</v>
      </c>
      <c r="V418" s="72" t="s">
        <v>2570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4320</v>
      </c>
      <c r="D419" s="60" t="s">
        <v>7</v>
      </c>
      <c r="E419" s="66" t="s">
        <v>416</v>
      </c>
      <c r="F419" s="66" t="s">
        <v>416</v>
      </c>
      <c r="G419" s="65">
        <v>0</v>
      </c>
      <c r="H419" s="65">
        <v>0</v>
      </c>
      <c r="I419" s="66" t="s">
        <v>3</v>
      </c>
      <c r="J419" s="66" t="s">
        <v>1629</v>
      </c>
      <c r="K419" s="67" t="s">
        <v>4811</v>
      </c>
      <c r="L419" s="68"/>
      <c r="M419" s="64" t="s">
        <v>3860</v>
      </c>
      <c r="N419" s="13"/>
      <c r="O419"/>
      <c r="P419" t="str">
        <f t="shared" si="100"/>
        <v/>
      </c>
      <c r="Q419"/>
      <c r="R419"/>
      <c r="S419" s="43">
        <f t="shared" si="101"/>
        <v>88</v>
      </c>
      <c r="T419" s="94" t="s">
        <v>3069</v>
      </c>
      <c r="U419" s="72" t="s">
        <v>2570</v>
      </c>
      <c r="V419" s="72" t="s">
        <v>2570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4321</v>
      </c>
      <c r="D420" s="60" t="s">
        <v>14</v>
      </c>
      <c r="E420" s="66" t="s">
        <v>1262</v>
      </c>
      <c r="F420" s="66" t="s">
        <v>1262</v>
      </c>
      <c r="G420" s="65">
        <v>0</v>
      </c>
      <c r="H420" s="65">
        <v>63</v>
      </c>
      <c r="I420" s="66" t="s">
        <v>3</v>
      </c>
      <c r="J420" s="66" t="s">
        <v>1629</v>
      </c>
      <c r="K420" s="67" t="s">
        <v>4811</v>
      </c>
      <c r="L420" s="68"/>
      <c r="M420" s="64" t="s">
        <v>1698</v>
      </c>
      <c r="N420" s="13"/>
      <c r="O420"/>
      <c r="P420" t="str">
        <f t="shared" si="100"/>
        <v/>
      </c>
      <c r="Q420"/>
      <c r="R420"/>
      <c r="S420" s="43">
        <f t="shared" si="101"/>
        <v>89</v>
      </c>
      <c r="T420" s="94" t="s">
        <v>2570</v>
      </c>
      <c r="U420" s="72" t="s">
        <v>2570</v>
      </c>
      <c r="V420" s="72" t="s">
        <v>2570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4322</v>
      </c>
      <c r="D421" s="60" t="s">
        <v>14</v>
      </c>
      <c r="E421" s="66" t="s">
        <v>1256</v>
      </c>
      <c r="F421" s="66" t="s">
        <v>1256</v>
      </c>
      <c r="G421" s="65">
        <v>0</v>
      </c>
      <c r="H421" s="65">
        <v>63</v>
      </c>
      <c r="I421" s="66" t="s">
        <v>3</v>
      </c>
      <c r="J421" s="66" t="s">
        <v>1629</v>
      </c>
      <c r="K421" s="67" t="s">
        <v>4811</v>
      </c>
      <c r="L421" s="68"/>
      <c r="M421" s="64" t="s">
        <v>1686</v>
      </c>
      <c r="N421" s="13"/>
      <c r="O421"/>
      <c r="P421" t="str">
        <f t="shared" si="100"/>
        <v/>
      </c>
      <c r="Q421"/>
      <c r="R421"/>
      <c r="S421" s="43">
        <f t="shared" si="101"/>
        <v>90</v>
      </c>
      <c r="T421" s="94" t="s">
        <v>2570</v>
      </c>
      <c r="U421" s="72" t="s">
        <v>2570</v>
      </c>
      <c r="V421" s="72" t="s">
        <v>2570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4323</v>
      </c>
      <c r="D422" s="60" t="s">
        <v>14</v>
      </c>
      <c r="E422" s="66" t="s">
        <v>42</v>
      </c>
      <c r="F422" s="66" t="s">
        <v>42</v>
      </c>
      <c r="G422" s="65">
        <v>0</v>
      </c>
      <c r="H422" s="65">
        <v>63</v>
      </c>
      <c r="I422" s="66" t="s">
        <v>3</v>
      </c>
      <c r="J422" s="66" t="s">
        <v>1629</v>
      </c>
      <c r="K422" s="67" t="s">
        <v>4811</v>
      </c>
      <c r="L422" s="68"/>
      <c r="M422" s="64" t="s">
        <v>1711</v>
      </c>
      <c r="N422" s="13"/>
      <c r="O422"/>
      <c r="P422" t="str">
        <f t="shared" si="100"/>
        <v/>
      </c>
      <c r="Q422"/>
      <c r="R422"/>
      <c r="S422" s="43">
        <f t="shared" si="101"/>
        <v>91</v>
      </c>
      <c r="T422" s="94" t="s">
        <v>2570</v>
      </c>
      <c r="U422" s="72" t="s">
        <v>2570</v>
      </c>
      <c r="V422" s="72" t="s">
        <v>2570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4324</v>
      </c>
      <c r="D423" s="60" t="s">
        <v>14</v>
      </c>
      <c r="E423" s="66" t="s">
        <v>336</v>
      </c>
      <c r="F423" s="66" t="s">
        <v>336</v>
      </c>
      <c r="G423" s="65">
        <v>0</v>
      </c>
      <c r="H423" s="65">
        <v>63</v>
      </c>
      <c r="I423" s="66" t="s">
        <v>3</v>
      </c>
      <c r="J423" s="66" t="s">
        <v>1629</v>
      </c>
      <c r="K423" s="67" t="s">
        <v>4811</v>
      </c>
      <c r="L423" s="68"/>
      <c r="M423" s="64" t="s">
        <v>2130</v>
      </c>
      <c r="N423" s="13"/>
      <c r="O423"/>
      <c r="P423" t="str">
        <f t="shared" si="100"/>
        <v/>
      </c>
      <c r="Q423"/>
      <c r="R423"/>
      <c r="S423" s="43">
        <f t="shared" si="101"/>
        <v>92</v>
      </c>
      <c r="T423" s="94" t="s">
        <v>2570</v>
      </c>
      <c r="U423" s="72" t="s">
        <v>2570</v>
      </c>
      <c r="V423" s="72" t="s">
        <v>2570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4325</v>
      </c>
      <c r="D424" s="60" t="s">
        <v>14</v>
      </c>
      <c r="E424" s="66" t="s">
        <v>103</v>
      </c>
      <c r="F424" s="66" t="s">
        <v>103</v>
      </c>
      <c r="G424" s="65">
        <v>0</v>
      </c>
      <c r="H424" s="65">
        <v>63</v>
      </c>
      <c r="I424" s="66" t="s">
        <v>3</v>
      </c>
      <c r="J424" s="66" t="s">
        <v>1629</v>
      </c>
      <c r="K424" s="67" t="s">
        <v>4811</v>
      </c>
      <c r="L424" s="68"/>
      <c r="M424" s="64" t="s">
        <v>1799</v>
      </c>
      <c r="N424" s="13"/>
      <c r="O424"/>
      <c r="P424" t="str">
        <f t="shared" si="100"/>
        <v/>
      </c>
      <c r="Q424"/>
      <c r="R424"/>
      <c r="S424" s="43">
        <f t="shared" si="101"/>
        <v>93</v>
      </c>
      <c r="T424" s="94" t="s">
        <v>2570</v>
      </c>
      <c r="U424" s="72" t="s">
        <v>2570</v>
      </c>
      <c r="V424" s="72" t="s">
        <v>2570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4326</v>
      </c>
      <c r="D425" s="60" t="s">
        <v>14</v>
      </c>
      <c r="E425" s="66" t="s">
        <v>321</v>
      </c>
      <c r="F425" s="66" t="s">
        <v>321</v>
      </c>
      <c r="G425" s="65">
        <v>0</v>
      </c>
      <c r="H425" s="65">
        <v>63</v>
      </c>
      <c r="I425" s="66" t="s">
        <v>3</v>
      </c>
      <c r="J425" s="66" t="s">
        <v>1629</v>
      </c>
      <c r="K425" s="67" t="s">
        <v>4811</v>
      </c>
      <c r="L425" s="68"/>
      <c r="M425" s="64" t="s">
        <v>2102</v>
      </c>
      <c r="N425" s="13"/>
      <c r="O425"/>
      <c r="P425" t="str">
        <f t="shared" si="100"/>
        <v/>
      </c>
      <c r="Q425"/>
      <c r="R425"/>
      <c r="S425" s="43">
        <f t="shared" si="101"/>
        <v>94</v>
      </c>
      <c r="T425" s="94" t="s">
        <v>3069</v>
      </c>
      <c r="U425" s="72" t="s">
        <v>2570</v>
      </c>
      <c r="V425" s="72" t="s">
        <v>2570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4327</v>
      </c>
      <c r="D426" s="60" t="s">
        <v>14</v>
      </c>
      <c r="E426" s="66" t="s">
        <v>1462</v>
      </c>
      <c r="F426" s="66" t="s">
        <v>1462</v>
      </c>
      <c r="G426" s="65">
        <v>0</v>
      </c>
      <c r="H426" s="65">
        <v>63</v>
      </c>
      <c r="I426" s="66" t="s">
        <v>3</v>
      </c>
      <c r="J426" s="66" t="s">
        <v>1629</v>
      </c>
      <c r="K426" s="67" t="s">
        <v>4811</v>
      </c>
      <c r="L426" s="68"/>
      <c r="M426" s="64" t="s">
        <v>2103</v>
      </c>
      <c r="N426" s="13"/>
      <c r="O426"/>
      <c r="P426" t="str">
        <f t="shared" si="100"/>
        <v/>
      </c>
      <c r="Q426"/>
      <c r="R426"/>
      <c r="S426" s="43">
        <f t="shared" si="101"/>
        <v>95</v>
      </c>
      <c r="T426" s="94" t="s">
        <v>3069</v>
      </c>
      <c r="U426" s="72" t="s">
        <v>2570</v>
      </c>
      <c r="V426" s="72" t="s">
        <v>2570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4328</v>
      </c>
      <c r="D427" s="60" t="s">
        <v>14</v>
      </c>
      <c r="E427" s="66" t="s">
        <v>324</v>
      </c>
      <c r="F427" s="66" t="s">
        <v>324</v>
      </c>
      <c r="G427" s="65">
        <v>0</v>
      </c>
      <c r="H427" s="65">
        <v>63</v>
      </c>
      <c r="I427" s="66" t="s">
        <v>3</v>
      </c>
      <c r="J427" s="66" t="s">
        <v>1629</v>
      </c>
      <c r="K427" s="67" t="s">
        <v>4811</v>
      </c>
      <c r="L427" s="68"/>
      <c r="M427" s="64" t="s">
        <v>2111</v>
      </c>
      <c r="N427" s="13"/>
      <c r="O427"/>
      <c r="P427" t="str">
        <f t="shared" si="100"/>
        <v/>
      </c>
      <c r="Q427"/>
      <c r="R427"/>
      <c r="S427" s="43">
        <f t="shared" si="101"/>
        <v>96</v>
      </c>
      <c r="T427" s="94" t="s">
        <v>3069</v>
      </c>
      <c r="U427" s="72" t="s">
        <v>2570</v>
      </c>
      <c r="V427" s="72" t="s">
        <v>2570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4329</v>
      </c>
      <c r="D428" s="60" t="s">
        <v>14</v>
      </c>
      <c r="E428" s="66" t="s">
        <v>1466</v>
      </c>
      <c r="F428" s="66" t="s">
        <v>1466</v>
      </c>
      <c r="G428" s="65">
        <v>0</v>
      </c>
      <c r="H428" s="65">
        <v>63</v>
      </c>
      <c r="I428" s="66" t="s">
        <v>3</v>
      </c>
      <c r="J428" s="66" t="s">
        <v>1629</v>
      </c>
      <c r="K428" s="67" t="s">
        <v>4811</v>
      </c>
      <c r="L428" s="68"/>
      <c r="M428" s="64" t="s">
        <v>2112</v>
      </c>
      <c r="N428" s="13"/>
      <c r="O428"/>
      <c r="P428" t="str">
        <f t="shared" si="100"/>
        <v/>
      </c>
      <c r="Q428"/>
      <c r="R428"/>
      <c r="S428" s="43">
        <f t="shared" si="101"/>
        <v>97</v>
      </c>
      <c r="T428" s="94" t="s">
        <v>3069</v>
      </c>
      <c r="U428" s="72" t="s">
        <v>2570</v>
      </c>
      <c r="V428" s="72" t="s">
        <v>2570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4330</v>
      </c>
      <c r="D429" s="60" t="s">
        <v>14</v>
      </c>
      <c r="E429" s="66" t="s">
        <v>363</v>
      </c>
      <c r="F429" s="66" t="s">
        <v>363</v>
      </c>
      <c r="G429" s="65">
        <v>0</v>
      </c>
      <c r="H429" s="65">
        <v>63</v>
      </c>
      <c r="I429" s="66" t="s">
        <v>3</v>
      </c>
      <c r="J429" s="66" t="s">
        <v>1629</v>
      </c>
      <c r="K429" s="67" t="s">
        <v>4811</v>
      </c>
      <c r="L429" s="68"/>
      <c r="M429" s="64" t="s">
        <v>2158</v>
      </c>
      <c r="N429" s="13"/>
      <c r="O429"/>
      <c r="P429" t="str">
        <f t="shared" si="100"/>
        <v/>
      </c>
      <c r="Q429"/>
      <c r="R429"/>
      <c r="S429" s="43">
        <f t="shared" si="101"/>
        <v>98</v>
      </c>
      <c r="T429" s="94" t="s">
        <v>3069</v>
      </c>
      <c r="U429" s="72" t="s">
        <v>2570</v>
      </c>
      <c r="V429" s="72" t="s">
        <v>2570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4331</v>
      </c>
      <c r="D430" s="60" t="s">
        <v>14</v>
      </c>
      <c r="E430" s="66" t="s">
        <v>367</v>
      </c>
      <c r="F430" s="66" t="s">
        <v>367</v>
      </c>
      <c r="G430" s="65">
        <v>0</v>
      </c>
      <c r="H430" s="65">
        <v>63</v>
      </c>
      <c r="I430" s="66" t="s">
        <v>3</v>
      </c>
      <c r="J430" s="66" t="s">
        <v>1629</v>
      </c>
      <c r="K430" s="67" t="s">
        <v>4811</v>
      </c>
      <c r="L430" s="68"/>
      <c r="M430" s="64" t="s">
        <v>2165</v>
      </c>
      <c r="N430" s="13"/>
      <c r="O430"/>
      <c r="P430" t="str">
        <f t="shared" si="100"/>
        <v/>
      </c>
      <c r="Q430"/>
      <c r="R430"/>
      <c r="S430" s="43">
        <f t="shared" si="101"/>
        <v>99</v>
      </c>
      <c r="T430" s="94" t="s">
        <v>3069</v>
      </c>
      <c r="U430" s="72" t="s">
        <v>2570</v>
      </c>
      <c r="V430" s="72" t="s">
        <v>2570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4332</v>
      </c>
      <c r="D431" s="60" t="s">
        <v>14</v>
      </c>
      <c r="E431" s="66" t="s">
        <v>1253</v>
      </c>
      <c r="F431" s="66" t="s">
        <v>1253</v>
      </c>
      <c r="G431" s="65">
        <v>0</v>
      </c>
      <c r="H431" s="65">
        <v>63</v>
      </c>
      <c r="I431" s="66" t="s">
        <v>3</v>
      </c>
      <c r="J431" s="66" t="s">
        <v>1629</v>
      </c>
      <c r="K431" s="67" t="s">
        <v>4811</v>
      </c>
      <c r="L431" s="68"/>
      <c r="M431" s="64" t="s">
        <v>1677</v>
      </c>
      <c r="N431" s="13"/>
      <c r="O431"/>
      <c r="P431" t="str">
        <f t="shared" si="100"/>
        <v/>
      </c>
      <c r="Q431"/>
      <c r="R431"/>
      <c r="S431" s="43">
        <f t="shared" si="101"/>
        <v>100</v>
      </c>
      <c r="T431" s="94" t="s">
        <v>2570</v>
      </c>
      <c r="U431" s="72" t="s">
        <v>2570</v>
      </c>
      <c r="V431" s="72" t="s">
        <v>2570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4333</v>
      </c>
      <c r="D432" s="60" t="s">
        <v>7</v>
      </c>
      <c r="E432" s="66" t="s">
        <v>192</v>
      </c>
      <c r="F432" s="66" t="s">
        <v>192</v>
      </c>
      <c r="G432" s="65">
        <v>0</v>
      </c>
      <c r="H432" s="65">
        <v>0</v>
      </c>
      <c r="I432" s="66" t="s">
        <v>3</v>
      </c>
      <c r="J432" s="66" t="s">
        <v>1629</v>
      </c>
      <c r="K432" s="67" t="s">
        <v>4811</v>
      </c>
      <c r="L432" s="68"/>
      <c r="M432" s="64" t="s">
        <v>1922</v>
      </c>
      <c r="N432" s="13"/>
      <c r="O432"/>
      <c r="P432" t="str">
        <f t="shared" si="100"/>
        <v/>
      </c>
      <c r="Q432"/>
      <c r="R432"/>
      <c r="S432" s="43">
        <f t="shared" si="101"/>
        <v>101</v>
      </c>
      <c r="T432" s="94" t="s">
        <v>2570</v>
      </c>
      <c r="U432" s="72" t="s">
        <v>2570</v>
      </c>
      <c r="V432" s="72" t="s">
        <v>2570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4334</v>
      </c>
      <c r="D433" s="60" t="s">
        <v>7</v>
      </c>
      <c r="E433" s="66" t="s">
        <v>319</v>
      </c>
      <c r="F433" s="66" t="s">
        <v>319</v>
      </c>
      <c r="G433" s="65">
        <v>0</v>
      </c>
      <c r="H433" s="65">
        <v>0</v>
      </c>
      <c r="I433" s="66" t="s">
        <v>3</v>
      </c>
      <c r="J433" s="66" t="s">
        <v>1629</v>
      </c>
      <c r="K433" s="67" t="s">
        <v>4811</v>
      </c>
      <c r="L433" s="68"/>
      <c r="M433" s="64" t="s">
        <v>2100</v>
      </c>
      <c r="N433" s="13"/>
      <c r="O433"/>
      <c r="P433" t="str">
        <f t="shared" si="100"/>
        <v/>
      </c>
      <c r="Q433"/>
      <c r="R433"/>
      <c r="S433" s="43">
        <f t="shared" si="101"/>
        <v>102</v>
      </c>
      <c r="T433" s="94" t="s">
        <v>2570</v>
      </c>
      <c r="U433" s="72" t="s">
        <v>2570</v>
      </c>
      <c r="V433" s="72" t="s">
        <v>2570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4335</v>
      </c>
      <c r="D434" s="60" t="s">
        <v>14</v>
      </c>
      <c r="E434" s="66" t="s">
        <v>1384</v>
      </c>
      <c r="F434" s="66" t="s">
        <v>1384</v>
      </c>
      <c r="G434" s="65">
        <v>0</v>
      </c>
      <c r="H434" s="65">
        <v>64</v>
      </c>
      <c r="I434" s="66" t="s">
        <v>3</v>
      </c>
      <c r="J434" s="66" t="s">
        <v>1629</v>
      </c>
      <c r="K434" s="67" t="s">
        <v>4811</v>
      </c>
      <c r="L434" s="68"/>
      <c r="M434" s="64" t="s">
        <v>1954</v>
      </c>
      <c r="N434" s="13"/>
      <c r="O434"/>
      <c r="P434" t="str">
        <f t="shared" si="100"/>
        <v/>
      </c>
      <c r="Q434"/>
      <c r="R434"/>
      <c r="S434" s="43">
        <f t="shared" si="101"/>
        <v>103</v>
      </c>
      <c r="T434" s="94" t="s">
        <v>2570</v>
      </c>
      <c r="U434" s="72" t="s">
        <v>2570</v>
      </c>
      <c r="V434" s="72" t="s">
        <v>2570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4336</v>
      </c>
      <c r="D435" s="60" t="s">
        <v>14</v>
      </c>
      <c r="E435" s="66" t="s">
        <v>1385</v>
      </c>
      <c r="F435" s="66" t="s">
        <v>1385</v>
      </c>
      <c r="G435" s="65">
        <v>0</v>
      </c>
      <c r="H435" s="65">
        <v>64</v>
      </c>
      <c r="I435" s="66" t="s">
        <v>3</v>
      </c>
      <c r="J435" s="66" t="s">
        <v>1629</v>
      </c>
      <c r="K435" s="67" t="s">
        <v>4811</v>
      </c>
      <c r="L435" s="68"/>
      <c r="M435" s="64" t="s">
        <v>1955</v>
      </c>
      <c r="N435" s="13"/>
      <c r="O435"/>
      <c r="P435" t="str">
        <f t="shared" si="100"/>
        <v/>
      </c>
      <c r="Q435"/>
      <c r="R435"/>
      <c r="S435" s="43">
        <f t="shared" si="101"/>
        <v>104</v>
      </c>
      <c r="T435" s="94" t="s">
        <v>2570</v>
      </c>
      <c r="U435" s="72" t="s">
        <v>2570</v>
      </c>
      <c r="V435" s="72" t="s">
        <v>2570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4337</v>
      </c>
      <c r="D436" s="60" t="s">
        <v>7</v>
      </c>
      <c r="E436" s="66" t="s">
        <v>221</v>
      </c>
      <c r="F436" s="66" t="s">
        <v>221</v>
      </c>
      <c r="G436" s="65">
        <v>0</v>
      </c>
      <c r="H436" s="65">
        <v>0</v>
      </c>
      <c r="I436" s="66" t="s">
        <v>3</v>
      </c>
      <c r="J436" s="66" t="s">
        <v>1629</v>
      </c>
      <c r="K436" s="67" t="s">
        <v>4811</v>
      </c>
      <c r="L436" s="68"/>
      <c r="M436" s="64" t="s">
        <v>1965</v>
      </c>
      <c r="N436" s="13"/>
      <c r="O436"/>
      <c r="P436" t="str">
        <f t="shared" si="100"/>
        <v/>
      </c>
      <c r="Q436"/>
      <c r="R436"/>
      <c r="S436" s="43">
        <f t="shared" si="101"/>
        <v>105</v>
      </c>
      <c r="T436" s="94" t="s">
        <v>2570</v>
      </c>
      <c r="U436" s="72" t="s">
        <v>2570</v>
      </c>
      <c r="V436" s="72" t="s">
        <v>2570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4338</v>
      </c>
      <c r="D437" s="60" t="s">
        <v>7</v>
      </c>
      <c r="E437" s="66" t="s">
        <v>506</v>
      </c>
      <c r="F437" s="79" t="s">
        <v>506</v>
      </c>
      <c r="G437" s="65">
        <v>0</v>
      </c>
      <c r="H437" s="65">
        <v>0</v>
      </c>
      <c r="I437" s="66" t="s">
        <v>3</v>
      </c>
      <c r="J437" s="66" t="s">
        <v>1629</v>
      </c>
      <c r="K437" s="67" t="s">
        <v>4811</v>
      </c>
      <c r="L437" s="68"/>
      <c r="M437" s="64" t="s">
        <v>2386</v>
      </c>
      <c r="N437" s="13"/>
      <c r="O437"/>
      <c r="P437" t="str">
        <f t="shared" si="100"/>
        <v/>
      </c>
      <c r="Q437"/>
      <c r="R437"/>
      <c r="S437" s="43">
        <f t="shared" si="101"/>
        <v>106</v>
      </c>
      <c r="T437" s="94" t="s">
        <v>3069</v>
      </c>
      <c r="U437" s="72" t="s">
        <v>2570</v>
      </c>
      <c r="V437" s="72" t="s">
        <v>2570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4339</v>
      </c>
      <c r="D438" s="60" t="s">
        <v>14</v>
      </c>
      <c r="E438" s="80" t="s">
        <v>1472</v>
      </c>
      <c r="F438" s="81" t="s">
        <v>1472</v>
      </c>
      <c r="G438" s="65">
        <v>0</v>
      </c>
      <c r="H438" s="65">
        <v>99</v>
      </c>
      <c r="I438" s="66" t="s">
        <v>3</v>
      </c>
      <c r="J438" s="66" t="s">
        <v>1629</v>
      </c>
      <c r="K438" s="67" t="s">
        <v>4811</v>
      </c>
      <c r="L438" s="68"/>
      <c r="M438" s="64" t="s">
        <v>2135</v>
      </c>
      <c r="N438" s="13"/>
      <c r="O438"/>
      <c r="P438" t="str">
        <f t="shared" si="100"/>
        <v/>
      </c>
      <c r="Q438"/>
      <c r="R438"/>
      <c r="S438" s="43">
        <f t="shared" si="101"/>
        <v>107</v>
      </c>
      <c r="T438" s="94" t="s">
        <v>3068</v>
      </c>
      <c r="U438" s="72" t="s">
        <v>2570</v>
      </c>
      <c r="V438" s="72" t="s">
        <v>2570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4340</v>
      </c>
      <c r="D439" s="60" t="s">
        <v>14</v>
      </c>
      <c r="E439" s="80" t="s">
        <v>1473</v>
      </c>
      <c r="F439" s="81" t="s">
        <v>1473</v>
      </c>
      <c r="G439" s="65">
        <v>0</v>
      </c>
      <c r="H439" s="65">
        <v>99</v>
      </c>
      <c r="I439" s="66" t="s">
        <v>3</v>
      </c>
      <c r="J439" s="66" t="s">
        <v>1629</v>
      </c>
      <c r="K439" s="67" t="s">
        <v>4811</v>
      </c>
      <c r="L439" s="68"/>
      <c r="M439" s="64" t="s">
        <v>2136</v>
      </c>
      <c r="N439" s="13"/>
      <c r="O439"/>
      <c r="P439" t="str">
        <f t="shared" si="100"/>
        <v/>
      </c>
      <c r="Q439"/>
      <c r="R439"/>
      <c r="S439" s="43">
        <f t="shared" si="101"/>
        <v>108</v>
      </c>
      <c r="T439" s="94" t="s">
        <v>3068</v>
      </c>
      <c r="U439" s="72" t="s">
        <v>2570</v>
      </c>
      <c r="V439" s="72" t="s">
        <v>2570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4557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30</v>
      </c>
      <c r="J440" s="117" t="s">
        <v>1630</v>
      </c>
      <c r="K440" s="118" t="s">
        <v>4646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S440" s="119">
        <f t="shared" si="101"/>
        <v>108</v>
      </c>
      <c r="T440" s="113" t="s">
        <v>2570</v>
      </c>
      <c r="U440" s="120" t="s">
        <v>2570</v>
      </c>
      <c r="V440" s="120" t="s">
        <v>2570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4557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30</v>
      </c>
      <c r="J441" s="117" t="s">
        <v>1630</v>
      </c>
      <c r="K441" s="118" t="s">
        <v>4646</v>
      </c>
      <c r="M441" s="150" t="str">
        <f t="shared" si="110"/>
        <v>ITM_0426</v>
      </c>
      <c r="N441" s="16"/>
      <c r="P441" s="17" t="str">
        <f t="shared" si="100"/>
        <v/>
      </c>
      <c r="S441" s="119">
        <f t="shared" si="101"/>
        <v>108</v>
      </c>
      <c r="T441" s="113" t="s">
        <v>2570</v>
      </c>
      <c r="U441" s="120" t="s">
        <v>2570</v>
      </c>
      <c r="V441" s="120" t="s">
        <v>2570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4557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30</v>
      </c>
      <c r="J442" s="117" t="s">
        <v>1630</v>
      </c>
      <c r="K442" s="118" t="s">
        <v>4646</v>
      </c>
      <c r="M442" s="150" t="str">
        <f t="shared" si="110"/>
        <v>ITM_0427</v>
      </c>
      <c r="N442" s="16"/>
      <c r="P442" s="17" t="str">
        <f t="shared" si="100"/>
        <v/>
      </c>
      <c r="S442" s="119">
        <f t="shared" si="101"/>
        <v>108</v>
      </c>
      <c r="T442" s="113" t="s">
        <v>2570</v>
      </c>
      <c r="U442" s="120" t="s">
        <v>2570</v>
      </c>
      <c r="V442" s="120" t="s">
        <v>2570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4557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30</v>
      </c>
      <c r="J443" s="117" t="s">
        <v>1630</v>
      </c>
      <c r="K443" s="118" t="s">
        <v>4646</v>
      </c>
      <c r="M443" s="150" t="str">
        <f t="shared" si="110"/>
        <v>ITM_0428</v>
      </c>
      <c r="N443" s="16"/>
      <c r="P443" s="17" t="str">
        <f t="shared" si="100"/>
        <v/>
      </c>
      <c r="S443" s="119">
        <f t="shared" si="101"/>
        <v>108</v>
      </c>
      <c r="T443" s="113" t="s">
        <v>2570</v>
      </c>
      <c r="U443" s="120" t="s">
        <v>2570</v>
      </c>
      <c r="V443" s="120" t="s">
        <v>2570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4557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30</v>
      </c>
      <c r="J444" s="117" t="s">
        <v>1630</v>
      </c>
      <c r="K444" s="118" t="s">
        <v>4646</v>
      </c>
      <c r="M444" s="150" t="str">
        <f t="shared" si="110"/>
        <v>ITM_0429</v>
      </c>
      <c r="N444" s="16"/>
      <c r="P444" s="17" t="str">
        <f t="shared" si="100"/>
        <v/>
      </c>
      <c r="S444" s="119">
        <f t="shared" si="101"/>
        <v>108</v>
      </c>
      <c r="T444" s="113" t="s">
        <v>2570</v>
      </c>
      <c r="U444" s="120" t="s">
        <v>2570</v>
      </c>
      <c r="V444" s="120" t="s">
        <v>2570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4557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30</v>
      </c>
      <c r="J445" s="117" t="s">
        <v>1630</v>
      </c>
      <c r="K445" s="118" t="s">
        <v>4646</v>
      </c>
      <c r="M445" s="150" t="str">
        <f t="shared" si="110"/>
        <v>ITM_0430</v>
      </c>
      <c r="N445" s="16"/>
      <c r="P445" s="17" t="str">
        <f t="shared" si="100"/>
        <v/>
      </c>
      <c r="S445" s="119">
        <f t="shared" si="101"/>
        <v>108</v>
      </c>
      <c r="T445" s="113" t="s">
        <v>2570</v>
      </c>
      <c r="U445" s="120" t="s">
        <v>2570</v>
      </c>
      <c r="V445" s="120" t="s">
        <v>2570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4557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30</v>
      </c>
      <c r="J446" s="117" t="s">
        <v>1630</v>
      </c>
      <c r="K446" s="118" t="s">
        <v>4646</v>
      </c>
      <c r="M446" s="150" t="str">
        <f t="shared" si="110"/>
        <v>ITM_0431</v>
      </c>
      <c r="N446" s="16"/>
      <c r="P446" s="17" t="str">
        <f t="shared" si="100"/>
        <v/>
      </c>
      <c r="S446" s="119">
        <f t="shared" si="101"/>
        <v>108</v>
      </c>
      <c r="T446" s="113" t="s">
        <v>2570</v>
      </c>
      <c r="U446" s="120" t="s">
        <v>2570</v>
      </c>
      <c r="V446" s="120" t="s">
        <v>2570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4557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30</v>
      </c>
      <c r="J447" s="117" t="s">
        <v>1630</v>
      </c>
      <c r="K447" s="118" t="s">
        <v>4646</v>
      </c>
      <c r="M447" s="150" t="str">
        <f t="shared" si="110"/>
        <v>ITM_0432</v>
      </c>
      <c r="N447" s="16"/>
      <c r="P447" s="17" t="str">
        <f t="shared" si="100"/>
        <v/>
      </c>
      <c r="S447" s="119">
        <f t="shared" si="101"/>
        <v>108</v>
      </c>
      <c r="T447" s="113" t="s">
        <v>2570</v>
      </c>
      <c r="U447" s="120" t="s">
        <v>2570</v>
      </c>
      <c r="V447" s="120" t="s">
        <v>2570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2570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2570</v>
      </c>
      <c r="N448" s="48"/>
      <c r="O448" s="49"/>
      <c r="P448" s="49"/>
      <c r="Q448" s="49"/>
      <c r="R448" s="49"/>
      <c r="S448" s="43">
        <f t="shared" si="75"/>
        <v>108</v>
      </c>
      <c r="T448" s="94" t="s">
        <v>2570</v>
      </c>
      <c r="U448" s="92" t="s">
        <v>2570</v>
      </c>
      <c r="V448" s="92" t="s">
        <v>2570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2570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2570</v>
      </c>
      <c r="N449" s="48"/>
      <c r="O449" s="49"/>
      <c r="P449" s="49"/>
      <c r="Q449" s="49"/>
      <c r="R449" s="49"/>
      <c r="S449" s="43">
        <f t="shared" si="75"/>
        <v>108</v>
      </c>
      <c r="T449" s="94" t="s">
        <v>2570</v>
      </c>
      <c r="U449" s="92" t="s">
        <v>2570</v>
      </c>
      <c r="V449" s="92" t="s">
        <v>2570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3117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2570</v>
      </c>
      <c r="N450" s="48"/>
      <c r="O450" s="49"/>
      <c r="P450" s="49"/>
      <c r="Q450" s="49"/>
      <c r="R450" s="49"/>
      <c r="S450" s="43">
        <f t="shared" si="75"/>
        <v>108</v>
      </c>
      <c r="T450" s="94" t="s">
        <v>2570</v>
      </c>
      <c r="U450" s="92" t="s">
        <v>2570</v>
      </c>
      <c r="V450" s="92" t="s">
        <v>2570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4341</v>
      </c>
      <c r="D451" s="60">
        <v>1</v>
      </c>
      <c r="E451" s="66" t="s">
        <v>1147</v>
      </c>
      <c r="F451" s="66" t="s">
        <v>1147</v>
      </c>
      <c r="G451" s="65">
        <v>0</v>
      </c>
      <c r="H451" s="65">
        <v>0</v>
      </c>
      <c r="I451" s="66" t="s">
        <v>3</v>
      </c>
      <c r="J451" s="66" t="s">
        <v>1631</v>
      </c>
      <c r="K451" s="67" t="s">
        <v>4811</v>
      </c>
      <c r="L451" s="68"/>
      <c r="M451" s="64" t="s">
        <v>1228</v>
      </c>
      <c r="N451" s="13"/>
      <c r="O451"/>
      <c r="P451" t="str">
        <f t="shared" si="97"/>
        <v/>
      </c>
      <c r="Q451"/>
      <c r="R451"/>
      <c r="S451" s="43">
        <f t="shared" si="75"/>
        <v>109</v>
      </c>
      <c r="T451" s="94" t="s">
        <v>3073</v>
      </c>
      <c r="U451" s="72" t="s">
        <v>2570</v>
      </c>
      <c r="V451" s="72" t="s">
        <v>3002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4341</v>
      </c>
      <c r="D452" s="60">
        <v>2</v>
      </c>
      <c r="E452" s="66" t="s">
        <v>1558</v>
      </c>
      <c r="F452" s="66" t="s">
        <v>1558</v>
      </c>
      <c r="G452" s="65">
        <v>0</v>
      </c>
      <c r="H452" s="65">
        <v>0</v>
      </c>
      <c r="I452" s="66" t="s">
        <v>3</v>
      </c>
      <c r="J452" s="66" t="s">
        <v>1631</v>
      </c>
      <c r="K452" s="67" t="s">
        <v>4811</v>
      </c>
      <c r="L452" s="68"/>
      <c r="M452" s="64" t="s">
        <v>2324</v>
      </c>
      <c r="N452" s="13"/>
      <c r="O452"/>
      <c r="P452" t="str">
        <f t="shared" si="97"/>
        <v/>
      </c>
      <c r="Q452"/>
      <c r="R452"/>
      <c r="S452" s="43">
        <f t="shared" si="75"/>
        <v>109</v>
      </c>
      <c r="T452" s="94" t="s">
        <v>2570</v>
      </c>
      <c r="U452" s="72" t="s">
        <v>2570</v>
      </c>
      <c r="V452" s="72" t="s">
        <v>2570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4342</v>
      </c>
      <c r="D453" s="60">
        <v>0</v>
      </c>
      <c r="E453" s="66" t="s">
        <v>1427</v>
      </c>
      <c r="F453" s="66" t="s">
        <v>554</v>
      </c>
      <c r="G453" s="65">
        <v>0</v>
      </c>
      <c r="H453" s="65">
        <v>0</v>
      </c>
      <c r="I453" s="66" t="s">
        <v>3</v>
      </c>
      <c r="J453" s="66" t="s">
        <v>1629</v>
      </c>
      <c r="K453" s="67" t="s">
        <v>4811</v>
      </c>
      <c r="L453" s="68"/>
      <c r="M453" s="64" t="s">
        <v>2032</v>
      </c>
      <c r="N453" s="13"/>
      <c r="O453"/>
      <c r="P453" t="str">
        <f t="shared" si="97"/>
        <v>NOT EQUAL</v>
      </c>
      <c r="Q453"/>
      <c r="R453"/>
      <c r="S453" s="43">
        <f t="shared" si="75"/>
        <v>110</v>
      </c>
      <c r="T453" s="94" t="s">
        <v>3073</v>
      </c>
      <c r="U453" s="72" t="s">
        <v>2570</v>
      </c>
      <c r="V453" s="72" t="s">
        <v>2570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4342</v>
      </c>
      <c r="D454" s="60">
        <v>1</v>
      </c>
      <c r="E454" s="66" t="s">
        <v>1553</v>
      </c>
      <c r="F454" s="66" t="s">
        <v>1553</v>
      </c>
      <c r="G454" s="65">
        <v>0</v>
      </c>
      <c r="H454" s="65">
        <v>0</v>
      </c>
      <c r="I454" s="66" t="s">
        <v>3</v>
      </c>
      <c r="J454" s="66" t="s">
        <v>1629</v>
      </c>
      <c r="K454" s="67" t="s">
        <v>4811</v>
      </c>
      <c r="L454" s="68"/>
      <c r="M454" s="64" t="s">
        <v>2316</v>
      </c>
      <c r="N454" s="13"/>
      <c r="O454"/>
      <c r="P454" t="str">
        <f t="shared" si="97"/>
        <v/>
      </c>
      <c r="Q454"/>
      <c r="R454"/>
      <c r="S454" s="43">
        <f t="shared" si="75"/>
        <v>111</v>
      </c>
      <c r="T454" s="94" t="s">
        <v>3073</v>
      </c>
      <c r="U454" s="72" t="s">
        <v>2570</v>
      </c>
      <c r="V454" s="72" t="s">
        <v>2570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4342</v>
      </c>
      <c r="D455" s="60">
        <v>2</v>
      </c>
      <c r="E455" s="66" t="s">
        <v>1556</v>
      </c>
      <c r="F455" s="66" t="s">
        <v>1556</v>
      </c>
      <c r="G455" s="65">
        <v>0</v>
      </c>
      <c r="H455" s="65">
        <v>0</v>
      </c>
      <c r="I455" s="66" t="s">
        <v>3</v>
      </c>
      <c r="J455" s="66" t="s">
        <v>1629</v>
      </c>
      <c r="K455" s="67" t="s">
        <v>4811</v>
      </c>
      <c r="L455" s="68"/>
      <c r="M455" s="64" t="s">
        <v>2321</v>
      </c>
      <c r="N455" s="13"/>
      <c r="O455"/>
      <c r="P455" t="str">
        <f t="shared" si="97"/>
        <v/>
      </c>
      <c r="Q455"/>
      <c r="R455"/>
      <c r="S455" s="43">
        <f t="shared" si="75"/>
        <v>112</v>
      </c>
      <c r="T455" s="94" t="s">
        <v>3073</v>
      </c>
      <c r="U455" s="72" t="s">
        <v>2570</v>
      </c>
      <c r="V455" s="72" t="s">
        <v>2570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4342</v>
      </c>
      <c r="D456" s="60">
        <v>3</v>
      </c>
      <c r="E456" s="66" t="s">
        <v>1554</v>
      </c>
      <c r="F456" s="66" t="s">
        <v>1554</v>
      </c>
      <c r="G456" s="65">
        <v>0</v>
      </c>
      <c r="H456" s="65">
        <v>0</v>
      </c>
      <c r="I456" s="66" t="s">
        <v>3</v>
      </c>
      <c r="J456" s="66" t="s">
        <v>1629</v>
      </c>
      <c r="K456" s="67" t="s">
        <v>4811</v>
      </c>
      <c r="L456" s="68"/>
      <c r="M456" s="64" t="s">
        <v>2317</v>
      </c>
      <c r="N456" s="13"/>
      <c r="O456"/>
      <c r="P456" t="str">
        <f t="shared" si="97"/>
        <v/>
      </c>
      <c r="Q456"/>
      <c r="R456"/>
      <c r="S456" s="43">
        <f t="shared" si="75"/>
        <v>113</v>
      </c>
      <c r="T456" s="94" t="s">
        <v>3073</v>
      </c>
      <c r="U456" s="72" t="s">
        <v>2570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4342</v>
      </c>
      <c r="D457" s="60">
        <v>4</v>
      </c>
      <c r="E457" s="66" t="s">
        <v>1555</v>
      </c>
      <c r="F457" s="66" t="s">
        <v>1555</v>
      </c>
      <c r="G457" s="65">
        <v>0</v>
      </c>
      <c r="H457" s="65">
        <v>0</v>
      </c>
      <c r="I457" s="66" t="s">
        <v>3</v>
      </c>
      <c r="J457" s="66" t="s">
        <v>1629</v>
      </c>
      <c r="K457" s="67" t="s">
        <v>4811</v>
      </c>
      <c r="L457" s="68"/>
      <c r="M457" s="64" t="s">
        <v>2318</v>
      </c>
      <c r="N457" s="13"/>
      <c r="O457"/>
      <c r="P457" t="str">
        <f t="shared" si="97"/>
        <v/>
      </c>
      <c r="Q457"/>
      <c r="R457"/>
      <c r="S457" s="43">
        <f t="shared" si="75"/>
        <v>114</v>
      </c>
      <c r="T457" s="94" t="s">
        <v>3073</v>
      </c>
      <c r="U457" s="72" t="s">
        <v>2570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4342</v>
      </c>
      <c r="D458" s="60">
        <v>5</v>
      </c>
      <c r="E458" s="66" t="s">
        <v>1557</v>
      </c>
      <c r="F458" s="79" t="s">
        <v>1557</v>
      </c>
      <c r="G458" s="65">
        <v>0</v>
      </c>
      <c r="H458" s="65">
        <v>0</v>
      </c>
      <c r="I458" s="66" t="s">
        <v>3</v>
      </c>
      <c r="J458" s="66" t="s">
        <v>1629</v>
      </c>
      <c r="K458" s="67" t="s">
        <v>4811</v>
      </c>
      <c r="L458" s="68"/>
      <c r="M458" s="64" t="s">
        <v>2322</v>
      </c>
      <c r="N458" s="13"/>
      <c r="O458"/>
      <c r="P458" t="str">
        <f t="shared" si="97"/>
        <v/>
      </c>
      <c r="Q458"/>
      <c r="R458"/>
      <c r="S458" s="43">
        <f t="shared" si="75"/>
        <v>115</v>
      </c>
      <c r="T458" s="94" t="s">
        <v>3073</v>
      </c>
      <c r="U458" s="72" t="s">
        <v>2570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4342</v>
      </c>
      <c r="D459" s="60">
        <v>6</v>
      </c>
      <c r="E459" s="80" t="s">
        <v>464</v>
      </c>
      <c r="F459" s="81" t="s">
        <v>464</v>
      </c>
      <c r="G459" s="65">
        <v>0</v>
      </c>
      <c r="H459" s="65">
        <v>0</v>
      </c>
      <c r="I459" s="66" t="s">
        <v>3</v>
      </c>
      <c r="J459" s="66" t="s">
        <v>1629</v>
      </c>
      <c r="K459" s="67" t="s">
        <v>4811</v>
      </c>
      <c r="L459" s="68"/>
      <c r="M459" s="64" t="s">
        <v>2320</v>
      </c>
      <c r="N459" s="13"/>
      <c r="O459"/>
      <c r="P459" t="str">
        <f t="shared" si="97"/>
        <v/>
      </c>
      <c r="Q459"/>
      <c r="R459"/>
      <c r="S459" s="43">
        <f t="shared" si="75"/>
        <v>116</v>
      </c>
      <c r="T459" s="94" t="s">
        <v>3073</v>
      </c>
      <c r="U459" s="72" t="s">
        <v>2570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4342</v>
      </c>
      <c r="D460" s="60">
        <v>7</v>
      </c>
      <c r="E460" s="80" t="s">
        <v>461</v>
      </c>
      <c r="F460" s="81" t="s">
        <v>461</v>
      </c>
      <c r="G460" s="65">
        <v>0</v>
      </c>
      <c r="H460" s="65">
        <v>0</v>
      </c>
      <c r="I460" s="66" t="s">
        <v>3</v>
      </c>
      <c r="J460" s="66" t="s">
        <v>1629</v>
      </c>
      <c r="K460" s="67" t="s">
        <v>4811</v>
      </c>
      <c r="L460" s="68"/>
      <c r="M460" s="64" t="s">
        <v>2314</v>
      </c>
      <c r="N460" s="13"/>
      <c r="O460"/>
      <c r="P460" t="str">
        <f t="shared" si="97"/>
        <v/>
      </c>
      <c r="Q460"/>
      <c r="R460"/>
      <c r="S460" s="43">
        <f t="shared" si="75"/>
        <v>117</v>
      </c>
      <c r="T460" s="94" t="s">
        <v>3073</v>
      </c>
      <c r="U460" s="72" t="s">
        <v>2570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4342</v>
      </c>
      <c r="D461" s="60">
        <v>8</v>
      </c>
      <c r="E461" s="66" t="s">
        <v>1551</v>
      </c>
      <c r="F461" s="66" t="s">
        <v>1551</v>
      </c>
      <c r="G461" s="65">
        <v>0</v>
      </c>
      <c r="H461" s="65">
        <v>0</v>
      </c>
      <c r="I461" s="66" t="s">
        <v>3</v>
      </c>
      <c r="J461" s="66" t="s">
        <v>1629</v>
      </c>
      <c r="K461" s="67" t="s">
        <v>4811</v>
      </c>
      <c r="L461" s="68"/>
      <c r="M461" s="64" t="s">
        <v>2313</v>
      </c>
      <c r="N461" s="13"/>
      <c r="O461"/>
      <c r="P461" t="str">
        <f t="shared" si="97"/>
        <v/>
      </c>
      <c r="Q461"/>
      <c r="R461"/>
      <c r="S461" s="43">
        <f t="shared" si="75"/>
        <v>118</v>
      </c>
      <c r="T461" s="94" t="s">
        <v>3073</v>
      </c>
      <c r="U461" s="72" t="s">
        <v>2570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4342</v>
      </c>
      <c r="D462" s="60">
        <v>9</v>
      </c>
      <c r="E462" s="66" t="s">
        <v>459</v>
      </c>
      <c r="F462" s="66" t="s">
        <v>459</v>
      </c>
      <c r="G462" s="65">
        <v>0</v>
      </c>
      <c r="H462" s="65">
        <v>0</v>
      </c>
      <c r="I462" s="66" t="s">
        <v>3</v>
      </c>
      <c r="J462" s="66" t="s">
        <v>1629</v>
      </c>
      <c r="K462" s="67" t="s">
        <v>4811</v>
      </c>
      <c r="L462" s="68"/>
      <c r="M462" s="64" t="s">
        <v>2311</v>
      </c>
      <c r="N462" s="13"/>
      <c r="O462"/>
      <c r="P462" t="str">
        <f t="shared" si="97"/>
        <v/>
      </c>
      <c r="Q462"/>
      <c r="R462"/>
      <c r="S462" s="43">
        <f t="shared" si="75"/>
        <v>119</v>
      </c>
      <c r="T462" s="94" t="s">
        <v>3073</v>
      </c>
      <c r="U462" s="72" t="s">
        <v>2570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4342</v>
      </c>
      <c r="D463" s="60">
        <v>10</v>
      </c>
      <c r="E463" s="66" t="s">
        <v>465</v>
      </c>
      <c r="F463" s="66" t="s">
        <v>465</v>
      </c>
      <c r="G463" s="65">
        <v>0</v>
      </c>
      <c r="H463" s="65">
        <v>0</v>
      </c>
      <c r="I463" s="66" t="s">
        <v>3</v>
      </c>
      <c r="J463" s="66" t="s">
        <v>1629</v>
      </c>
      <c r="K463" s="67" t="s">
        <v>4811</v>
      </c>
      <c r="L463" s="68"/>
      <c r="M463" s="64" t="s">
        <v>2323</v>
      </c>
      <c r="N463" s="13"/>
      <c r="O463"/>
      <c r="P463" t="str">
        <f t="shared" si="97"/>
        <v/>
      </c>
      <c r="Q463"/>
      <c r="R463"/>
      <c r="S463" s="43">
        <f t="shared" si="75"/>
        <v>120</v>
      </c>
      <c r="T463" s="94" t="s">
        <v>3073</v>
      </c>
      <c r="U463" s="72" t="s">
        <v>2570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4342</v>
      </c>
      <c r="D464" s="60">
        <v>11</v>
      </c>
      <c r="E464" s="66" t="s">
        <v>462</v>
      </c>
      <c r="F464" s="66" t="s">
        <v>462</v>
      </c>
      <c r="G464" s="65">
        <v>0</v>
      </c>
      <c r="H464" s="65">
        <v>0</v>
      </c>
      <c r="I464" s="66" t="s">
        <v>3</v>
      </c>
      <c r="J464" s="66" t="s">
        <v>1629</v>
      </c>
      <c r="K464" s="67" t="s">
        <v>4811</v>
      </c>
      <c r="L464" s="68"/>
      <c r="M464" s="64" t="s">
        <v>2315</v>
      </c>
      <c r="N464" s="13"/>
      <c r="O464"/>
      <c r="P464" t="str">
        <f t="shared" si="97"/>
        <v/>
      </c>
      <c r="Q464"/>
      <c r="R464"/>
      <c r="S464" s="43">
        <f t="shared" si="75"/>
        <v>121</v>
      </c>
      <c r="T464" s="94" t="s">
        <v>3073</v>
      </c>
      <c r="U464" s="72" t="s">
        <v>2570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4342</v>
      </c>
      <c r="D465" s="60">
        <v>12</v>
      </c>
      <c r="E465" s="66" t="s">
        <v>460</v>
      </c>
      <c r="F465" s="66" t="s">
        <v>460</v>
      </c>
      <c r="G465" s="65">
        <v>0</v>
      </c>
      <c r="H465" s="65">
        <v>0</v>
      </c>
      <c r="I465" s="66" t="s">
        <v>3</v>
      </c>
      <c r="J465" s="66" t="s">
        <v>1629</v>
      </c>
      <c r="K465" s="67" t="s">
        <v>4811</v>
      </c>
      <c r="L465" s="68"/>
      <c r="M465" s="64" t="s">
        <v>2312</v>
      </c>
      <c r="N465" s="13"/>
      <c r="O465"/>
      <c r="P465" t="str">
        <f t="shared" si="97"/>
        <v/>
      </c>
      <c r="Q465"/>
      <c r="R465"/>
      <c r="S465" s="43">
        <f t="shared" ref="S465:S528" si="114">IF(X465&lt;&gt;"",S464+1,S464)</f>
        <v>122</v>
      </c>
      <c r="T465" s="94" t="s">
        <v>3073</v>
      </c>
      <c r="U465" s="72" t="s">
        <v>2570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4342</v>
      </c>
      <c r="D466" s="60">
        <v>13</v>
      </c>
      <c r="E466" s="66" t="s">
        <v>463</v>
      </c>
      <c r="F466" s="66" t="s">
        <v>463</v>
      </c>
      <c r="G466" s="65">
        <v>0</v>
      </c>
      <c r="H466" s="65">
        <v>0</v>
      </c>
      <c r="I466" s="66" t="s">
        <v>3</v>
      </c>
      <c r="J466" s="66" t="s">
        <v>1629</v>
      </c>
      <c r="K466" s="67" t="s">
        <v>4811</v>
      </c>
      <c r="L466" s="68"/>
      <c r="M466" s="64" t="s">
        <v>2319</v>
      </c>
      <c r="N466" s="13"/>
      <c r="O466"/>
      <c r="P466" t="str">
        <f t="shared" si="97"/>
        <v/>
      </c>
      <c r="Q466"/>
      <c r="R466"/>
      <c r="S466" s="43">
        <f t="shared" si="114"/>
        <v>123</v>
      </c>
      <c r="T466" s="94" t="s">
        <v>3073</v>
      </c>
      <c r="U466" s="72" t="s">
        <v>2570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4342</v>
      </c>
      <c r="D467" s="60">
        <v>14</v>
      </c>
      <c r="E467" s="66" t="s">
        <v>1068</v>
      </c>
      <c r="F467" s="66" t="s">
        <v>1068</v>
      </c>
      <c r="G467" s="70">
        <v>0</v>
      </c>
      <c r="H467" s="70">
        <v>0</v>
      </c>
      <c r="I467" s="66" t="s">
        <v>3</v>
      </c>
      <c r="J467" s="66" t="s">
        <v>1629</v>
      </c>
      <c r="K467" s="67" t="s">
        <v>4811</v>
      </c>
      <c r="L467" s="68"/>
      <c r="M467" s="64" t="s">
        <v>2480</v>
      </c>
      <c r="N467" s="13"/>
      <c r="O467"/>
      <c r="P467" t="str">
        <f t="shared" si="97"/>
        <v/>
      </c>
      <c r="Q467"/>
      <c r="R467"/>
      <c r="S467" s="43">
        <f t="shared" si="114"/>
        <v>124</v>
      </c>
      <c r="T467" s="94" t="s">
        <v>3073</v>
      </c>
      <c r="U467" s="72" t="s">
        <v>2570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4342</v>
      </c>
      <c r="D468" s="60">
        <v>15</v>
      </c>
      <c r="E468" s="66" t="s">
        <v>1069</v>
      </c>
      <c r="F468" s="66" t="s">
        <v>1069</v>
      </c>
      <c r="G468" s="70">
        <v>0</v>
      </c>
      <c r="H468" s="70">
        <v>0</v>
      </c>
      <c r="I468" s="66" t="s">
        <v>3</v>
      </c>
      <c r="J468" s="66" t="s">
        <v>1629</v>
      </c>
      <c r="K468" s="67" t="s">
        <v>4811</v>
      </c>
      <c r="L468" s="68"/>
      <c r="M468" s="64" t="s">
        <v>2481</v>
      </c>
      <c r="N468" s="13"/>
      <c r="O468"/>
      <c r="P468" t="str">
        <f t="shared" si="97"/>
        <v/>
      </c>
      <c r="Q468"/>
      <c r="R468"/>
      <c r="S468" s="43">
        <f t="shared" si="114"/>
        <v>125</v>
      </c>
      <c r="T468" s="94" t="s">
        <v>3073</v>
      </c>
      <c r="U468" s="72" t="s">
        <v>2570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4342</v>
      </c>
      <c r="D469" s="60">
        <v>16</v>
      </c>
      <c r="E469" s="66" t="s">
        <v>1070</v>
      </c>
      <c r="F469" s="66" t="s">
        <v>1070</v>
      </c>
      <c r="G469" s="70">
        <v>0</v>
      </c>
      <c r="H469" s="70">
        <v>0</v>
      </c>
      <c r="I469" s="66" t="s">
        <v>3</v>
      </c>
      <c r="J469" s="66" t="s">
        <v>1629</v>
      </c>
      <c r="K469" s="67" t="s">
        <v>4811</v>
      </c>
      <c r="L469" s="68"/>
      <c r="M469" s="64" t="s">
        <v>2482</v>
      </c>
      <c r="N469" s="13"/>
      <c r="O469"/>
      <c r="P469" t="str">
        <f t="shared" si="97"/>
        <v/>
      </c>
      <c r="Q469"/>
      <c r="R469"/>
      <c r="S469" s="43">
        <f t="shared" si="114"/>
        <v>126</v>
      </c>
      <c r="T469" s="94" t="s">
        <v>3073</v>
      </c>
      <c r="U469" s="72" t="s">
        <v>2570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4342</v>
      </c>
      <c r="D470" s="60">
        <v>17</v>
      </c>
      <c r="E470" s="66" t="s">
        <v>1071</v>
      </c>
      <c r="F470" s="66" t="s">
        <v>1071</v>
      </c>
      <c r="G470" s="70">
        <v>0</v>
      </c>
      <c r="H470" s="70">
        <v>0</v>
      </c>
      <c r="I470" s="66" t="s">
        <v>3</v>
      </c>
      <c r="J470" s="66" t="s">
        <v>1629</v>
      </c>
      <c r="K470" s="67" t="s">
        <v>4811</v>
      </c>
      <c r="L470" s="68"/>
      <c r="M470" s="64" t="s">
        <v>2483</v>
      </c>
      <c r="N470" s="13"/>
      <c r="O470"/>
      <c r="P470" t="str">
        <f t="shared" si="97"/>
        <v/>
      </c>
      <c r="Q470"/>
      <c r="R470"/>
      <c r="S470" s="43">
        <f t="shared" si="114"/>
        <v>127</v>
      </c>
      <c r="T470" s="94" t="s">
        <v>3073</v>
      </c>
      <c r="U470" s="72" t="s">
        <v>2570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4342</v>
      </c>
      <c r="D471" s="60">
        <v>18</v>
      </c>
      <c r="E471" s="66" t="s">
        <v>1072</v>
      </c>
      <c r="F471" s="66" t="s">
        <v>1072</v>
      </c>
      <c r="G471" s="70">
        <v>0</v>
      </c>
      <c r="H471" s="70">
        <v>0</v>
      </c>
      <c r="I471" s="66" t="s">
        <v>3</v>
      </c>
      <c r="J471" s="66" t="s">
        <v>1629</v>
      </c>
      <c r="K471" s="67" t="s">
        <v>4811</v>
      </c>
      <c r="L471" s="68"/>
      <c r="M471" s="64" t="s">
        <v>2484</v>
      </c>
      <c r="N471" s="13"/>
      <c r="O471"/>
      <c r="P471" t="str">
        <f t="shared" si="97"/>
        <v/>
      </c>
      <c r="Q471"/>
      <c r="R471"/>
      <c r="S471" s="43">
        <f t="shared" si="114"/>
        <v>128</v>
      </c>
      <c r="T471" s="94" t="s">
        <v>3073</v>
      </c>
      <c r="U471" s="72" t="s">
        <v>2570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4342</v>
      </c>
      <c r="D472" s="60">
        <v>19</v>
      </c>
      <c r="E472" s="66" t="s">
        <v>1073</v>
      </c>
      <c r="F472" s="66" t="s">
        <v>1073</v>
      </c>
      <c r="G472" s="70">
        <v>0</v>
      </c>
      <c r="H472" s="70">
        <v>0</v>
      </c>
      <c r="I472" s="66" t="s">
        <v>3</v>
      </c>
      <c r="J472" s="66" t="s">
        <v>1629</v>
      </c>
      <c r="K472" s="67" t="s">
        <v>4811</v>
      </c>
      <c r="L472" s="68"/>
      <c r="M472" s="64" t="s">
        <v>2485</v>
      </c>
      <c r="N472" s="13"/>
      <c r="O472"/>
      <c r="P472" t="str">
        <f t="shared" si="97"/>
        <v/>
      </c>
      <c r="Q472"/>
      <c r="R472"/>
      <c r="S472" s="43">
        <f t="shared" si="114"/>
        <v>129</v>
      </c>
      <c r="T472" s="94" t="s">
        <v>3073</v>
      </c>
      <c r="U472" s="72" t="s">
        <v>2570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4342</v>
      </c>
      <c r="D473" s="60">
        <v>20</v>
      </c>
      <c r="E473" s="66" t="s">
        <v>1074</v>
      </c>
      <c r="F473" s="66" t="s">
        <v>1074</v>
      </c>
      <c r="G473" s="70">
        <v>0</v>
      </c>
      <c r="H473" s="70">
        <v>0</v>
      </c>
      <c r="I473" s="66" t="s">
        <v>3</v>
      </c>
      <c r="J473" s="66" t="s">
        <v>1629</v>
      </c>
      <c r="K473" s="67" t="s">
        <v>4811</v>
      </c>
      <c r="L473" s="68"/>
      <c r="M473" s="64" t="s">
        <v>2486</v>
      </c>
      <c r="N473" s="13"/>
      <c r="O473"/>
      <c r="P473" t="str">
        <f t="shared" si="97"/>
        <v/>
      </c>
      <c r="Q473"/>
      <c r="R473"/>
      <c r="S473" s="43">
        <f t="shared" si="114"/>
        <v>130</v>
      </c>
      <c r="T473" s="94" t="s">
        <v>3073</v>
      </c>
      <c r="U473" s="72" t="s">
        <v>2570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4342</v>
      </c>
      <c r="D474" s="60">
        <v>21</v>
      </c>
      <c r="E474" s="66" t="s">
        <v>1075</v>
      </c>
      <c r="F474" s="66" t="s">
        <v>1075</v>
      </c>
      <c r="G474" s="70">
        <v>0</v>
      </c>
      <c r="H474" s="70">
        <v>0</v>
      </c>
      <c r="I474" s="66" t="s">
        <v>3</v>
      </c>
      <c r="J474" s="66" t="s">
        <v>1629</v>
      </c>
      <c r="K474" s="67" t="s">
        <v>4811</v>
      </c>
      <c r="L474" s="68"/>
      <c r="M474" s="64" t="s">
        <v>2487</v>
      </c>
      <c r="N474" s="13"/>
      <c r="O474"/>
      <c r="P474" t="str">
        <f t="shared" si="97"/>
        <v/>
      </c>
      <c r="Q474"/>
      <c r="R474"/>
      <c r="S474" s="43">
        <f t="shared" si="114"/>
        <v>131</v>
      </c>
      <c r="T474" s="94" t="s">
        <v>3073</v>
      </c>
      <c r="U474" s="72" t="s">
        <v>2570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4342</v>
      </c>
      <c r="D475" s="60">
        <v>22</v>
      </c>
      <c r="E475" s="66" t="s">
        <v>1076</v>
      </c>
      <c r="F475" s="66" t="s">
        <v>1076</v>
      </c>
      <c r="G475" s="70">
        <v>0</v>
      </c>
      <c r="H475" s="70">
        <v>0</v>
      </c>
      <c r="I475" s="66" t="s">
        <v>3</v>
      </c>
      <c r="J475" s="66" t="s">
        <v>1629</v>
      </c>
      <c r="K475" s="67" t="s">
        <v>4811</v>
      </c>
      <c r="L475" s="68"/>
      <c r="M475" s="64" t="s">
        <v>2488</v>
      </c>
      <c r="N475" s="13"/>
      <c r="O475"/>
      <c r="P475" t="str">
        <f t="shared" si="97"/>
        <v/>
      </c>
      <c r="Q475"/>
      <c r="R475"/>
      <c r="S475" s="43">
        <f t="shared" si="114"/>
        <v>132</v>
      </c>
      <c r="T475" s="94" t="s">
        <v>3073</v>
      </c>
      <c r="U475" s="72" t="s">
        <v>2570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4557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30</v>
      </c>
      <c r="J476" s="117" t="s">
        <v>1630</v>
      </c>
      <c r="K476" s="118" t="s">
        <v>4646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S476" s="119">
        <f t="shared" si="114"/>
        <v>132</v>
      </c>
      <c r="T476" s="113" t="s">
        <v>2570</v>
      </c>
      <c r="U476" s="120" t="s">
        <v>2570</v>
      </c>
      <c r="V476" s="120" t="s">
        <v>2570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4557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30</v>
      </c>
      <c r="J477" s="117" t="s">
        <v>1630</v>
      </c>
      <c r="K477" s="118" t="s">
        <v>4646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S477" s="119">
        <f t="shared" si="114"/>
        <v>132</v>
      </c>
      <c r="T477" s="113" t="s">
        <v>2570</v>
      </c>
      <c r="U477" s="120" t="s">
        <v>2570</v>
      </c>
      <c r="V477" s="120" t="s">
        <v>2570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4557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30</v>
      </c>
      <c r="J478" s="117" t="s">
        <v>1630</v>
      </c>
      <c r="K478" s="118" t="s">
        <v>4646</v>
      </c>
      <c r="M478" s="150" t="str">
        <f t="shared" si="121"/>
        <v>ITM_0460</v>
      </c>
      <c r="N478" s="16"/>
      <c r="P478" s="17" t="str">
        <f t="shared" si="124"/>
        <v/>
      </c>
      <c r="S478" s="119">
        <f t="shared" si="114"/>
        <v>132</v>
      </c>
      <c r="T478" s="113" t="s">
        <v>2570</v>
      </c>
      <c r="U478" s="120" t="s">
        <v>2570</v>
      </c>
      <c r="V478" s="120" t="s">
        <v>2570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4557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30</v>
      </c>
      <c r="J479" s="117" t="s">
        <v>1630</v>
      </c>
      <c r="K479" s="118" t="s">
        <v>4646</v>
      </c>
      <c r="M479" s="150" t="str">
        <f t="shared" si="121"/>
        <v>ITM_0461</v>
      </c>
      <c r="N479" s="16"/>
      <c r="P479" s="17" t="str">
        <f t="shared" si="124"/>
        <v/>
      </c>
      <c r="S479" s="119">
        <f t="shared" si="114"/>
        <v>132</v>
      </c>
      <c r="T479" s="113" t="s">
        <v>2570</v>
      </c>
      <c r="U479" s="120" t="s">
        <v>2570</v>
      </c>
      <c r="V479" s="120" t="s">
        <v>2570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4557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30</v>
      </c>
      <c r="J480" s="117" t="s">
        <v>1630</v>
      </c>
      <c r="K480" s="118" t="s">
        <v>4646</v>
      </c>
      <c r="M480" s="150" t="str">
        <f t="shared" si="121"/>
        <v>ITM_0462</v>
      </c>
      <c r="N480" s="16"/>
      <c r="P480" s="17" t="str">
        <f t="shared" si="124"/>
        <v/>
      </c>
      <c r="S480" s="119">
        <f t="shared" si="114"/>
        <v>132</v>
      </c>
      <c r="T480" s="113" t="s">
        <v>2570</v>
      </c>
      <c r="U480" s="120" t="s">
        <v>2570</v>
      </c>
      <c r="V480" s="120" t="s">
        <v>2570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2570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2570</v>
      </c>
      <c r="N481" s="48"/>
      <c r="O481" s="49"/>
      <c r="P481" s="49"/>
      <c r="Q481" s="49"/>
      <c r="R481" s="49"/>
      <c r="S481" s="43">
        <f t="shared" si="114"/>
        <v>132</v>
      </c>
      <c r="T481" s="94" t="s">
        <v>2570</v>
      </c>
      <c r="U481" s="92" t="s">
        <v>2570</v>
      </c>
      <c r="V481" s="92" t="s">
        <v>2570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2570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2570</v>
      </c>
      <c r="N482" s="48"/>
      <c r="O482" s="49"/>
      <c r="P482" s="49"/>
      <c r="Q482" s="49"/>
      <c r="R482" s="49"/>
      <c r="S482" s="43">
        <f t="shared" si="114"/>
        <v>132</v>
      </c>
      <c r="T482" s="94" t="s">
        <v>2570</v>
      </c>
      <c r="U482" s="92" t="s">
        <v>2570</v>
      </c>
      <c r="V482" s="92" t="s">
        <v>2570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3116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2570</v>
      </c>
      <c r="N483" s="48"/>
      <c r="O483" s="49"/>
      <c r="P483" s="49"/>
      <c r="Q483" s="49"/>
      <c r="R483" s="49"/>
      <c r="S483" s="43">
        <f t="shared" si="114"/>
        <v>132</v>
      </c>
      <c r="T483" s="94" t="s">
        <v>2570</v>
      </c>
      <c r="U483" s="92" t="s">
        <v>2570</v>
      </c>
      <c r="V483" s="92" t="s">
        <v>2570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4343</v>
      </c>
      <c r="D484" s="60" t="s">
        <v>2744</v>
      </c>
      <c r="E484" s="76" t="s">
        <v>2780</v>
      </c>
      <c r="F484" s="76" t="s">
        <v>2780</v>
      </c>
      <c r="G484" s="77">
        <v>0</v>
      </c>
      <c r="H484" s="77">
        <v>0</v>
      </c>
      <c r="I484" s="66" t="s">
        <v>2779</v>
      </c>
      <c r="J484" s="66" t="s">
        <v>1630</v>
      </c>
      <c r="K484" s="67" t="s">
        <v>4646</v>
      </c>
      <c r="L484" s="63" t="s">
        <v>4816</v>
      </c>
      <c r="M484" s="64" t="s">
        <v>2806</v>
      </c>
      <c r="N484" s="13"/>
      <c r="O484"/>
      <c r="P484" t="str">
        <f t="shared" ref="P484:P543" si="125">IF(E484=F484,"","NOT EQUAL")</f>
        <v/>
      </c>
      <c r="Q484"/>
      <c r="R484"/>
      <c r="S484" s="43">
        <f t="shared" si="114"/>
        <v>132</v>
      </c>
      <c r="T484" s="94" t="s">
        <v>2570</v>
      </c>
      <c r="U484" s="72" t="s">
        <v>2570</v>
      </c>
      <c r="V484" s="72" t="s">
        <v>2570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4343</v>
      </c>
      <c r="D485" s="60" t="s">
        <v>2745</v>
      </c>
      <c r="E485" s="76" t="s">
        <v>2781</v>
      </c>
      <c r="F485" s="76" t="s">
        <v>2781</v>
      </c>
      <c r="G485" s="77">
        <v>0</v>
      </c>
      <c r="H485" s="77">
        <v>0</v>
      </c>
      <c r="I485" s="66" t="s">
        <v>2779</v>
      </c>
      <c r="J485" s="66" t="s">
        <v>1630</v>
      </c>
      <c r="K485" s="67" t="s">
        <v>4646</v>
      </c>
      <c r="L485" s="63" t="s">
        <v>4815</v>
      </c>
      <c r="M485" s="90" t="s">
        <v>2807</v>
      </c>
      <c r="N485" s="13"/>
      <c r="O485"/>
      <c r="P485" t="str">
        <f t="shared" si="125"/>
        <v/>
      </c>
      <c r="Q485"/>
      <c r="R485"/>
      <c r="S485" s="43">
        <f t="shared" si="114"/>
        <v>132</v>
      </c>
      <c r="T485" s="94" t="s">
        <v>2570</v>
      </c>
      <c r="U485" s="72" t="s">
        <v>2570</v>
      </c>
      <c r="V485" s="72" t="s">
        <v>2570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4343</v>
      </c>
      <c r="D486" s="60" t="s">
        <v>2746</v>
      </c>
      <c r="E486" s="76" t="s">
        <v>2782</v>
      </c>
      <c r="F486" s="76" t="s">
        <v>2782</v>
      </c>
      <c r="G486" s="77">
        <v>0</v>
      </c>
      <c r="H486" s="77">
        <v>0</v>
      </c>
      <c r="I486" s="66" t="s">
        <v>2779</v>
      </c>
      <c r="J486" s="66" t="s">
        <v>1630</v>
      </c>
      <c r="K486" s="67" t="s">
        <v>4646</v>
      </c>
      <c r="L486" s="63" t="s">
        <v>3371</v>
      </c>
      <c r="M486" s="64" t="s">
        <v>2808</v>
      </c>
      <c r="N486" s="13"/>
      <c r="O486"/>
      <c r="P486" t="str">
        <f t="shared" si="125"/>
        <v/>
      </c>
      <c r="Q486"/>
      <c r="R486"/>
      <c r="S486" s="43">
        <f t="shared" si="114"/>
        <v>132</v>
      </c>
      <c r="T486" s="94" t="s">
        <v>2570</v>
      </c>
      <c r="U486" s="72" t="s">
        <v>2570</v>
      </c>
      <c r="V486" s="72" t="s">
        <v>2570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4343</v>
      </c>
      <c r="D487" s="60" t="s">
        <v>2747</v>
      </c>
      <c r="E487" s="76" t="s">
        <v>2783</v>
      </c>
      <c r="F487" s="76" t="s">
        <v>2783</v>
      </c>
      <c r="G487" s="77">
        <v>0</v>
      </c>
      <c r="H487" s="77">
        <v>0</v>
      </c>
      <c r="I487" s="66" t="s">
        <v>2779</v>
      </c>
      <c r="J487" s="66" t="s">
        <v>1630</v>
      </c>
      <c r="K487" s="67" t="s">
        <v>4646</v>
      </c>
      <c r="L487" s="63" t="s">
        <v>3372</v>
      </c>
      <c r="M487" s="64" t="s">
        <v>2809</v>
      </c>
      <c r="N487" s="13"/>
      <c r="O487"/>
      <c r="P487" t="str">
        <f t="shared" si="125"/>
        <v/>
      </c>
      <c r="Q487"/>
      <c r="R487"/>
      <c r="S487" s="43">
        <f t="shared" si="114"/>
        <v>132</v>
      </c>
      <c r="T487" s="94" t="s">
        <v>2570</v>
      </c>
      <c r="U487" s="72" t="s">
        <v>2570</v>
      </c>
      <c r="V487" s="72" t="s">
        <v>2570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4343</v>
      </c>
      <c r="D488" s="60" t="s">
        <v>2748</v>
      </c>
      <c r="E488" s="76" t="s">
        <v>63</v>
      </c>
      <c r="F488" s="76" t="s">
        <v>63</v>
      </c>
      <c r="G488" s="77">
        <v>0</v>
      </c>
      <c r="H488" s="77">
        <v>0</v>
      </c>
      <c r="I488" s="66" t="s">
        <v>2779</v>
      </c>
      <c r="J488" s="66" t="s">
        <v>1630</v>
      </c>
      <c r="K488" s="67" t="s">
        <v>4646</v>
      </c>
      <c r="L488" s="63" t="s">
        <v>3373</v>
      </c>
      <c r="M488" s="64" t="s">
        <v>2810</v>
      </c>
      <c r="N488" s="13"/>
      <c r="O488"/>
      <c r="P488" t="str">
        <f t="shared" si="125"/>
        <v/>
      </c>
      <c r="Q488"/>
      <c r="R488"/>
      <c r="S488" s="43">
        <f t="shared" si="114"/>
        <v>132</v>
      </c>
      <c r="T488" s="94" t="s">
        <v>2570</v>
      </c>
      <c r="U488" s="72" t="s">
        <v>2570</v>
      </c>
      <c r="V488" s="72" t="s">
        <v>2570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4343</v>
      </c>
      <c r="D489" s="60" t="s">
        <v>2749</v>
      </c>
      <c r="E489" s="76" t="s">
        <v>62</v>
      </c>
      <c r="F489" s="76" t="s">
        <v>62</v>
      </c>
      <c r="G489" s="77">
        <v>0</v>
      </c>
      <c r="H489" s="77">
        <v>0</v>
      </c>
      <c r="I489" s="66" t="s">
        <v>2779</v>
      </c>
      <c r="J489" s="66" t="s">
        <v>1630</v>
      </c>
      <c r="K489" s="67" t="s">
        <v>4646</v>
      </c>
      <c r="L489" s="63" t="s">
        <v>3374</v>
      </c>
      <c r="M489" s="64" t="s">
        <v>2811</v>
      </c>
      <c r="N489" s="13"/>
      <c r="O489"/>
      <c r="P489" t="str">
        <f t="shared" si="125"/>
        <v/>
      </c>
      <c r="Q489"/>
      <c r="R489"/>
      <c r="S489" s="43">
        <f t="shared" si="114"/>
        <v>132</v>
      </c>
      <c r="T489" s="94" t="s">
        <v>2570</v>
      </c>
      <c r="U489" s="72" t="s">
        <v>2570</v>
      </c>
      <c r="V489" s="72" t="s">
        <v>2570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4343</v>
      </c>
      <c r="D490" s="60" t="s">
        <v>2866</v>
      </c>
      <c r="E490" s="76" t="s">
        <v>288</v>
      </c>
      <c r="F490" s="76" t="s">
        <v>288</v>
      </c>
      <c r="G490" s="77">
        <v>0</v>
      </c>
      <c r="H490" s="77">
        <v>0</v>
      </c>
      <c r="I490" s="66" t="s">
        <v>2779</v>
      </c>
      <c r="J490" s="66" t="s">
        <v>1630</v>
      </c>
      <c r="K490" s="67" t="s">
        <v>4646</v>
      </c>
      <c r="L490" s="63"/>
      <c r="M490" s="64" t="s">
        <v>2869</v>
      </c>
      <c r="N490" s="13"/>
      <c r="O490"/>
      <c r="P490" t="str">
        <f t="shared" si="125"/>
        <v/>
      </c>
      <c r="Q490"/>
      <c r="R490"/>
      <c r="S490" s="43">
        <f t="shared" si="114"/>
        <v>132</v>
      </c>
      <c r="T490" s="94" t="s">
        <v>2570</v>
      </c>
      <c r="U490" s="72" t="s">
        <v>2570</v>
      </c>
      <c r="V490" s="72" t="s">
        <v>2570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4343</v>
      </c>
      <c r="D491" s="60" t="s">
        <v>2750</v>
      </c>
      <c r="E491" s="76" t="s">
        <v>2784</v>
      </c>
      <c r="F491" s="76" t="s">
        <v>2784</v>
      </c>
      <c r="G491" s="77">
        <v>0</v>
      </c>
      <c r="H491" s="77">
        <v>0</v>
      </c>
      <c r="I491" s="66" t="s">
        <v>2779</v>
      </c>
      <c r="J491" s="66" t="s">
        <v>1630</v>
      </c>
      <c r="K491" s="67" t="s">
        <v>4646</v>
      </c>
      <c r="L491" s="63" t="s">
        <v>3375</v>
      </c>
      <c r="M491" s="64" t="s">
        <v>2812</v>
      </c>
      <c r="N491" s="13"/>
      <c r="O491"/>
      <c r="P491" t="str">
        <f t="shared" si="125"/>
        <v/>
      </c>
      <c r="Q491"/>
      <c r="R491"/>
      <c r="S491" s="43">
        <f t="shared" si="114"/>
        <v>133</v>
      </c>
      <c r="T491" s="94" t="s">
        <v>2570</v>
      </c>
      <c r="U491" s="72" t="s">
        <v>3001</v>
      </c>
      <c r="V491" s="72" t="s">
        <v>2570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4343</v>
      </c>
      <c r="D492" s="60" t="s">
        <v>2751</v>
      </c>
      <c r="E492" s="76" t="s">
        <v>2785</v>
      </c>
      <c r="F492" s="76" t="s">
        <v>2785</v>
      </c>
      <c r="G492" s="77">
        <v>0</v>
      </c>
      <c r="H492" s="77">
        <v>0</v>
      </c>
      <c r="I492" s="66" t="s">
        <v>2779</v>
      </c>
      <c r="J492" s="66" t="s">
        <v>1630</v>
      </c>
      <c r="K492" s="67" t="s">
        <v>4646</v>
      </c>
      <c r="L492" s="63" t="s">
        <v>3376</v>
      </c>
      <c r="M492" s="64" t="s">
        <v>2813</v>
      </c>
      <c r="N492" s="13"/>
      <c r="O492"/>
      <c r="P492" t="str">
        <f t="shared" si="125"/>
        <v/>
      </c>
      <c r="Q492"/>
      <c r="R492"/>
      <c r="S492" s="43">
        <f t="shared" si="114"/>
        <v>134</v>
      </c>
      <c r="T492" s="94" t="s">
        <v>2570</v>
      </c>
      <c r="U492" s="72" t="s">
        <v>3001</v>
      </c>
      <c r="V492" s="72" t="s">
        <v>2570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4343</v>
      </c>
      <c r="D493" s="60" t="s">
        <v>2752</v>
      </c>
      <c r="E493" s="76" t="s">
        <v>75</v>
      </c>
      <c r="F493" s="76" t="s">
        <v>75</v>
      </c>
      <c r="G493" s="77">
        <v>0</v>
      </c>
      <c r="H493" s="77">
        <v>0</v>
      </c>
      <c r="I493" s="66" t="s">
        <v>2779</v>
      </c>
      <c r="J493" s="66" t="s">
        <v>1630</v>
      </c>
      <c r="K493" s="67" t="s">
        <v>4646</v>
      </c>
      <c r="L493" s="63"/>
      <c r="M493" s="64" t="s">
        <v>2814</v>
      </c>
      <c r="N493" s="13"/>
      <c r="O493"/>
      <c r="P493" t="str">
        <f t="shared" si="125"/>
        <v/>
      </c>
      <c r="Q493"/>
      <c r="R493"/>
      <c r="S493" s="43">
        <f t="shared" si="114"/>
        <v>135</v>
      </c>
      <c r="T493" s="94" t="s">
        <v>2570</v>
      </c>
      <c r="U493" s="72" t="s">
        <v>3001</v>
      </c>
      <c r="V493" s="72" t="s">
        <v>2570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4343</v>
      </c>
      <c r="D494" s="60" t="s">
        <v>2753</v>
      </c>
      <c r="E494" s="76" t="s">
        <v>76</v>
      </c>
      <c r="F494" s="76" t="s">
        <v>76</v>
      </c>
      <c r="G494" s="77">
        <v>0</v>
      </c>
      <c r="H494" s="77">
        <v>0</v>
      </c>
      <c r="I494" s="66" t="s">
        <v>2779</v>
      </c>
      <c r="J494" s="66" t="s">
        <v>1630</v>
      </c>
      <c r="K494" s="67" t="s">
        <v>4646</v>
      </c>
      <c r="L494" s="63"/>
      <c r="M494" s="64" t="s">
        <v>2815</v>
      </c>
      <c r="N494" s="13"/>
      <c r="O494"/>
      <c r="P494" t="str">
        <f t="shared" si="125"/>
        <v/>
      </c>
      <c r="Q494"/>
      <c r="R494"/>
      <c r="S494" s="43">
        <f t="shared" si="114"/>
        <v>136</v>
      </c>
      <c r="T494" s="94" t="s">
        <v>2570</v>
      </c>
      <c r="U494" s="72" t="s">
        <v>3001</v>
      </c>
      <c r="V494" s="72" t="s">
        <v>2570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4343</v>
      </c>
      <c r="D495" s="60" t="s">
        <v>2754</v>
      </c>
      <c r="E495" s="76" t="s">
        <v>2786</v>
      </c>
      <c r="F495" s="76" t="s">
        <v>2786</v>
      </c>
      <c r="G495" s="77">
        <v>0</v>
      </c>
      <c r="H495" s="77">
        <v>0</v>
      </c>
      <c r="I495" s="66" t="s">
        <v>2779</v>
      </c>
      <c r="J495" s="66" t="s">
        <v>1630</v>
      </c>
      <c r="K495" s="67" t="s">
        <v>4646</v>
      </c>
      <c r="L495" s="63"/>
      <c r="M495" s="64" t="s">
        <v>2816</v>
      </c>
      <c r="N495" s="13"/>
      <c r="O495"/>
      <c r="P495" t="str">
        <f t="shared" si="125"/>
        <v/>
      </c>
      <c r="Q495"/>
      <c r="R495"/>
      <c r="S495" s="43">
        <f t="shared" si="114"/>
        <v>136</v>
      </c>
      <c r="T495" s="94" t="s">
        <v>2570</v>
      </c>
      <c r="U495" s="72" t="s">
        <v>2570</v>
      </c>
      <c r="V495" s="72" t="s">
        <v>2570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4343</v>
      </c>
      <c r="D496" s="60" t="s">
        <v>2742</v>
      </c>
      <c r="E496" s="76" t="s">
        <v>2787</v>
      </c>
      <c r="F496" s="76" t="s">
        <v>2787</v>
      </c>
      <c r="G496" s="77">
        <v>0</v>
      </c>
      <c r="H496" s="77">
        <v>0</v>
      </c>
      <c r="I496" s="66" t="s">
        <v>2779</v>
      </c>
      <c r="J496" s="66" t="s">
        <v>1630</v>
      </c>
      <c r="K496" s="67" t="s">
        <v>4646</v>
      </c>
      <c r="L496" s="63"/>
      <c r="M496" s="64" t="s">
        <v>2817</v>
      </c>
      <c r="N496" s="13"/>
      <c r="O496"/>
      <c r="P496" t="str">
        <f t="shared" si="125"/>
        <v/>
      </c>
      <c r="Q496"/>
      <c r="R496"/>
      <c r="S496" s="43">
        <f t="shared" si="114"/>
        <v>136</v>
      </c>
      <c r="T496" s="94" t="s">
        <v>2570</v>
      </c>
      <c r="U496" s="72" t="s">
        <v>2570</v>
      </c>
      <c r="V496" s="72" t="s">
        <v>2570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4343</v>
      </c>
      <c r="D497" s="60" t="s">
        <v>2755</v>
      </c>
      <c r="E497" s="76" t="s">
        <v>2788</v>
      </c>
      <c r="F497" s="76" t="s">
        <v>2788</v>
      </c>
      <c r="G497" s="77">
        <v>0</v>
      </c>
      <c r="H497" s="77">
        <v>0</v>
      </c>
      <c r="I497" s="66" t="s">
        <v>2779</v>
      </c>
      <c r="J497" s="66" t="s">
        <v>1630</v>
      </c>
      <c r="K497" s="67" t="s">
        <v>4646</v>
      </c>
      <c r="L497" s="63"/>
      <c r="M497" s="64" t="s">
        <v>2818</v>
      </c>
      <c r="N497" s="13"/>
      <c r="O497"/>
      <c r="P497" t="str">
        <f t="shared" si="125"/>
        <v/>
      </c>
      <c r="Q497"/>
      <c r="R497"/>
      <c r="S497" s="43">
        <f t="shared" si="114"/>
        <v>136</v>
      </c>
      <c r="T497" s="94" t="s">
        <v>2570</v>
      </c>
      <c r="U497" s="72" t="s">
        <v>2570</v>
      </c>
      <c r="V497" s="72" t="s">
        <v>2570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4343</v>
      </c>
      <c r="D498" s="60" t="s">
        <v>2756</v>
      </c>
      <c r="E498" s="76" t="s">
        <v>1052</v>
      </c>
      <c r="F498" s="76" t="s">
        <v>1052</v>
      </c>
      <c r="G498" s="77">
        <v>0</v>
      </c>
      <c r="H498" s="77">
        <v>0</v>
      </c>
      <c r="I498" s="66" t="s">
        <v>2779</v>
      </c>
      <c r="J498" s="66" t="s">
        <v>1630</v>
      </c>
      <c r="K498" s="67" t="s">
        <v>4646</v>
      </c>
      <c r="L498" s="63"/>
      <c r="M498" s="64" t="s">
        <v>2819</v>
      </c>
      <c r="N498" s="13"/>
      <c r="O498"/>
      <c r="P498" t="str">
        <f t="shared" si="125"/>
        <v/>
      </c>
      <c r="Q498"/>
      <c r="R498"/>
      <c r="S498" s="43">
        <f t="shared" si="114"/>
        <v>136</v>
      </c>
      <c r="T498" s="94" t="s">
        <v>2570</v>
      </c>
      <c r="U498" s="72" t="s">
        <v>2570</v>
      </c>
      <c r="V498" s="72" t="s">
        <v>2570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4343</v>
      </c>
      <c r="D499" s="60" t="s">
        <v>2743</v>
      </c>
      <c r="E499" s="76" t="s">
        <v>2805</v>
      </c>
      <c r="F499" s="84" t="s">
        <v>2805</v>
      </c>
      <c r="G499" s="77">
        <v>0</v>
      </c>
      <c r="H499" s="77">
        <v>0</v>
      </c>
      <c r="I499" s="66" t="s">
        <v>2779</v>
      </c>
      <c r="J499" s="66" t="s">
        <v>1630</v>
      </c>
      <c r="K499" s="67" t="s">
        <v>4646</v>
      </c>
      <c r="L499" s="63"/>
      <c r="M499" s="64" t="s">
        <v>2820</v>
      </c>
      <c r="N499" s="13"/>
      <c r="O499"/>
      <c r="P499" t="str">
        <f t="shared" si="125"/>
        <v/>
      </c>
      <c r="Q499"/>
      <c r="R499"/>
      <c r="S499" s="43">
        <f t="shared" si="114"/>
        <v>136</v>
      </c>
      <c r="T499" s="94" t="s">
        <v>2570</v>
      </c>
      <c r="U499" s="72" t="s">
        <v>2570</v>
      </c>
      <c r="V499" s="72" t="s">
        <v>2570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4343</v>
      </c>
      <c r="D500" s="60" t="s">
        <v>2757</v>
      </c>
      <c r="E500" s="82" t="s">
        <v>2789</v>
      </c>
      <c r="F500" s="83" t="s">
        <v>2789</v>
      </c>
      <c r="G500" s="77">
        <v>0</v>
      </c>
      <c r="H500" s="77">
        <v>0</v>
      </c>
      <c r="I500" s="66" t="s">
        <v>2779</v>
      </c>
      <c r="J500" s="66" t="s">
        <v>1630</v>
      </c>
      <c r="K500" s="67" t="s">
        <v>4646</v>
      </c>
      <c r="L500" s="63"/>
      <c r="M500" s="64" t="s">
        <v>2821</v>
      </c>
      <c r="N500" s="13"/>
      <c r="O500"/>
      <c r="P500" t="str">
        <f t="shared" si="125"/>
        <v/>
      </c>
      <c r="Q500"/>
      <c r="R500"/>
      <c r="S500" s="43">
        <f t="shared" si="114"/>
        <v>136</v>
      </c>
      <c r="T500" s="94" t="s">
        <v>2570</v>
      </c>
      <c r="U500" s="72" t="s">
        <v>2570</v>
      </c>
      <c r="V500" s="72" t="s">
        <v>2570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4343</v>
      </c>
      <c r="D501" s="60" t="s">
        <v>2758</v>
      </c>
      <c r="E501" s="82" t="s">
        <v>2790</v>
      </c>
      <c r="F501" s="83" t="s">
        <v>2790</v>
      </c>
      <c r="G501" s="77">
        <v>0</v>
      </c>
      <c r="H501" s="77">
        <v>0</v>
      </c>
      <c r="I501" s="66" t="s">
        <v>2779</v>
      </c>
      <c r="J501" s="66" t="s">
        <v>1630</v>
      </c>
      <c r="K501" s="67" t="s">
        <v>4646</v>
      </c>
      <c r="L501" s="63"/>
      <c r="M501" s="64" t="s">
        <v>2822</v>
      </c>
      <c r="N501" s="13"/>
      <c r="O501"/>
      <c r="P501" t="str">
        <f t="shared" si="125"/>
        <v/>
      </c>
      <c r="Q501"/>
      <c r="R501"/>
      <c r="S501" s="43">
        <f t="shared" si="114"/>
        <v>136</v>
      </c>
      <c r="T501" s="94" t="s">
        <v>2570</v>
      </c>
      <c r="U501" s="72" t="s">
        <v>2570</v>
      </c>
      <c r="V501" s="72" t="s">
        <v>2570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4343</v>
      </c>
      <c r="D502" s="60" t="s">
        <v>2759</v>
      </c>
      <c r="E502" s="76" t="s">
        <v>2619</v>
      </c>
      <c r="F502" s="76" t="s">
        <v>2619</v>
      </c>
      <c r="G502" s="77">
        <v>0</v>
      </c>
      <c r="H502" s="77">
        <v>0</v>
      </c>
      <c r="I502" s="66" t="s">
        <v>2779</v>
      </c>
      <c r="J502" s="66" t="s">
        <v>1630</v>
      </c>
      <c r="K502" s="67" t="s">
        <v>4646</v>
      </c>
      <c r="L502" s="63"/>
      <c r="M502" s="64" t="s">
        <v>2823</v>
      </c>
      <c r="N502" s="13"/>
      <c r="O502"/>
      <c r="P502" t="str">
        <f t="shared" si="125"/>
        <v/>
      </c>
      <c r="Q502"/>
      <c r="R502"/>
      <c r="S502" s="43">
        <f t="shared" si="114"/>
        <v>136</v>
      </c>
      <c r="T502" s="94" t="s">
        <v>2570</v>
      </c>
      <c r="U502" s="72" t="s">
        <v>2570</v>
      </c>
      <c r="V502" s="72" t="s">
        <v>2570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4343</v>
      </c>
      <c r="D503" s="60" t="s">
        <v>2760</v>
      </c>
      <c r="E503" s="76" t="s">
        <v>2791</v>
      </c>
      <c r="F503" s="76" t="s">
        <v>2791</v>
      </c>
      <c r="G503" s="77">
        <v>0</v>
      </c>
      <c r="H503" s="77">
        <v>0</v>
      </c>
      <c r="I503" s="66" t="s">
        <v>2779</v>
      </c>
      <c r="J503" s="66" t="s">
        <v>1630</v>
      </c>
      <c r="K503" s="67" t="s">
        <v>4646</v>
      </c>
      <c r="L503" s="63"/>
      <c r="M503" s="64" t="s">
        <v>2824</v>
      </c>
      <c r="N503" s="13"/>
      <c r="O503"/>
      <c r="P503" t="str">
        <f t="shared" si="125"/>
        <v/>
      </c>
      <c r="Q503"/>
      <c r="R503"/>
      <c r="S503" s="43">
        <f t="shared" si="114"/>
        <v>136</v>
      </c>
      <c r="T503" s="94" t="s">
        <v>2570</v>
      </c>
      <c r="U503" s="72" t="s">
        <v>2570</v>
      </c>
      <c r="V503" s="72" t="s">
        <v>2570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4343</v>
      </c>
      <c r="D504" s="60" t="s">
        <v>2741</v>
      </c>
      <c r="E504" s="76" t="s">
        <v>1045</v>
      </c>
      <c r="F504" s="76" t="s">
        <v>1045</v>
      </c>
      <c r="G504" s="78">
        <v>0</v>
      </c>
      <c r="H504" s="78">
        <v>0</v>
      </c>
      <c r="I504" s="66" t="s">
        <v>2779</v>
      </c>
      <c r="J504" s="66" t="s">
        <v>1630</v>
      </c>
      <c r="K504" s="67" t="s">
        <v>4646</v>
      </c>
      <c r="L504" s="63"/>
      <c r="M504" s="64" t="s">
        <v>2825</v>
      </c>
      <c r="N504" s="13"/>
      <c r="O504"/>
      <c r="P504" t="str">
        <f t="shared" si="125"/>
        <v/>
      </c>
      <c r="Q504"/>
      <c r="R504"/>
      <c r="S504" s="43">
        <f t="shared" si="114"/>
        <v>136</v>
      </c>
      <c r="T504" s="94" t="s">
        <v>2570</v>
      </c>
      <c r="U504" s="72" t="s">
        <v>2570</v>
      </c>
      <c r="V504" s="72" t="s">
        <v>2570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4343</v>
      </c>
      <c r="D505" s="60" t="s">
        <v>2761</v>
      </c>
      <c r="E505" s="76" t="s">
        <v>2792</v>
      </c>
      <c r="F505" s="76" t="s">
        <v>2792</v>
      </c>
      <c r="G505" s="77">
        <v>0</v>
      </c>
      <c r="H505" s="77">
        <v>0</v>
      </c>
      <c r="I505" s="66" t="s">
        <v>2779</v>
      </c>
      <c r="J505" s="66" t="s">
        <v>1630</v>
      </c>
      <c r="K505" s="67" t="s">
        <v>4646</v>
      </c>
      <c r="L505" s="63"/>
      <c r="M505" s="64" t="s">
        <v>2826</v>
      </c>
      <c r="N505" s="13"/>
      <c r="O505"/>
      <c r="P505" t="str">
        <f t="shared" si="125"/>
        <v/>
      </c>
      <c r="Q505"/>
      <c r="R505"/>
      <c r="S505" s="43">
        <f t="shared" si="114"/>
        <v>136</v>
      </c>
      <c r="T505" s="94" t="s">
        <v>2570</v>
      </c>
      <c r="U505" s="72" t="s">
        <v>2570</v>
      </c>
      <c r="V505" s="72" t="s">
        <v>2570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4343</v>
      </c>
      <c r="D506" s="60" t="s">
        <v>2762</v>
      </c>
      <c r="E506" s="76" t="s">
        <v>364</v>
      </c>
      <c r="F506" s="76" t="s">
        <v>364</v>
      </c>
      <c r="G506" s="77">
        <v>0</v>
      </c>
      <c r="H506" s="77">
        <v>0</v>
      </c>
      <c r="I506" s="66" t="s">
        <v>2779</v>
      </c>
      <c r="J506" s="66" t="s">
        <v>1630</v>
      </c>
      <c r="K506" s="67" t="s">
        <v>4646</v>
      </c>
      <c r="L506" s="63"/>
      <c r="M506" s="64" t="s">
        <v>2827</v>
      </c>
      <c r="N506" s="13"/>
      <c r="O506"/>
      <c r="P506" t="str">
        <f t="shared" si="125"/>
        <v/>
      </c>
      <c r="Q506"/>
      <c r="R506"/>
      <c r="S506" s="43">
        <f t="shared" si="114"/>
        <v>136</v>
      </c>
      <c r="T506" s="94" t="s">
        <v>2570</v>
      </c>
      <c r="U506" s="72" t="s">
        <v>2570</v>
      </c>
      <c r="V506" s="72" t="s">
        <v>2570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4343</v>
      </c>
      <c r="D507" s="60" t="s">
        <v>2763</v>
      </c>
      <c r="E507" s="76" t="s">
        <v>2793</v>
      </c>
      <c r="F507" s="76" t="s">
        <v>2793</v>
      </c>
      <c r="G507" s="77">
        <v>0</v>
      </c>
      <c r="H507" s="77">
        <v>0</v>
      </c>
      <c r="I507" s="66" t="s">
        <v>2779</v>
      </c>
      <c r="J507" s="66" t="s">
        <v>1630</v>
      </c>
      <c r="K507" s="67" t="s">
        <v>4646</v>
      </c>
      <c r="L507" s="63"/>
      <c r="M507" s="64" t="s">
        <v>2828</v>
      </c>
      <c r="N507" s="13"/>
      <c r="O507"/>
      <c r="P507" t="str">
        <f t="shared" si="125"/>
        <v/>
      </c>
      <c r="Q507"/>
      <c r="R507"/>
      <c r="S507" s="43">
        <f t="shared" si="114"/>
        <v>136</v>
      </c>
      <c r="T507" s="94" t="s">
        <v>2570</v>
      </c>
      <c r="U507" s="72" t="s">
        <v>2570</v>
      </c>
      <c r="V507" s="72" t="s">
        <v>2570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4343</v>
      </c>
      <c r="D508" s="60" t="s">
        <v>2764</v>
      </c>
      <c r="E508" s="76" t="s">
        <v>368</v>
      </c>
      <c r="F508" s="76" t="s">
        <v>368</v>
      </c>
      <c r="G508" s="77">
        <v>0</v>
      </c>
      <c r="H508" s="77">
        <v>0</v>
      </c>
      <c r="I508" s="66" t="s">
        <v>2779</v>
      </c>
      <c r="J508" s="66" t="s">
        <v>1630</v>
      </c>
      <c r="K508" s="67" t="s">
        <v>4646</v>
      </c>
      <c r="L508" s="63"/>
      <c r="M508" s="64" t="s">
        <v>2829</v>
      </c>
      <c r="N508" s="13"/>
      <c r="O508"/>
      <c r="P508" t="str">
        <f t="shared" si="125"/>
        <v/>
      </c>
      <c r="Q508"/>
      <c r="R508"/>
      <c r="S508" s="43">
        <f t="shared" si="114"/>
        <v>136</v>
      </c>
      <c r="T508" s="94" t="s">
        <v>2570</v>
      </c>
      <c r="U508" s="72" t="s">
        <v>2570</v>
      </c>
      <c r="V508" s="72" t="s">
        <v>2570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4343</v>
      </c>
      <c r="D509" s="60" t="s">
        <v>2765</v>
      </c>
      <c r="E509" s="76" t="s">
        <v>1445</v>
      </c>
      <c r="F509" s="76" t="s">
        <v>1445</v>
      </c>
      <c r="G509" s="77">
        <v>0</v>
      </c>
      <c r="H509" s="77">
        <v>0</v>
      </c>
      <c r="I509" s="66" t="s">
        <v>2779</v>
      </c>
      <c r="J509" s="66" t="s">
        <v>1630</v>
      </c>
      <c r="K509" s="67" t="s">
        <v>4646</v>
      </c>
      <c r="L509" s="63"/>
      <c r="M509" s="64" t="s">
        <v>2830</v>
      </c>
      <c r="N509" s="13"/>
      <c r="O509"/>
      <c r="P509" t="str">
        <f t="shared" si="125"/>
        <v/>
      </c>
      <c r="Q509"/>
      <c r="R509"/>
      <c r="S509" s="43">
        <f t="shared" si="114"/>
        <v>136</v>
      </c>
      <c r="T509" s="94" t="s">
        <v>2570</v>
      </c>
      <c r="U509" s="72" t="s">
        <v>2570</v>
      </c>
      <c r="V509" s="72" t="s">
        <v>2570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4343</v>
      </c>
      <c r="D510" s="60" t="s">
        <v>2766</v>
      </c>
      <c r="E510" s="76" t="s">
        <v>2794</v>
      </c>
      <c r="F510" s="76" t="s">
        <v>2794</v>
      </c>
      <c r="G510" s="77">
        <v>0</v>
      </c>
      <c r="H510" s="77">
        <v>0</v>
      </c>
      <c r="I510" s="66" t="s">
        <v>2779</v>
      </c>
      <c r="J510" s="66" t="s">
        <v>1630</v>
      </c>
      <c r="K510" s="67" t="s">
        <v>4646</v>
      </c>
      <c r="L510" s="63"/>
      <c r="M510" s="64" t="s">
        <v>2831</v>
      </c>
      <c r="N510" s="13"/>
      <c r="O510"/>
      <c r="P510" t="str">
        <f t="shared" si="125"/>
        <v/>
      </c>
      <c r="Q510"/>
      <c r="R510"/>
      <c r="S510" s="43">
        <f t="shared" si="114"/>
        <v>136</v>
      </c>
      <c r="T510" s="94" t="s">
        <v>2570</v>
      </c>
      <c r="U510" s="72" t="s">
        <v>2570</v>
      </c>
      <c r="V510" s="72" t="s">
        <v>2570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4343</v>
      </c>
      <c r="D511" s="60" t="s">
        <v>2767</v>
      </c>
      <c r="E511" s="76" t="s">
        <v>232</v>
      </c>
      <c r="F511" s="76" t="s">
        <v>232</v>
      </c>
      <c r="G511" s="78">
        <v>0</v>
      </c>
      <c r="H511" s="78">
        <v>0</v>
      </c>
      <c r="I511" s="66" t="s">
        <v>2779</v>
      </c>
      <c r="J511" s="66" t="s">
        <v>1630</v>
      </c>
      <c r="K511" s="67" t="s">
        <v>4646</v>
      </c>
      <c r="L511" s="63"/>
      <c r="M511" s="64" t="s">
        <v>2832</v>
      </c>
      <c r="N511" s="13"/>
      <c r="O511"/>
      <c r="P511" t="str">
        <f t="shared" si="125"/>
        <v/>
      </c>
      <c r="Q511"/>
      <c r="R511"/>
      <c r="S511" s="43">
        <f t="shared" si="114"/>
        <v>136</v>
      </c>
      <c r="T511" s="94" t="s">
        <v>2570</v>
      </c>
      <c r="U511" s="72" t="s">
        <v>2570</v>
      </c>
      <c r="V511" s="72" t="s">
        <v>2570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4343</v>
      </c>
      <c r="D512" s="60" t="s">
        <v>2867</v>
      </c>
      <c r="E512" s="76" t="s">
        <v>2868</v>
      </c>
      <c r="F512" s="76" t="s">
        <v>2868</v>
      </c>
      <c r="G512" s="77">
        <v>0</v>
      </c>
      <c r="H512" s="77">
        <v>0</v>
      </c>
      <c r="I512" s="66" t="s">
        <v>2779</v>
      </c>
      <c r="J512" s="66" t="s">
        <v>1630</v>
      </c>
      <c r="K512" s="67" t="s">
        <v>4646</v>
      </c>
      <c r="L512" s="63"/>
      <c r="M512" s="64" t="s">
        <v>2870</v>
      </c>
      <c r="N512" s="13"/>
      <c r="O512"/>
      <c r="P512" t="str">
        <f t="shared" si="125"/>
        <v/>
      </c>
      <c r="Q512"/>
      <c r="R512"/>
      <c r="S512" s="43">
        <f t="shared" si="114"/>
        <v>136</v>
      </c>
      <c r="T512" s="94" t="s">
        <v>2570</v>
      </c>
      <c r="U512" s="72" t="s">
        <v>2570</v>
      </c>
      <c r="V512" s="72" t="s">
        <v>2570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4343</v>
      </c>
      <c r="D513" s="60" t="s">
        <v>2768</v>
      </c>
      <c r="E513" s="76" t="s">
        <v>243</v>
      </c>
      <c r="F513" s="76" t="s">
        <v>243</v>
      </c>
      <c r="G513" s="77">
        <v>0</v>
      </c>
      <c r="H513" s="77">
        <v>0</v>
      </c>
      <c r="I513" s="66" t="s">
        <v>2779</v>
      </c>
      <c r="J513" s="66" t="s">
        <v>1630</v>
      </c>
      <c r="K513" s="67" t="s">
        <v>4646</v>
      </c>
      <c r="L513" s="63"/>
      <c r="M513" s="64" t="s">
        <v>2833</v>
      </c>
      <c r="N513" s="13"/>
      <c r="O513"/>
      <c r="P513" t="str">
        <f t="shared" si="125"/>
        <v/>
      </c>
      <c r="Q513"/>
      <c r="R513"/>
      <c r="S513" s="43">
        <f t="shared" si="114"/>
        <v>136</v>
      </c>
      <c r="T513" s="94" t="s">
        <v>2570</v>
      </c>
      <c r="U513" s="72" t="s">
        <v>2570</v>
      </c>
      <c r="V513" s="72" t="s">
        <v>2570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4343</v>
      </c>
      <c r="D514" s="60" t="s">
        <v>2769</v>
      </c>
      <c r="E514" s="76" t="s">
        <v>2795</v>
      </c>
      <c r="F514" s="76" t="s">
        <v>2795</v>
      </c>
      <c r="G514" s="77">
        <v>0</v>
      </c>
      <c r="H514" s="77">
        <v>0</v>
      </c>
      <c r="I514" s="66" t="s">
        <v>2779</v>
      </c>
      <c r="J514" s="66" t="s">
        <v>1630</v>
      </c>
      <c r="K514" s="67" t="s">
        <v>4646</v>
      </c>
      <c r="L514" s="63"/>
      <c r="M514" s="64" t="s">
        <v>2834</v>
      </c>
      <c r="N514" s="13"/>
      <c r="O514"/>
      <c r="P514" t="str">
        <f t="shared" si="125"/>
        <v/>
      </c>
      <c r="Q514"/>
      <c r="R514"/>
      <c r="S514" s="43">
        <f t="shared" si="114"/>
        <v>136</v>
      </c>
      <c r="T514" s="94" t="s">
        <v>2570</v>
      </c>
      <c r="U514" s="72" t="s">
        <v>2570</v>
      </c>
      <c r="V514" s="72" t="s">
        <v>2570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4343</v>
      </c>
      <c r="D515" s="60" t="s">
        <v>2770</v>
      </c>
      <c r="E515" s="76" t="s">
        <v>2796</v>
      </c>
      <c r="F515" s="76" t="s">
        <v>2796</v>
      </c>
      <c r="G515" s="77">
        <v>0</v>
      </c>
      <c r="H515" s="77">
        <v>0</v>
      </c>
      <c r="I515" s="66" t="s">
        <v>2779</v>
      </c>
      <c r="J515" s="66" t="s">
        <v>1630</v>
      </c>
      <c r="K515" s="67" t="s">
        <v>4646</v>
      </c>
      <c r="L515" s="63"/>
      <c r="M515" s="64" t="s">
        <v>2835</v>
      </c>
      <c r="N515" s="13"/>
      <c r="O515"/>
      <c r="P515" t="str">
        <f t="shared" si="125"/>
        <v/>
      </c>
      <c r="Q515"/>
      <c r="R515"/>
      <c r="S515" s="43">
        <f t="shared" si="114"/>
        <v>136</v>
      </c>
      <c r="T515" s="94" t="s">
        <v>2570</v>
      </c>
      <c r="U515" s="72" t="s">
        <v>2570</v>
      </c>
      <c r="V515" s="72" t="s">
        <v>2570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4343</v>
      </c>
      <c r="D516" s="60" t="s">
        <v>2771</v>
      </c>
      <c r="E516" s="76" t="s">
        <v>2797</v>
      </c>
      <c r="F516" s="76" t="s">
        <v>2797</v>
      </c>
      <c r="G516" s="77">
        <v>0</v>
      </c>
      <c r="H516" s="77">
        <v>0</v>
      </c>
      <c r="I516" s="66" t="s">
        <v>2779</v>
      </c>
      <c r="J516" s="66" t="s">
        <v>1630</v>
      </c>
      <c r="K516" s="67" t="s">
        <v>4646</v>
      </c>
      <c r="L516" s="63"/>
      <c r="M516" s="64" t="s">
        <v>2836</v>
      </c>
      <c r="N516" s="13"/>
      <c r="O516"/>
      <c r="P516" t="str">
        <f t="shared" si="125"/>
        <v/>
      </c>
      <c r="Q516"/>
      <c r="R516"/>
      <c r="S516" s="43">
        <f t="shared" si="114"/>
        <v>136</v>
      </c>
      <c r="T516" s="94" t="s">
        <v>2570</v>
      </c>
      <c r="U516" s="72" t="s">
        <v>2570</v>
      </c>
      <c r="V516" s="72" t="s">
        <v>2570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4343</v>
      </c>
      <c r="D517" s="60" t="s">
        <v>2772</v>
      </c>
      <c r="E517" s="76" t="s">
        <v>2798</v>
      </c>
      <c r="F517" s="76" t="s">
        <v>2798</v>
      </c>
      <c r="G517" s="77">
        <v>0</v>
      </c>
      <c r="H517" s="77">
        <v>0</v>
      </c>
      <c r="I517" s="66" t="s">
        <v>2779</v>
      </c>
      <c r="J517" s="66" t="s">
        <v>1630</v>
      </c>
      <c r="K517" s="67" t="s">
        <v>4646</v>
      </c>
      <c r="L517" s="63"/>
      <c r="M517" s="64" t="s">
        <v>2837</v>
      </c>
      <c r="N517" s="13"/>
      <c r="O517"/>
      <c r="P517" t="str">
        <f t="shared" si="125"/>
        <v/>
      </c>
      <c r="Q517"/>
      <c r="R517"/>
      <c r="S517" s="43">
        <f t="shared" si="114"/>
        <v>136</v>
      </c>
      <c r="T517" s="94" t="s">
        <v>2570</v>
      </c>
      <c r="U517" s="72" t="s">
        <v>2570</v>
      </c>
      <c r="V517" s="72" t="s">
        <v>2570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4343</v>
      </c>
      <c r="D518" s="60" t="s">
        <v>2773</v>
      </c>
      <c r="E518" s="76" t="s">
        <v>2799</v>
      </c>
      <c r="F518" s="76" t="s">
        <v>2799</v>
      </c>
      <c r="G518" s="77">
        <v>0</v>
      </c>
      <c r="H518" s="77">
        <v>0</v>
      </c>
      <c r="I518" s="66" t="s">
        <v>2779</v>
      </c>
      <c r="J518" s="66" t="s">
        <v>1630</v>
      </c>
      <c r="K518" s="67" t="s">
        <v>4646</v>
      </c>
      <c r="L518" s="63"/>
      <c r="M518" s="64" t="s">
        <v>2838</v>
      </c>
      <c r="N518" s="13"/>
      <c r="O518"/>
      <c r="P518" t="str">
        <f t="shared" si="125"/>
        <v/>
      </c>
      <c r="Q518"/>
      <c r="R518"/>
      <c r="S518" s="43">
        <f t="shared" si="114"/>
        <v>136</v>
      </c>
      <c r="T518" s="94" t="s">
        <v>2570</v>
      </c>
      <c r="U518" s="72" t="s">
        <v>2570</v>
      </c>
      <c r="V518" s="72" t="s">
        <v>2570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4343</v>
      </c>
      <c r="D519" s="60" t="s">
        <v>2774</v>
      </c>
      <c r="E519" s="76" t="s">
        <v>2800</v>
      </c>
      <c r="F519" s="76" t="s">
        <v>2800</v>
      </c>
      <c r="G519" s="77">
        <v>0</v>
      </c>
      <c r="H519" s="77">
        <v>0</v>
      </c>
      <c r="I519" s="66" t="s">
        <v>2779</v>
      </c>
      <c r="J519" s="66" t="s">
        <v>1630</v>
      </c>
      <c r="K519" s="67" t="s">
        <v>4646</v>
      </c>
      <c r="L519" s="63"/>
      <c r="M519" s="64" t="s">
        <v>2839</v>
      </c>
      <c r="N519" s="13"/>
      <c r="O519"/>
      <c r="P519" t="str">
        <f t="shared" si="125"/>
        <v/>
      </c>
      <c r="Q519"/>
      <c r="R519"/>
      <c r="S519" s="43">
        <f t="shared" si="114"/>
        <v>136</v>
      </c>
      <c r="T519" s="94" t="s">
        <v>2570</v>
      </c>
      <c r="U519" s="72" t="s">
        <v>2570</v>
      </c>
      <c r="V519" s="72" t="s">
        <v>2570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4343</v>
      </c>
      <c r="D520" s="60" t="s">
        <v>2775</v>
      </c>
      <c r="E520" s="76" t="s">
        <v>2801</v>
      </c>
      <c r="F520" s="76" t="s">
        <v>2801</v>
      </c>
      <c r="G520" s="77">
        <v>0</v>
      </c>
      <c r="H520" s="77">
        <v>0</v>
      </c>
      <c r="I520" s="66" t="s">
        <v>2779</v>
      </c>
      <c r="J520" s="66" t="s">
        <v>1630</v>
      </c>
      <c r="K520" s="67" t="s">
        <v>4646</v>
      </c>
      <c r="L520" s="63"/>
      <c r="M520" s="64" t="s">
        <v>2840</v>
      </c>
      <c r="N520" s="13"/>
      <c r="O520"/>
      <c r="P520" t="str">
        <f t="shared" si="125"/>
        <v/>
      </c>
      <c r="Q520"/>
      <c r="R520"/>
      <c r="S520" s="43">
        <f t="shared" si="114"/>
        <v>136</v>
      </c>
      <c r="T520" s="94" t="s">
        <v>2570</v>
      </c>
      <c r="U520" s="72" t="s">
        <v>2570</v>
      </c>
      <c r="V520" s="72" t="s">
        <v>2570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4343</v>
      </c>
      <c r="D521" s="60" t="s">
        <v>2776</v>
      </c>
      <c r="E521" s="76" t="s">
        <v>2802</v>
      </c>
      <c r="F521" s="76" t="s">
        <v>2802</v>
      </c>
      <c r="G521" s="78">
        <v>0</v>
      </c>
      <c r="H521" s="78">
        <v>0</v>
      </c>
      <c r="I521" s="66" t="s">
        <v>2779</v>
      </c>
      <c r="J521" s="66" t="s">
        <v>1630</v>
      </c>
      <c r="K521" s="67" t="s">
        <v>4646</v>
      </c>
      <c r="L521" s="63"/>
      <c r="M521" s="64" t="s">
        <v>2841</v>
      </c>
      <c r="N521" s="13"/>
      <c r="O521"/>
      <c r="P521" t="str">
        <f t="shared" si="125"/>
        <v/>
      </c>
      <c r="Q521"/>
      <c r="R521"/>
      <c r="S521" s="43">
        <f t="shared" si="114"/>
        <v>136</v>
      </c>
      <c r="T521" s="94" t="s">
        <v>2570</v>
      </c>
      <c r="U521" s="72" t="s">
        <v>2570</v>
      </c>
      <c r="V521" s="72" t="s">
        <v>2570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4343</v>
      </c>
      <c r="D522" s="60" t="s">
        <v>2777</v>
      </c>
      <c r="E522" s="76" t="s">
        <v>2803</v>
      </c>
      <c r="F522" s="76" t="s">
        <v>2803</v>
      </c>
      <c r="G522" s="77">
        <v>0</v>
      </c>
      <c r="H522" s="77">
        <v>0</v>
      </c>
      <c r="I522" s="66" t="s">
        <v>2779</v>
      </c>
      <c r="J522" s="66" t="s">
        <v>1630</v>
      </c>
      <c r="K522" s="67" t="s">
        <v>4646</v>
      </c>
      <c r="L522" s="63"/>
      <c r="M522" s="64" t="s">
        <v>2842</v>
      </c>
      <c r="N522" s="13"/>
      <c r="O522"/>
      <c r="P522" t="str">
        <f t="shared" si="125"/>
        <v/>
      </c>
      <c r="Q522"/>
      <c r="R522"/>
      <c r="S522" s="43">
        <f t="shared" si="114"/>
        <v>136</v>
      </c>
      <c r="T522" s="94" t="s">
        <v>2570</v>
      </c>
      <c r="U522" s="72" t="s">
        <v>2570</v>
      </c>
      <c r="V522" s="72" t="s">
        <v>2570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4343</v>
      </c>
      <c r="D523" s="60" t="s">
        <v>2778</v>
      </c>
      <c r="E523" s="76" t="s">
        <v>2804</v>
      </c>
      <c r="F523" s="76" t="s">
        <v>2804</v>
      </c>
      <c r="G523" s="77">
        <v>0</v>
      </c>
      <c r="H523" s="77">
        <v>0</v>
      </c>
      <c r="I523" s="66" t="s">
        <v>2779</v>
      </c>
      <c r="J523" s="66" t="s">
        <v>1630</v>
      </c>
      <c r="K523" s="67" t="s">
        <v>4646</v>
      </c>
      <c r="L523" s="63"/>
      <c r="M523" s="64" t="s">
        <v>2843</v>
      </c>
      <c r="N523" s="13"/>
      <c r="O523"/>
      <c r="P523" t="str">
        <f t="shared" si="125"/>
        <v/>
      </c>
      <c r="Q523"/>
      <c r="R523"/>
      <c r="S523" s="43">
        <f t="shared" si="114"/>
        <v>136</v>
      </c>
      <c r="T523" s="94" t="s">
        <v>2570</v>
      </c>
      <c r="U523" s="72" t="s">
        <v>2570</v>
      </c>
      <c r="V523" s="72" t="s">
        <v>2570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4343</v>
      </c>
      <c r="D524" s="60" t="s">
        <v>3050</v>
      </c>
      <c r="E524" s="76" t="s">
        <v>3051</v>
      </c>
      <c r="F524" s="76" t="s">
        <v>3051</v>
      </c>
      <c r="G524" s="77">
        <v>0</v>
      </c>
      <c r="H524" s="77">
        <v>0</v>
      </c>
      <c r="I524" s="66" t="s">
        <v>2779</v>
      </c>
      <c r="J524" s="66" t="s">
        <v>1630</v>
      </c>
      <c r="K524" s="67" t="s">
        <v>4646</v>
      </c>
      <c r="L524" s="63"/>
      <c r="M524" s="64" t="s">
        <v>3052</v>
      </c>
      <c r="N524" s="13"/>
      <c r="O524"/>
      <c r="P524" t="str">
        <f t="shared" si="125"/>
        <v/>
      </c>
      <c r="Q524"/>
      <c r="R524"/>
      <c r="S524" s="43">
        <f t="shared" si="114"/>
        <v>136</v>
      </c>
      <c r="T524" s="94" t="s">
        <v>2570</v>
      </c>
      <c r="U524" s="72" t="s">
        <v>2570</v>
      </c>
      <c r="V524" s="72" t="s">
        <v>2570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4557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30</v>
      </c>
      <c r="J525" s="117" t="s">
        <v>1630</v>
      </c>
      <c r="K525" s="118" t="s">
        <v>4646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S525" s="119">
        <f t="shared" si="114"/>
        <v>136</v>
      </c>
      <c r="T525" s="113" t="s">
        <v>2570</v>
      </c>
      <c r="U525" s="120" t="s">
        <v>2570</v>
      </c>
      <c r="V525" s="120" t="s">
        <v>2570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4557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30</v>
      </c>
      <c r="J526" s="117" t="s">
        <v>1630</v>
      </c>
      <c r="K526" s="118" t="s">
        <v>4646</v>
      </c>
      <c r="M526" s="150" t="str">
        <f t="shared" si="130"/>
        <v>ITM_0505</v>
      </c>
      <c r="N526" s="16"/>
      <c r="P526" s="17" t="str">
        <f t="shared" si="125"/>
        <v/>
      </c>
      <c r="S526" s="119">
        <f t="shared" si="114"/>
        <v>136</v>
      </c>
      <c r="T526" s="113" t="s">
        <v>2570</v>
      </c>
      <c r="U526" s="120" t="s">
        <v>2570</v>
      </c>
      <c r="V526" s="120" t="s">
        <v>2570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4557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30</v>
      </c>
      <c r="J527" s="117" t="s">
        <v>1630</v>
      </c>
      <c r="K527" s="118" t="s">
        <v>4646</v>
      </c>
      <c r="M527" s="150" t="str">
        <f t="shared" si="130"/>
        <v>ITM_0506</v>
      </c>
      <c r="N527" s="16"/>
      <c r="P527" s="17" t="str">
        <f t="shared" si="125"/>
        <v/>
      </c>
      <c r="S527" s="119">
        <f t="shared" si="114"/>
        <v>136</v>
      </c>
      <c r="T527" s="113" t="s">
        <v>2570</v>
      </c>
      <c r="U527" s="120" t="s">
        <v>2570</v>
      </c>
      <c r="V527" s="120" t="s">
        <v>2570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4557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30</v>
      </c>
      <c r="J528" s="117" t="s">
        <v>1630</v>
      </c>
      <c r="K528" s="118" t="s">
        <v>4646</v>
      </c>
      <c r="M528" s="150" t="str">
        <f t="shared" si="130"/>
        <v>ITM_0507</v>
      </c>
      <c r="N528" s="16"/>
      <c r="P528" s="17" t="str">
        <f t="shared" si="125"/>
        <v/>
      </c>
      <c r="S528" s="119">
        <f t="shared" si="114"/>
        <v>136</v>
      </c>
      <c r="T528" s="113" t="s">
        <v>2570</v>
      </c>
      <c r="U528" s="120" t="s">
        <v>2570</v>
      </c>
      <c r="V528" s="120" t="s">
        <v>2570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4557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30</v>
      </c>
      <c r="J529" s="117" t="s">
        <v>1630</v>
      </c>
      <c r="K529" s="118" t="s">
        <v>4646</v>
      </c>
      <c r="M529" s="150" t="str">
        <f t="shared" si="130"/>
        <v>ITM_0508</v>
      </c>
      <c r="N529" s="16"/>
      <c r="P529" s="17" t="str">
        <f t="shared" si="125"/>
        <v/>
      </c>
      <c r="S529" s="119">
        <f t="shared" ref="S529:S547" si="133">IF(X529&lt;&gt;"",S528+1,S528)</f>
        <v>136</v>
      </c>
      <c r="T529" s="113" t="s">
        <v>2570</v>
      </c>
      <c r="U529" s="120" t="s">
        <v>2570</v>
      </c>
      <c r="V529" s="120" t="s">
        <v>2570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4557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30</v>
      </c>
      <c r="J530" s="117" t="s">
        <v>1630</v>
      </c>
      <c r="K530" s="118" t="s">
        <v>4646</v>
      </c>
      <c r="M530" s="150" t="str">
        <f t="shared" si="130"/>
        <v>ITM_0509</v>
      </c>
      <c r="N530" s="16"/>
      <c r="P530" s="17" t="str">
        <f t="shared" si="125"/>
        <v/>
      </c>
      <c r="S530" s="119">
        <f t="shared" si="133"/>
        <v>136</v>
      </c>
      <c r="T530" s="113" t="s">
        <v>2570</v>
      </c>
      <c r="U530" s="120" t="s">
        <v>2570</v>
      </c>
      <c r="V530" s="120" t="s">
        <v>2570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4557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30</v>
      </c>
      <c r="J531" s="117" t="s">
        <v>1630</v>
      </c>
      <c r="K531" s="118" t="s">
        <v>4646</v>
      </c>
      <c r="M531" s="150" t="str">
        <f t="shared" si="130"/>
        <v>ITM_0510</v>
      </c>
      <c r="N531" s="16"/>
      <c r="P531" s="17" t="str">
        <f t="shared" si="125"/>
        <v/>
      </c>
      <c r="S531" s="119">
        <f t="shared" si="133"/>
        <v>136</v>
      </c>
      <c r="T531" s="113" t="s">
        <v>2570</v>
      </c>
      <c r="U531" s="120" t="s">
        <v>2570</v>
      </c>
      <c r="V531" s="120" t="s">
        <v>2570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4557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30</v>
      </c>
      <c r="J532" s="117" t="s">
        <v>1630</v>
      </c>
      <c r="K532" s="118" t="s">
        <v>4646</v>
      </c>
      <c r="M532" s="150" t="str">
        <f t="shared" si="130"/>
        <v>ITM_0511</v>
      </c>
      <c r="N532" s="16"/>
      <c r="P532" s="17" t="str">
        <f t="shared" si="125"/>
        <v/>
      </c>
      <c r="S532" s="119">
        <f t="shared" si="133"/>
        <v>136</v>
      </c>
      <c r="T532" s="113" t="s">
        <v>2570</v>
      </c>
      <c r="U532" s="120" t="s">
        <v>2570</v>
      </c>
      <c r="V532" s="120" t="s">
        <v>2570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4557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30</v>
      </c>
      <c r="J533" s="117" t="s">
        <v>1630</v>
      </c>
      <c r="K533" s="118" t="s">
        <v>4646</v>
      </c>
      <c r="M533" s="150" t="str">
        <f t="shared" si="130"/>
        <v>ITM_0512</v>
      </c>
      <c r="N533" s="16"/>
      <c r="P533" s="17" t="str">
        <f t="shared" si="125"/>
        <v/>
      </c>
      <c r="S533" s="119">
        <f t="shared" si="133"/>
        <v>136</v>
      </c>
      <c r="T533" s="113" t="s">
        <v>2570</v>
      </c>
      <c r="U533" s="120" t="s">
        <v>2570</v>
      </c>
      <c r="V533" s="120" t="s">
        <v>2570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4557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30</v>
      </c>
      <c r="J534" s="117" t="s">
        <v>1630</v>
      </c>
      <c r="K534" s="118" t="s">
        <v>4646</v>
      </c>
      <c r="M534" s="150" t="str">
        <f t="shared" si="130"/>
        <v>ITM_0513</v>
      </c>
      <c r="N534" s="16"/>
      <c r="P534" s="17" t="str">
        <f t="shared" si="125"/>
        <v/>
      </c>
      <c r="S534" s="119">
        <f t="shared" si="133"/>
        <v>136</v>
      </c>
      <c r="T534" s="113" t="s">
        <v>2570</v>
      </c>
      <c r="U534" s="120" t="s">
        <v>2570</v>
      </c>
      <c r="V534" s="120" t="s">
        <v>2570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4557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30</v>
      </c>
      <c r="J535" s="117" t="s">
        <v>1630</v>
      </c>
      <c r="K535" s="118" t="s">
        <v>4646</v>
      </c>
      <c r="M535" s="150" t="str">
        <f t="shared" si="130"/>
        <v>ITM_0514</v>
      </c>
      <c r="N535" s="16"/>
      <c r="P535" s="17" t="str">
        <f t="shared" si="125"/>
        <v/>
      </c>
      <c r="S535" s="119">
        <f t="shared" si="133"/>
        <v>136</v>
      </c>
      <c r="T535" s="113" t="s">
        <v>2570</v>
      </c>
      <c r="U535" s="120" t="s">
        <v>2570</v>
      </c>
      <c r="V535" s="120" t="s">
        <v>2570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4557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30</v>
      </c>
      <c r="J536" s="117" t="s">
        <v>1630</v>
      </c>
      <c r="K536" s="118" t="s">
        <v>4646</v>
      </c>
      <c r="M536" s="150" t="str">
        <f t="shared" si="130"/>
        <v>ITM_0515</v>
      </c>
      <c r="N536" s="16"/>
      <c r="P536" s="17" t="str">
        <f t="shared" si="125"/>
        <v/>
      </c>
      <c r="S536" s="119">
        <f t="shared" si="133"/>
        <v>136</v>
      </c>
      <c r="T536" s="113" t="s">
        <v>2570</v>
      </c>
      <c r="U536" s="120" t="s">
        <v>2570</v>
      </c>
      <c r="V536" s="120" t="s">
        <v>2570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4557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30</v>
      </c>
      <c r="J537" s="117" t="s">
        <v>1630</v>
      </c>
      <c r="K537" s="118" t="s">
        <v>4646</v>
      </c>
      <c r="M537" s="150" t="str">
        <f t="shared" si="130"/>
        <v>ITM_0516</v>
      </c>
      <c r="N537" s="16"/>
      <c r="P537" s="17" t="str">
        <f t="shared" si="125"/>
        <v/>
      </c>
      <c r="S537" s="119">
        <f t="shared" si="133"/>
        <v>136</v>
      </c>
      <c r="T537" s="113" t="s">
        <v>2570</v>
      </c>
      <c r="U537" s="120" t="s">
        <v>2570</v>
      </c>
      <c r="V537" s="120" t="s">
        <v>2570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4557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30</v>
      </c>
      <c r="J538" s="117" t="s">
        <v>1630</v>
      </c>
      <c r="K538" s="118" t="s">
        <v>4646</v>
      </c>
      <c r="M538" s="150" t="str">
        <f t="shared" si="130"/>
        <v>ITM_0517</v>
      </c>
      <c r="N538" s="16"/>
      <c r="P538" s="17" t="str">
        <f t="shared" si="125"/>
        <v/>
      </c>
      <c r="S538" s="119">
        <f t="shared" si="133"/>
        <v>136</v>
      </c>
      <c r="T538" s="113" t="s">
        <v>2570</v>
      </c>
      <c r="U538" s="120" t="s">
        <v>2570</v>
      </c>
      <c r="V538" s="120" t="s">
        <v>2570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4557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30</v>
      </c>
      <c r="J539" s="117" t="s">
        <v>1630</v>
      </c>
      <c r="K539" s="118" t="s">
        <v>4646</v>
      </c>
      <c r="M539" s="150" t="str">
        <f t="shared" si="130"/>
        <v>ITM_0518</v>
      </c>
      <c r="N539" s="16"/>
      <c r="P539" s="17" t="str">
        <f t="shared" si="125"/>
        <v/>
      </c>
      <c r="S539" s="119">
        <f t="shared" si="133"/>
        <v>136</v>
      </c>
      <c r="T539" s="113" t="s">
        <v>2570</v>
      </c>
      <c r="U539" s="120" t="s">
        <v>2570</v>
      </c>
      <c r="V539" s="120" t="s">
        <v>2570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4557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30</v>
      </c>
      <c r="J540" s="117" t="s">
        <v>1630</v>
      </c>
      <c r="K540" s="118" t="s">
        <v>4646</v>
      </c>
      <c r="M540" s="150" t="str">
        <f t="shared" si="130"/>
        <v>ITM_0519</v>
      </c>
      <c r="N540" s="16"/>
      <c r="P540" s="17" t="str">
        <f t="shared" si="125"/>
        <v/>
      </c>
      <c r="S540" s="119">
        <f t="shared" si="133"/>
        <v>136</v>
      </c>
      <c r="T540" s="113" t="s">
        <v>2570</v>
      </c>
      <c r="U540" s="120" t="s">
        <v>2570</v>
      </c>
      <c r="V540" s="120" t="s">
        <v>2570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4557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30</v>
      </c>
      <c r="J541" s="117" t="s">
        <v>1630</v>
      </c>
      <c r="K541" s="118" t="s">
        <v>4646</v>
      </c>
      <c r="M541" s="150" t="str">
        <f t="shared" si="130"/>
        <v>ITM_0520</v>
      </c>
      <c r="N541" s="16"/>
      <c r="P541" s="17" t="str">
        <f t="shared" si="125"/>
        <v/>
      </c>
      <c r="S541" s="119">
        <f t="shared" si="133"/>
        <v>136</v>
      </c>
      <c r="T541" s="113" t="s">
        <v>2570</v>
      </c>
      <c r="U541" s="120" t="s">
        <v>2570</v>
      </c>
      <c r="V541" s="120" t="s">
        <v>2570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4557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30</v>
      </c>
      <c r="J542" s="117" t="s">
        <v>1630</v>
      </c>
      <c r="K542" s="118" t="s">
        <v>4646</v>
      </c>
      <c r="M542" s="150" t="str">
        <f t="shared" si="130"/>
        <v>ITM_0521</v>
      </c>
      <c r="N542" s="16"/>
      <c r="P542" s="17" t="str">
        <f t="shared" si="125"/>
        <v/>
      </c>
      <c r="S542" s="119">
        <f t="shared" si="133"/>
        <v>136</v>
      </c>
      <c r="T542" s="113" t="s">
        <v>2570</v>
      </c>
      <c r="U542" s="120" t="s">
        <v>2570</v>
      </c>
      <c r="V542" s="120" t="s">
        <v>2570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4557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30</v>
      </c>
      <c r="J543" s="117" t="s">
        <v>1630</v>
      </c>
      <c r="K543" s="118" t="s">
        <v>4646</v>
      </c>
      <c r="M543" s="150" t="str">
        <f t="shared" si="130"/>
        <v>ITM_0522</v>
      </c>
      <c r="N543" s="16"/>
      <c r="P543" s="17" t="str">
        <f t="shared" si="125"/>
        <v/>
      </c>
      <c r="S543" s="119">
        <f t="shared" si="133"/>
        <v>136</v>
      </c>
      <c r="T543" s="113" t="s">
        <v>2570</v>
      </c>
      <c r="U543" s="120" t="s">
        <v>2570</v>
      </c>
      <c r="V543" s="120" t="s">
        <v>2570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4557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30</v>
      </c>
      <c r="J544" s="117" t="s">
        <v>1630</v>
      </c>
      <c r="K544" s="118" t="s">
        <v>4646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S544" s="119">
        <f t="shared" si="133"/>
        <v>136</v>
      </c>
      <c r="T544" s="113" t="s">
        <v>2570</v>
      </c>
      <c r="U544" s="120" t="s">
        <v>2570</v>
      </c>
      <c r="V544" s="120" t="s">
        <v>2570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4557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30</v>
      </c>
      <c r="J545" s="117" t="s">
        <v>1630</v>
      </c>
      <c r="K545" s="118" t="s">
        <v>4646</v>
      </c>
      <c r="M545" s="150" t="str">
        <f t="shared" si="130"/>
        <v>ITM_0524</v>
      </c>
      <c r="N545" s="16"/>
      <c r="P545" s="17" t="str">
        <f t="shared" si="138"/>
        <v/>
      </c>
      <c r="S545" s="119">
        <f t="shared" si="133"/>
        <v>136</v>
      </c>
      <c r="T545" s="113" t="s">
        <v>2570</v>
      </c>
      <c r="U545" s="120" t="s">
        <v>2570</v>
      </c>
      <c r="V545" s="120" t="s">
        <v>2570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4557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30</v>
      </c>
      <c r="J546" s="117" t="s">
        <v>1630</v>
      </c>
      <c r="K546" s="118" t="s">
        <v>4646</v>
      </c>
      <c r="M546" s="150" t="str">
        <f t="shared" si="130"/>
        <v>ITM_0525</v>
      </c>
      <c r="N546" s="16"/>
      <c r="P546" s="17" t="str">
        <f t="shared" si="138"/>
        <v/>
      </c>
      <c r="S546" s="119">
        <f t="shared" si="133"/>
        <v>136</v>
      </c>
      <c r="T546" s="113" t="s">
        <v>2570</v>
      </c>
      <c r="U546" s="120" t="s">
        <v>2570</v>
      </c>
      <c r="V546" s="120" t="s">
        <v>2570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4557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30</v>
      </c>
      <c r="J547" s="117" t="s">
        <v>1630</v>
      </c>
      <c r="K547" s="118" t="s">
        <v>4646</v>
      </c>
      <c r="M547" s="150" t="str">
        <f t="shared" si="130"/>
        <v>ITM_0526</v>
      </c>
      <c r="N547" s="16"/>
      <c r="P547" s="17" t="str">
        <f t="shared" si="138"/>
        <v/>
      </c>
      <c r="S547" s="119">
        <f t="shared" si="133"/>
        <v>136</v>
      </c>
      <c r="T547" s="113" t="s">
        <v>2570</v>
      </c>
      <c r="U547" s="120" t="s">
        <v>2570</v>
      </c>
      <c r="V547" s="120" t="s">
        <v>2570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2570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2570</v>
      </c>
      <c r="N548" s="48"/>
      <c r="O548" s="49"/>
      <c r="P548" s="49"/>
      <c r="Q548" s="49"/>
      <c r="R548" s="49"/>
      <c r="S548" s="43">
        <f t="shared" ref="S548:S592" si="141">IF(X548&lt;&gt;"",S547+1,S547)</f>
        <v>136</v>
      </c>
      <c r="T548" s="94" t="s">
        <v>2570</v>
      </c>
      <c r="U548" s="92" t="s">
        <v>2570</v>
      </c>
      <c r="V548" s="92" t="s">
        <v>2570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2570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2570</v>
      </c>
      <c r="N549" s="48"/>
      <c r="O549" s="49"/>
      <c r="P549" s="49"/>
      <c r="Q549" s="49"/>
      <c r="R549" s="49"/>
      <c r="S549" s="43">
        <f t="shared" si="141"/>
        <v>136</v>
      </c>
      <c r="T549" s="94" t="s">
        <v>2570</v>
      </c>
      <c r="U549" s="92" t="s">
        <v>2570</v>
      </c>
      <c r="V549" s="92" t="s">
        <v>2570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3118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/>
      <c r="R550" s="49"/>
      <c r="S550" s="43">
        <f t="shared" si="141"/>
        <v>136</v>
      </c>
      <c r="T550" s="94" t="s">
        <v>2570</v>
      </c>
      <c r="U550" s="92" t="s">
        <v>2570</v>
      </c>
      <c r="V550" s="92" t="s">
        <v>2570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4558</v>
      </c>
      <c r="D551" s="60" t="s">
        <v>1185</v>
      </c>
      <c r="E551" s="66" t="s">
        <v>539</v>
      </c>
      <c r="F551" s="66" t="s">
        <v>539</v>
      </c>
      <c r="G551" s="65">
        <v>0</v>
      </c>
      <c r="H551" s="65">
        <v>0</v>
      </c>
      <c r="I551" s="66" t="s">
        <v>2865</v>
      </c>
      <c r="J551" s="66" t="s">
        <v>1630</v>
      </c>
      <c r="K551" s="67" t="s">
        <v>4646</v>
      </c>
      <c r="L551" s="68" t="s">
        <v>3377</v>
      </c>
      <c r="M551" s="64" t="s">
        <v>2424</v>
      </c>
      <c r="N551" s="13"/>
      <c r="O551"/>
      <c r="P551" t="str">
        <f t="shared" ref="P551:P610" si="146">IF(E551=F551,"","NOT EQUAL")</f>
        <v/>
      </c>
      <c r="Q551"/>
      <c r="R551"/>
      <c r="S551" s="43">
        <f t="shared" si="141"/>
        <v>137</v>
      </c>
      <c r="T551" s="94" t="s">
        <v>3092</v>
      </c>
      <c r="U551" s="72" t="s">
        <v>2570</v>
      </c>
      <c r="V551" s="72" t="s">
        <v>2570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4558</v>
      </c>
      <c r="D552" s="60" t="s">
        <v>1186</v>
      </c>
      <c r="E552" s="66" t="s">
        <v>540</v>
      </c>
      <c r="F552" s="66" t="s">
        <v>540</v>
      </c>
      <c r="G552" s="65">
        <v>0</v>
      </c>
      <c r="H552" s="65">
        <v>0</v>
      </c>
      <c r="I552" s="66" t="s">
        <v>2865</v>
      </c>
      <c r="J552" s="66" t="s">
        <v>1630</v>
      </c>
      <c r="K552" s="67" t="s">
        <v>4646</v>
      </c>
      <c r="L552" s="68" t="s">
        <v>3378</v>
      </c>
      <c r="M552" s="64" t="s">
        <v>2425</v>
      </c>
      <c r="N552" s="13"/>
      <c r="O552"/>
      <c r="P552" t="str">
        <f t="shared" si="146"/>
        <v/>
      </c>
      <c r="Q552"/>
      <c r="R552"/>
      <c r="S552" s="43">
        <f t="shared" si="141"/>
        <v>138</v>
      </c>
      <c r="T552" s="94" t="s">
        <v>3092</v>
      </c>
      <c r="U552" s="72" t="s">
        <v>2570</v>
      </c>
      <c r="V552" s="72" t="s">
        <v>2570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4558</v>
      </c>
      <c r="D553" s="60" t="s">
        <v>1187</v>
      </c>
      <c r="E553" s="66" t="s">
        <v>541</v>
      </c>
      <c r="F553" s="66" t="s">
        <v>541</v>
      </c>
      <c r="G553" s="65">
        <v>0</v>
      </c>
      <c r="H553" s="65">
        <v>0</v>
      </c>
      <c r="I553" s="66" t="s">
        <v>2865</v>
      </c>
      <c r="J553" s="66" t="s">
        <v>1630</v>
      </c>
      <c r="K553" s="67" t="s">
        <v>4646</v>
      </c>
      <c r="L553" s="68" t="s">
        <v>3379</v>
      </c>
      <c r="M553" s="64" t="s">
        <v>2426</v>
      </c>
      <c r="N553" s="13"/>
      <c r="O553"/>
      <c r="P553" t="str">
        <f t="shared" si="146"/>
        <v/>
      </c>
      <c r="Q553"/>
      <c r="R553"/>
      <c r="S553" s="43">
        <f t="shared" si="141"/>
        <v>139</v>
      </c>
      <c r="T553" s="94" t="s">
        <v>3092</v>
      </c>
      <c r="U553" s="72" t="s">
        <v>2570</v>
      </c>
      <c r="V553" s="72" t="s">
        <v>2570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4558</v>
      </c>
      <c r="D554" s="60" t="s">
        <v>1184</v>
      </c>
      <c r="E554" s="66" t="s">
        <v>535</v>
      </c>
      <c r="F554" s="66" t="s">
        <v>535</v>
      </c>
      <c r="G554" s="65">
        <v>0</v>
      </c>
      <c r="H554" s="65">
        <v>0</v>
      </c>
      <c r="I554" s="66" t="s">
        <v>2865</v>
      </c>
      <c r="J554" s="66" t="s">
        <v>1630</v>
      </c>
      <c r="K554" s="67" t="s">
        <v>4646</v>
      </c>
      <c r="L554" s="68" t="s">
        <v>3380</v>
      </c>
      <c r="M554" s="64" t="s">
        <v>2427</v>
      </c>
      <c r="N554" s="13"/>
      <c r="O554"/>
      <c r="P554" t="str">
        <f t="shared" si="146"/>
        <v/>
      </c>
      <c r="Q554"/>
      <c r="R554"/>
      <c r="S554" s="43">
        <f t="shared" si="141"/>
        <v>140</v>
      </c>
      <c r="T554" s="94" t="s">
        <v>3092</v>
      </c>
      <c r="U554" s="72" t="s">
        <v>2570</v>
      </c>
      <c r="V554" s="72" t="s">
        <v>2570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4558</v>
      </c>
      <c r="D555" s="60" t="s">
        <v>1180</v>
      </c>
      <c r="E555" s="66" t="s">
        <v>379</v>
      </c>
      <c r="F555" s="66" t="s">
        <v>379</v>
      </c>
      <c r="G555" s="65">
        <v>0</v>
      </c>
      <c r="H555" s="65">
        <v>0</v>
      </c>
      <c r="I555" s="66" t="s">
        <v>2865</v>
      </c>
      <c r="J555" s="66" t="s">
        <v>1630</v>
      </c>
      <c r="K555" s="67" t="s">
        <v>4646</v>
      </c>
      <c r="L555" s="68" t="s">
        <v>3381</v>
      </c>
      <c r="M555" s="64" t="s">
        <v>2428</v>
      </c>
      <c r="N555" s="13"/>
      <c r="O555"/>
      <c r="P555" t="str">
        <f t="shared" si="146"/>
        <v/>
      </c>
      <c r="Q555"/>
      <c r="R555"/>
      <c r="S555" s="43">
        <f t="shared" si="141"/>
        <v>141</v>
      </c>
      <c r="T555" s="94" t="s">
        <v>3092</v>
      </c>
      <c r="U555" s="72" t="s">
        <v>2570</v>
      </c>
      <c r="V555" s="72" t="s">
        <v>2570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4558</v>
      </c>
      <c r="D556" s="60" t="s">
        <v>1181</v>
      </c>
      <c r="E556" s="66" t="s">
        <v>380</v>
      </c>
      <c r="F556" s="66" t="s">
        <v>380</v>
      </c>
      <c r="G556" s="65">
        <v>0</v>
      </c>
      <c r="H556" s="65">
        <v>0</v>
      </c>
      <c r="I556" s="66" t="s">
        <v>2865</v>
      </c>
      <c r="J556" s="66" t="s">
        <v>1630</v>
      </c>
      <c r="K556" s="67" t="s">
        <v>4646</v>
      </c>
      <c r="L556" s="68" t="s">
        <v>3382</v>
      </c>
      <c r="M556" s="64" t="s">
        <v>2429</v>
      </c>
      <c r="N556" s="13"/>
      <c r="O556"/>
      <c r="P556" t="str">
        <f t="shared" si="146"/>
        <v/>
      </c>
      <c r="Q556"/>
      <c r="R556"/>
      <c r="S556" s="43">
        <f t="shared" si="141"/>
        <v>142</v>
      </c>
      <c r="T556" s="94" t="s">
        <v>3092</v>
      </c>
      <c r="U556" s="72" t="s">
        <v>2570</v>
      </c>
      <c r="V556" s="72" t="s">
        <v>2570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4558</v>
      </c>
      <c r="D557" s="60" t="s">
        <v>1182</v>
      </c>
      <c r="E557" s="66" t="s">
        <v>381</v>
      </c>
      <c r="F557" s="66" t="s">
        <v>381</v>
      </c>
      <c r="G557" s="65">
        <v>0</v>
      </c>
      <c r="H557" s="65">
        <v>0</v>
      </c>
      <c r="I557" s="66" t="s">
        <v>2865</v>
      </c>
      <c r="J557" s="66" t="s">
        <v>1630</v>
      </c>
      <c r="K557" s="67" t="s">
        <v>4646</v>
      </c>
      <c r="L557" s="68" t="s">
        <v>3383</v>
      </c>
      <c r="M557" s="64" t="s">
        <v>2430</v>
      </c>
      <c r="N557" s="13"/>
      <c r="O557"/>
      <c r="P557" t="str">
        <f t="shared" si="146"/>
        <v/>
      </c>
      <c r="Q557"/>
      <c r="R557"/>
      <c r="S557" s="43">
        <f t="shared" si="141"/>
        <v>143</v>
      </c>
      <c r="T557" s="94" t="s">
        <v>3092</v>
      </c>
      <c r="U557" s="72" t="s">
        <v>2570</v>
      </c>
      <c r="V557" s="72" t="s">
        <v>2570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4558</v>
      </c>
      <c r="D558" s="60" t="s">
        <v>1183</v>
      </c>
      <c r="E558" s="66" t="s">
        <v>382</v>
      </c>
      <c r="F558" s="66" t="s">
        <v>382</v>
      </c>
      <c r="G558" s="65">
        <v>0</v>
      </c>
      <c r="H558" s="65">
        <v>0</v>
      </c>
      <c r="I558" s="66" t="s">
        <v>2865</v>
      </c>
      <c r="J558" s="66" t="s">
        <v>1630</v>
      </c>
      <c r="K558" s="67" t="s">
        <v>4646</v>
      </c>
      <c r="L558" s="68" t="s">
        <v>3384</v>
      </c>
      <c r="M558" s="64" t="s">
        <v>2431</v>
      </c>
      <c r="N558" s="13"/>
      <c r="O558"/>
      <c r="P558" t="str">
        <f t="shared" si="146"/>
        <v/>
      </c>
      <c r="Q558"/>
      <c r="R558"/>
      <c r="S558" s="43">
        <f t="shared" si="141"/>
        <v>144</v>
      </c>
      <c r="T558" s="94" t="s">
        <v>3092</v>
      </c>
      <c r="U558" s="72" t="s">
        <v>2570</v>
      </c>
      <c r="V558" s="72" t="s">
        <v>2570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4558</v>
      </c>
      <c r="D559" s="60" t="s">
        <v>1174</v>
      </c>
      <c r="E559" s="66" t="s">
        <v>185</v>
      </c>
      <c r="F559" s="66" t="s">
        <v>185</v>
      </c>
      <c r="G559" s="70">
        <v>0</v>
      </c>
      <c r="H559" s="70">
        <v>0</v>
      </c>
      <c r="I559" s="66" t="s">
        <v>2865</v>
      </c>
      <c r="J559" s="66" t="s">
        <v>1630</v>
      </c>
      <c r="K559" s="67" t="s">
        <v>4646</v>
      </c>
      <c r="L559" s="68" t="s">
        <v>3385</v>
      </c>
      <c r="M559" s="64" t="s">
        <v>2432</v>
      </c>
      <c r="N559" s="13"/>
      <c r="O559"/>
      <c r="P559" t="str">
        <f t="shared" si="146"/>
        <v/>
      </c>
      <c r="Q559"/>
      <c r="R559"/>
      <c r="S559" s="43">
        <f t="shared" si="141"/>
        <v>145</v>
      </c>
      <c r="T559" s="94" t="s">
        <v>3092</v>
      </c>
      <c r="U559" s="72" t="s">
        <v>2570</v>
      </c>
      <c r="V559" s="72" t="s">
        <v>2570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4558</v>
      </c>
      <c r="D560" s="60" t="s">
        <v>1171</v>
      </c>
      <c r="E560" s="66" t="s">
        <v>150</v>
      </c>
      <c r="F560" s="66" t="s">
        <v>150</v>
      </c>
      <c r="G560" s="70">
        <v>0</v>
      </c>
      <c r="H560" s="70">
        <v>0</v>
      </c>
      <c r="I560" s="66" t="s">
        <v>2865</v>
      </c>
      <c r="J560" s="66" t="s">
        <v>1630</v>
      </c>
      <c r="K560" s="67" t="s">
        <v>4646</v>
      </c>
      <c r="L560" s="60" t="s">
        <v>3386</v>
      </c>
      <c r="M560" s="64" t="s">
        <v>2433</v>
      </c>
      <c r="N560" s="13"/>
      <c r="O560"/>
      <c r="P560" t="str">
        <f t="shared" si="146"/>
        <v/>
      </c>
      <c r="Q560"/>
      <c r="R560"/>
      <c r="S560" s="43">
        <f t="shared" si="141"/>
        <v>146</v>
      </c>
      <c r="T560" s="94" t="s">
        <v>3092</v>
      </c>
      <c r="U560" s="72" t="s">
        <v>2570</v>
      </c>
      <c r="V560" s="72" t="s">
        <v>2570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4558</v>
      </c>
      <c r="D561" s="60" t="s">
        <v>1172</v>
      </c>
      <c r="E561" s="66" t="s">
        <v>164</v>
      </c>
      <c r="F561" s="66" t="s">
        <v>164</v>
      </c>
      <c r="G561" s="70">
        <v>0</v>
      </c>
      <c r="H561" s="70">
        <v>0</v>
      </c>
      <c r="I561" s="66" t="s">
        <v>2865</v>
      </c>
      <c r="J561" s="66" t="s">
        <v>1630</v>
      </c>
      <c r="K561" s="67" t="s">
        <v>4646</v>
      </c>
      <c r="L561" s="60" t="s">
        <v>3387</v>
      </c>
      <c r="M561" s="64" t="s">
        <v>2434</v>
      </c>
      <c r="N561" s="13"/>
      <c r="O561"/>
      <c r="P561" t="str">
        <f t="shared" si="146"/>
        <v/>
      </c>
      <c r="Q561"/>
      <c r="R561"/>
      <c r="S561" s="43">
        <f t="shared" si="141"/>
        <v>147</v>
      </c>
      <c r="T561" s="94" t="s">
        <v>3092</v>
      </c>
      <c r="U561" s="72" t="s">
        <v>2570</v>
      </c>
      <c r="V561" s="72" t="s">
        <v>2570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4558</v>
      </c>
      <c r="D562" s="60" t="s">
        <v>1173</v>
      </c>
      <c r="E562" s="66" t="s">
        <v>171</v>
      </c>
      <c r="F562" s="66" t="s">
        <v>171</v>
      </c>
      <c r="G562" s="70">
        <v>0</v>
      </c>
      <c r="H562" s="70">
        <v>0</v>
      </c>
      <c r="I562" s="66" t="s">
        <v>2865</v>
      </c>
      <c r="J562" s="66" t="s">
        <v>1630</v>
      </c>
      <c r="K562" s="67" t="s">
        <v>4646</v>
      </c>
      <c r="L562" s="60" t="s">
        <v>3120</v>
      </c>
      <c r="M562" s="64" t="s">
        <v>2435</v>
      </c>
      <c r="N562" s="13"/>
      <c r="O562"/>
      <c r="P562" t="str">
        <f t="shared" si="146"/>
        <v/>
      </c>
      <c r="Q562"/>
      <c r="R562"/>
      <c r="S562" s="43">
        <f t="shared" si="141"/>
        <v>148</v>
      </c>
      <c r="T562" s="94" t="s">
        <v>3092</v>
      </c>
      <c r="U562" s="72" t="s">
        <v>2570</v>
      </c>
      <c r="V562" s="72" t="s">
        <v>2570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4558</v>
      </c>
      <c r="D563" s="60" t="s">
        <v>1190</v>
      </c>
      <c r="E563" s="66" t="s">
        <v>950</v>
      </c>
      <c r="F563" s="66" t="s">
        <v>950</v>
      </c>
      <c r="G563" s="70">
        <v>0</v>
      </c>
      <c r="H563" s="70">
        <v>0</v>
      </c>
      <c r="I563" s="66" t="s">
        <v>1</v>
      </c>
      <c r="J563" s="66" t="s">
        <v>1630</v>
      </c>
      <c r="K563" s="67" t="s">
        <v>4646</v>
      </c>
      <c r="L563" s="60"/>
      <c r="M563" s="64" t="s">
        <v>1190</v>
      </c>
      <c r="N563" s="13"/>
      <c r="O563"/>
      <c r="P563" t="str">
        <f t="shared" si="146"/>
        <v/>
      </c>
      <c r="Q563"/>
      <c r="R563"/>
      <c r="S563" s="43">
        <f t="shared" si="141"/>
        <v>149</v>
      </c>
      <c r="T563" s="94" t="s">
        <v>3092</v>
      </c>
      <c r="U563" s="72" t="s">
        <v>2570</v>
      </c>
      <c r="V563" s="72" t="s">
        <v>3313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4557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30</v>
      </c>
      <c r="J564" s="117" t="s">
        <v>1630</v>
      </c>
      <c r="K564" s="118" t="s">
        <v>4646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S564" s="119">
        <f t="shared" si="141"/>
        <v>149</v>
      </c>
      <c r="T564" s="113" t="s">
        <v>2570</v>
      </c>
      <c r="U564" s="120" t="s">
        <v>2570</v>
      </c>
      <c r="V564" s="120" t="s">
        <v>2570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4557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30</v>
      </c>
      <c r="J565" s="117" t="s">
        <v>1630</v>
      </c>
      <c r="K565" s="118" t="s">
        <v>4646</v>
      </c>
      <c r="M565" s="150" t="str">
        <f t="shared" si="151"/>
        <v>ITM_0541</v>
      </c>
      <c r="N565" s="16"/>
      <c r="P565" s="17" t="str">
        <f t="shared" si="146"/>
        <v/>
      </c>
      <c r="S565" s="119">
        <f t="shared" si="141"/>
        <v>149</v>
      </c>
      <c r="T565" s="113" t="s">
        <v>2570</v>
      </c>
      <c r="U565" s="120" t="s">
        <v>2570</v>
      </c>
      <c r="V565" s="120" t="s">
        <v>2570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4557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30</v>
      </c>
      <c r="J566" s="117" t="s">
        <v>1630</v>
      </c>
      <c r="K566" s="118" t="s">
        <v>4646</v>
      </c>
      <c r="M566" s="150" t="str">
        <f t="shared" si="151"/>
        <v>ITM_0542</v>
      </c>
      <c r="N566" s="16"/>
      <c r="P566" s="17" t="str">
        <f t="shared" si="146"/>
        <v/>
      </c>
      <c r="S566" s="119">
        <f t="shared" si="141"/>
        <v>149</v>
      </c>
      <c r="T566" s="113" t="s">
        <v>2570</v>
      </c>
      <c r="U566" s="120" t="s">
        <v>2570</v>
      </c>
      <c r="V566" s="120" t="s">
        <v>2570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4557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30</v>
      </c>
      <c r="J567" s="117" t="s">
        <v>1630</v>
      </c>
      <c r="K567" s="118" t="s">
        <v>4646</v>
      </c>
      <c r="M567" s="150" t="str">
        <f t="shared" si="151"/>
        <v>ITM_0543</v>
      </c>
      <c r="N567" s="16"/>
      <c r="P567" s="17" t="str">
        <f t="shared" si="146"/>
        <v/>
      </c>
      <c r="S567" s="119">
        <f t="shared" si="141"/>
        <v>149</v>
      </c>
      <c r="T567" s="113" t="s">
        <v>2570</v>
      </c>
      <c r="U567" s="120" t="s">
        <v>2570</v>
      </c>
      <c r="V567" s="120" t="s">
        <v>2570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4557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30</v>
      </c>
      <c r="J568" s="117" t="s">
        <v>1630</v>
      </c>
      <c r="K568" s="118" t="s">
        <v>4646</v>
      </c>
      <c r="M568" s="150" t="str">
        <f t="shared" si="151"/>
        <v>ITM_0544</v>
      </c>
      <c r="N568" s="16"/>
      <c r="P568" s="17" t="str">
        <f t="shared" si="146"/>
        <v/>
      </c>
      <c r="S568" s="119">
        <f t="shared" si="141"/>
        <v>149</v>
      </c>
      <c r="T568" s="113" t="s">
        <v>2570</v>
      </c>
      <c r="U568" s="120" t="s">
        <v>2570</v>
      </c>
      <c r="V568" s="120" t="s">
        <v>2570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4557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30</v>
      </c>
      <c r="J569" s="117" t="s">
        <v>1630</v>
      </c>
      <c r="K569" s="118" t="s">
        <v>4646</v>
      </c>
      <c r="M569" s="150" t="str">
        <f t="shared" si="151"/>
        <v>ITM_0545</v>
      </c>
      <c r="N569" s="16"/>
      <c r="P569" s="17" t="str">
        <f t="shared" si="146"/>
        <v/>
      </c>
      <c r="S569" s="119">
        <f t="shared" si="141"/>
        <v>149</v>
      </c>
      <c r="T569" s="113" t="s">
        <v>2570</v>
      </c>
      <c r="U569" s="120" t="s">
        <v>2570</v>
      </c>
      <c r="V569" s="120" t="s">
        <v>2570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4557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30</v>
      </c>
      <c r="J570" s="117" t="s">
        <v>1630</v>
      </c>
      <c r="K570" s="118" t="s">
        <v>4646</v>
      </c>
      <c r="M570" s="150" t="str">
        <f t="shared" si="151"/>
        <v>ITM_0546</v>
      </c>
      <c r="N570" s="16"/>
      <c r="P570" s="17" t="str">
        <f t="shared" si="146"/>
        <v/>
      </c>
      <c r="S570" s="119">
        <f t="shared" si="141"/>
        <v>149</v>
      </c>
      <c r="T570" s="113" t="s">
        <v>2570</v>
      </c>
      <c r="U570" s="120" t="s">
        <v>2570</v>
      </c>
      <c r="V570" s="120" t="s">
        <v>2570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4557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30</v>
      </c>
      <c r="J571" s="117" t="s">
        <v>1630</v>
      </c>
      <c r="K571" s="118" t="s">
        <v>4646</v>
      </c>
      <c r="M571" s="150" t="str">
        <f t="shared" si="151"/>
        <v>ITM_0547</v>
      </c>
      <c r="N571" s="16"/>
      <c r="P571" s="17" t="str">
        <f t="shared" si="146"/>
        <v/>
      </c>
      <c r="S571" s="119">
        <f t="shared" si="141"/>
        <v>149</v>
      </c>
      <c r="T571" s="113" t="s">
        <v>2570</v>
      </c>
      <c r="U571" s="120" t="s">
        <v>2570</v>
      </c>
      <c r="V571" s="120" t="s">
        <v>2570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4558</v>
      </c>
      <c r="D572" s="60" t="s">
        <v>3388</v>
      </c>
      <c r="E572" s="66" t="s">
        <v>567</v>
      </c>
      <c r="F572" s="66" t="s">
        <v>517</v>
      </c>
      <c r="G572" s="70">
        <v>0</v>
      </c>
      <c r="H572" s="70">
        <v>0</v>
      </c>
      <c r="I572" s="66" t="s">
        <v>1</v>
      </c>
      <c r="J572" s="66" t="s">
        <v>1630</v>
      </c>
      <c r="K572" s="67" t="s">
        <v>4646</v>
      </c>
      <c r="L572" s="68"/>
      <c r="M572" s="64" t="s">
        <v>3388</v>
      </c>
      <c r="N572" s="13"/>
      <c r="O572"/>
      <c r="P572" t="str">
        <f t="shared" si="146"/>
        <v>NOT EQUAL</v>
      </c>
      <c r="Q572"/>
      <c r="R572"/>
      <c r="S572" s="43">
        <f t="shared" si="141"/>
        <v>149</v>
      </c>
      <c r="T572" s="94" t="s">
        <v>2570</v>
      </c>
      <c r="U572" s="72" t="s">
        <v>2570</v>
      </c>
      <c r="V572" s="72" t="s">
        <v>2570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4558</v>
      </c>
      <c r="D573" s="60" t="s">
        <v>3389</v>
      </c>
      <c r="E573" s="66" t="s">
        <v>567</v>
      </c>
      <c r="F573" s="66" t="s">
        <v>518</v>
      </c>
      <c r="G573" s="75">
        <v>0</v>
      </c>
      <c r="H573" s="75">
        <v>0</v>
      </c>
      <c r="I573" s="66" t="s">
        <v>1</v>
      </c>
      <c r="J573" s="66" t="s">
        <v>1630</v>
      </c>
      <c r="K573" s="67" t="s">
        <v>4646</v>
      </c>
      <c r="L573" s="68"/>
      <c r="M573" s="64" t="s">
        <v>3389</v>
      </c>
      <c r="N573" s="13"/>
      <c r="O573"/>
      <c r="P573" t="str">
        <f t="shared" si="146"/>
        <v>NOT EQUAL</v>
      </c>
      <c r="Q573"/>
      <c r="R573"/>
      <c r="S573" s="43">
        <f t="shared" si="141"/>
        <v>149</v>
      </c>
      <c r="T573" s="94" t="s">
        <v>2570</v>
      </c>
      <c r="U573" s="72" t="s">
        <v>2570</v>
      </c>
      <c r="V573" s="72" t="s">
        <v>2570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4558</v>
      </c>
      <c r="D574" s="60" t="s">
        <v>3390</v>
      </c>
      <c r="E574" s="66" t="s">
        <v>567</v>
      </c>
      <c r="F574" s="66" t="s">
        <v>519</v>
      </c>
      <c r="G574" s="70">
        <v>0</v>
      </c>
      <c r="H574" s="70">
        <v>0</v>
      </c>
      <c r="I574" s="66" t="s">
        <v>1</v>
      </c>
      <c r="J574" s="66" t="s">
        <v>1630</v>
      </c>
      <c r="K574" s="67" t="s">
        <v>4646</v>
      </c>
      <c r="L574" s="68"/>
      <c r="M574" s="64" t="s">
        <v>3390</v>
      </c>
      <c r="N574" s="13"/>
      <c r="O574"/>
      <c r="P574" t="str">
        <f t="shared" si="146"/>
        <v>NOT EQUAL</v>
      </c>
      <c r="Q574"/>
      <c r="R574"/>
      <c r="S574" s="43">
        <f t="shared" si="141"/>
        <v>149</v>
      </c>
      <c r="T574" s="94" t="s">
        <v>2570</v>
      </c>
      <c r="U574" s="72" t="s">
        <v>2570</v>
      </c>
      <c r="V574" s="72" t="s">
        <v>2570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4558</v>
      </c>
      <c r="D575" s="60" t="s">
        <v>3391</v>
      </c>
      <c r="E575" s="66" t="s">
        <v>567</v>
      </c>
      <c r="F575" s="66" t="s">
        <v>520</v>
      </c>
      <c r="G575" s="70">
        <v>0</v>
      </c>
      <c r="H575" s="70">
        <v>0</v>
      </c>
      <c r="I575" s="66" t="s">
        <v>1</v>
      </c>
      <c r="J575" s="66" t="s">
        <v>1630</v>
      </c>
      <c r="K575" s="67" t="s">
        <v>4646</v>
      </c>
      <c r="L575" s="68"/>
      <c r="M575" s="64" t="s">
        <v>3391</v>
      </c>
      <c r="N575" s="13"/>
      <c r="O575"/>
      <c r="P575" t="str">
        <f t="shared" si="146"/>
        <v>NOT EQUAL</v>
      </c>
      <c r="Q575"/>
      <c r="R575"/>
      <c r="S575" s="43">
        <f t="shared" si="141"/>
        <v>149</v>
      </c>
      <c r="T575" s="94" t="s">
        <v>2570</v>
      </c>
      <c r="U575" s="72" t="s">
        <v>2570</v>
      </c>
      <c r="V575" s="72" t="s">
        <v>2570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4558</v>
      </c>
      <c r="D576" s="60" t="s">
        <v>3392</v>
      </c>
      <c r="E576" s="66" t="s">
        <v>567</v>
      </c>
      <c r="F576" s="66" t="s">
        <v>521</v>
      </c>
      <c r="G576" s="70">
        <v>0</v>
      </c>
      <c r="H576" s="70">
        <v>0</v>
      </c>
      <c r="I576" s="66" t="s">
        <v>1</v>
      </c>
      <c r="J576" s="66" t="s">
        <v>1630</v>
      </c>
      <c r="K576" s="67" t="s">
        <v>4646</v>
      </c>
      <c r="L576" s="68"/>
      <c r="M576" s="64" t="s">
        <v>3392</v>
      </c>
      <c r="N576" s="13"/>
      <c r="O576"/>
      <c r="P576" t="str">
        <f t="shared" si="146"/>
        <v>NOT EQUAL</v>
      </c>
      <c r="Q576"/>
      <c r="R576"/>
      <c r="S576" s="43">
        <f t="shared" si="141"/>
        <v>149</v>
      </c>
      <c r="T576" s="94" t="s">
        <v>2570</v>
      </c>
      <c r="U576" s="72" t="s">
        <v>2570</v>
      </c>
      <c r="V576" s="72" t="s">
        <v>2570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4558</v>
      </c>
      <c r="D577" s="60" t="s">
        <v>3393</v>
      </c>
      <c r="E577" s="66" t="s">
        <v>567</v>
      </c>
      <c r="F577" s="66" t="s">
        <v>522</v>
      </c>
      <c r="G577" s="70">
        <v>0</v>
      </c>
      <c r="H577" s="70">
        <v>0</v>
      </c>
      <c r="I577" s="66" t="s">
        <v>1</v>
      </c>
      <c r="J577" s="66" t="s">
        <v>1630</v>
      </c>
      <c r="K577" s="67" t="s">
        <v>4646</v>
      </c>
      <c r="L577" s="68"/>
      <c r="M577" s="64" t="s">
        <v>3393</v>
      </c>
      <c r="N577" s="13"/>
      <c r="O577"/>
      <c r="P577" t="str">
        <f t="shared" si="146"/>
        <v>NOT EQUAL</v>
      </c>
      <c r="Q577"/>
      <c r="R577"/>
      <c r="S577" s="43">
        <f t="shared" si="141"/>
        <v>149</v>
      </c>
      <c r="T577" s="94" t="s">
        <v>2570</v>
      </c>
      <c r="U577" s="72" t="s">
        <v>2570</v>
      </c>
      <c r="V577" s="72" t="s">
        <v>2570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4558</v>
      </c>
      <c r="D578" s="60" t="s">
        <v>3394</v>
      </c>
      <c r="E578" s="66" t="s">
        <v>567</v>
      </c>
      <c r="F578" s="66" t="s">
        <v>523</v>
      </c>
      <c r="G578" s="70">
        <v>0</v>
      </c>
      <c r="H578" s="70">
        <v>0</v>
      </c>
      <c r="I578" s="66" t="s">
        <v>1</v>
      </c>
      <c r="J578" s="66" t="s">
        <v>1630</v>
      </c>
      <c r="K578" s="67" t="s">
        <v>4646</v>
      </c>
      <c r="L578" s="68"/>
      <c r="M578" s="64" t="s">
        <v>3394</v>
      </c>
      <c r="N578" s="13"/>
      <c r="O578"/>
      <c r="P578" t="str">
        <f t="shared" si="146"/>
        <v>NOT EQUAL</v>
      </c>
      <c r="Q578"/>
      <c r="R578"/>
      <c r="S578" s="43">
        <f t="shared" si="141"/>
        <v>149</v>
      </c>
      <c r="T578" s="94" t="s">
        <v>2570</v>
      </c>
      <c r="U578" s="72" t="s">
        <v>2570</v>
      </c>
      <c r="V578" s="72" t="s">
        <v>2570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4558</v>
      </c>
      <c r="D579" s="60" t="s">
        <v>3395</v>
      </c>
      <c r="E579" s="66" t="s">
        <v>567</v>
      </c>
      <c r="F579" s="66" t="s">
        <v>524</v>
      </c>
      <c r="G579" s="70">
        <v>0</v>
      </c>
      <c r="H579" s="70">
        <v>0</v>
      </c>
      <c r="I579" s="66" t="s">
        <v>1</v>
      </c>
      <c r="J579" s="66" t="s">
        <v>1630</v>
      </c>
      <c r="K579" s="67" t="s">
        <v>4646</v>
      </c>
      <c r="L579" s="68"/>
      <c r="M579" s="64" t="s">
        <v>3395</v>
      </c>
      <c r="N579" s="13"/>
      <c r="O579"/>
      <c r="P579" t="str">
        <f t="shared" si="146"/>
        <v>NOT EQUAL</v>
      </c>
      <c r="Q579"/>
      <c r="R579"/>
      <c r="S579" s="43">
        <f t="shared" si="141"/>
        <v>149</v>
      </c>
      <c r="T579" s="94" t="s">
        <v>2570</v>
      </c>
      <c r="U579" s="72" t="s">
        <v>2570</v>
      </c>
      <c r="V579" s="72" t="s">
        <v>2570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4558</v>
      </c>
      <c r="D580" s="60" t="s">
        <v>3396</v>
      </c>
      <c r="E580" s="66" t="s">
        <v>567</v>
      </c>
      <c r="F580" s="66" t="s">
        <v>525</v>
      </c>
      <c r="G580" s="70">
        <v>0</v>
      </c>
      <c r="H580" s="70">
        <v>0</v>
      </c>
      <c r="I580" s="66" t="s">
        <v>1</v>
      </c>
      <c r="J580" s="66" t="s">
        <v>1630</v>
      </c>
      <c r="K580" s="67" t="s">
        <v>4646</v>
      </c>
      <c r="L580" s="68"/>
      <c r="M580" s="64" t="s">
        <v>3396</v>
      </c>
      <c r="N580" s="13"/>
      <c r="O580"/>
      <c r="P580" t="str">
        <f t="shared" si="146"/>
        <v>NOT EQUAL</v>
      </c>
      <c r="Q580"/>
      <c r="R580"/>
      <c r="S580" s="43">
        <f t="shared" si="141"/>
        <v>149</v>
      </c>
      <c r="T580" s="94" t="s">
        <v>2570</v>
      </c>
      <c r="U580" s="72" t="s">
        <v>2570</v>
      </c>
      <c r="V580" s="72" t="s">
        <v>2570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4558</v>
      </c>
      <c r="D581" s="60" t="s">
        <v>3397</v>
      </c>
      <c r="E581" s="66" t="s">
        <v>567</v>
      </c>
      <c r="F581" s="66" t="s">
        <v>526</v>
      </c>
      <c r="G581" s="70">
        <v>0</v>
      </c>
      <c r="H581" s="70">
        <v>0</v>
      </c>
      <c r="I581" s="66" t="s">
        <v>1</v>
      </c>
      <c r="J581" s="66" t="s">
        <v>1630</v>
      </c>
      <c r="K581" s="67" t="s">
        <v>4646</v>
      </c>
      <c r="L581" s="68"/>
      <c r="M581" s="64" t="s">
        <v>3397</v>
      </c>
      <c r="N581" s="13"/>
      <c r="O581"/>
      <c r="P581" t="str">
        <f t="shared" si="146"/>
        <v>NOT EQUAL</v>
      </c>
      <c r="Q581"/>
      <c r="R581"/>
      <c r="S581" s="43">
        <f t="shared" si="141"/>
        <v>149</v>
      </c>
      <c r="T581" s="94" t="s">
        <v>2570</v>
      </c>
      <c r="U581" s="72" t="s">
        <v>2570</v>
      </c>
      <c r="V581" s="72" t="s">
        <v>2570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4558</v>
      </c>
      <c r="D582" s="60" t="s">
        <v>3398</v>
      </c>
      <c r="E582" s="66" t="s">
        <v>379</v>
      </c>
      <c r="F582" s="66" t="s">
        <v>379</v>
      </c>
      <c r="G582" s="70">
        <v>0</v>
      </c>
      <c r="H582" s="70">
        <v>0</v>
      </c>
      <c r="I582" s="66" t="s">
        <v>2861</v>
      </c>
      <c r="J582" s="66" t="s">
        <v>1630</v>
      </c>
      <c r="K582" s="67" t="s">
        <v>4646</v>
      </c>
      <c r="L582" s="68"/>
      <c r="M582" s="64" t="s">
        <v>3398</v>
      </c>
      <c r="N582" s="13"/>
      <c r="O582"/>
      <c r="P582" t="str">
        <f t="shared" si="146"/>
        <v/>
      </c>
      <c r="Q582"/>
      <c r="R582"/>
      <c r="S582" s="43">
        <f t="shared" si="141"/>
        <v>149</v>
      </c>
      <c r="T582" s="94" t="s">
        <v>2570</v>
      </c>
      <c r="U582" s="72" t="s">
        <v>2570</v>
      </c>
      <c r="V582" s="72" t="s">
        <v>2570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4558</v>
      </c>
      <c r="D583" s="60" t="s">
        <v>3399</v>
      </c>
      <c r="E583" s="66" t="s">
        <v>380</v>
      </c>
      <c r="F583" s="66" t="s">
        <v>380</v>
      </c>
      <c r="G583" s="70">
        <v>0</v>
      </c>
      <c r="H583" s="70">
        <v>0</v>
      </c>
      <c r="I583" s="66" t="s">
        <v>2861</v>
      </c>
      <c r="J583" s="66" t="s">
        <v>1630</v>
      </c>
      <c r="K583" s="67" t="s">
        <v>4646</v>
      </c>
      <c r="L583" s="68"/>
      <c r="M583" s="64" t="s">
        <v>3399</v>
      </c>
      <c r="N583" s="13"/>
      <c r="O583"/>
      <c r="P583" t="str">
        <f t="shared" si="146"/>
        <v/>
      </c>
      <c r="Q583"/>
      <c r="R583"/>
      <c r="S583" s="43">
        <f t="shared" si="141"/>
        <v>149</v>
      </c>
      <c r="T583" s="94" t="s">
        <v>2570</v>
      </c>
      <c r="U583" s="72" t="s">
        <v>2570</v>
      </c>
      <c r="V583" s="72" t="s">
        <v>2570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4558</v>
      </c>
      <c r="D584" s="60" t="s">
        <v>3400</v>
      </c>
      <c r="E584" s="66" t="s">
        <v>381</v>
      </c>
      <c r="F584" s="66" t="s">
        <v>381</v>
      </c>
      <c r="G584" s="70">
        <v>0</v>
      </c>
      <c r="H584" s="70">
        <v>0</v>
      </c>
      <c r="I584" s="66" t="s">
        <v>2861</v>
      </c>
      <c r="J584" s="66" t="s">
        <v>1630</v>
      </c>
      <c r="K584" s="67" t="s">
        <v>4646</v>
      </c>
      <c r="L584" s="68"/>
      <c r="M584" s="64" t="s">
        <v>3400</v>
      </c>
      <c r="N584" s="13"/>
      <c r="O584"/>
      <c r="P584" t="str">
        <f t="shared" si="146"/>
        <v/>
      </c>
      <c r="Q584"/>
      <c r="R584"/>
      <c r="S584" s="43">
        <f t="shared" si="141"/>
        <v>149</v>
      </c>
      <c r="T584" s="94" t="s">
        <v>2570</v>
      </c>
      <c r="U584" s="72" t="s">
        <v>2570</v>
      </c>
      <c r="V584" s="72" t="s">
        <v>2570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4558</v>
      </c>
      <c r="D585" s="60" t="s">
        <v>3401</v>
      </c>
      <c r="E585" s="66" t="s">
        <v>382</v>
      </c>
      <c r="F585" s="66" t="s">
        <v>382</v>
      </c>
      <c r="G585" s="70">
        <v>0</v>
      </c>
      <c r="H585" s="70">
        <v>0</v>
      </c>
      <c r="I585" s="66" t="s">
        <v>2861</v>
      </c>
      <c r="J585" s="66" t="s">
        <v>1630</v>
      </c>
      <c r="K585" s="67" t="s">
        <v>4646</v>
      </c>
      <c r="L585" s="68"/>
      <c r="M585" s="64" t="s">
        <v>3401</v>
      </c>
      <c r="N585" s="13"/>
      <c r="O585"/>
      <c r="P585" t="str">
        <f t="shared" si="146"/>
        <v/>
      </c>
      <c r="Q585"/>
      <c r="R585"/>
      <c r="S585" s="43">
        <f t="shared" si="141"/>
        <v>149</v>
      </c>
      <c r="T585" s="94" t="s">
        <v>2570</v>
      </c>
      <c r="U585" s="72" t="s">
        <v>2570</v>
      </c>
      <c r="V585" s="72" t="s">
        <v>2570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4558</v>
      </c>
      <c r="D586" s="60" t="s">
        <v>3402</v>
      </c>
      <c r="E586" s="66" t="s">
        <v>527</v>
      </c>
      <c r="F586" s="66" t="s">
        <v>527</v>
      </c>
      <c r="G586" s="70">
        <v>0</v>
      </c>
      <c r="H586" s="70">
        <v>0</v>
      </c>
      <c r="I586" s="66" t="s">
        <v>2861</v>
      </c>
      <c r="J586" s="66" t="s">
        <v>1630</v>
      </c>
      <c r="K586" s="67" t="s">
        <v>4646</v>
      </c>
      <c r="L586" s="68"/>
      <c r="M586" s="64" t="s">
        <v>3402</v>
      </c>
      <c r="N586" s="13"/>
      <c r="O586"/>
      <c r="P586" t="str">
        <f t="shared" si="146"/>
        <v/>
      </c>
      <c r="Q586"/>
      <c r="R586"/>
      <c r="S586" s="43">
        <f t="shared" si="141"/>
        <v>149</v>
      </c>
      <c r="T586" s="94" t="s">
        <v>2570</v>
      </c>
      <c r="U586" s="72" t="s">
        <v>2570</v>
      </c>
      <c r="V586" s="72" t="s">
        <v>2570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4558</v>
      </c>
      <c r="D587" s="60" t="s">
        <v>3403</v>
      </c>
      <c r="E587" s="66" t="s">
        <v>102</v>
      </c>
      <c r="F587" s="66" t="s">
        <v>102</v>
      </c>
      <c r="G587" s="70">
        <v>0</v>
      </c>
      <c r="H587" s="70">
        <v>0</v>
      </c>
      <c r="I587" s="66" t="s">
        <v>2861</v>
      </c>
      <c r="J587" s="66" t="s">
        <v>1630</v>
      </c>
      <c r="K587" s="67" t="s">
        <v>4646</v>
      </c>
      <c r="L587" s="68"/>
      <c r="M587" s="64" t="s">
        <v>3403</v>
      </c>
      <c r="N587" s="13"/>
      <c r="O587"/>
      <c r="P587" t="str">
        <f t="shared" si="146"/>
        <v/>
      </c>
      <c r="Q587"/>
      <c r="R587"/>
      <c r="S587" s="43">
        <f t="shared" si="141"/>
        <v>149</v>
      </c>
      <c r="T587" s="94" t="s">
        <v>2570</v>
      </c>
      <c r="U587" s="72" t="s">
        <v>2570</v>
      </c>
      <c r="V587" s="72" t="s">
        <v>2570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4558</v>
      </c>
      <c r="D588" s="60" t="s">
        <v>3404</v>
      </c>
      <c r="E588" s="66" t="s">
        <v>130</v>
      </c>
      <c r="F588" s="66" t="s">
        <v>130</v>
      </c>
      <c r="G588" s="70">
        <v>0</v>
      </c>
      <c r="H588" s="70">
        <v>0</v>
      </c>
      <c r="I588" s="66" t="s">
        <v>2861</v>
      </c>
      <c r="J588" s="66" t="s">
        <v>1630</v>
      </c>
      <c r="K588" s="67" t="s">
        <v>4646</v>
      </c>
      <c r="L588" s="68"/>
      <c r="M588" s="64" t="s">
        <v>3404</v>
      </c>
      <c r="N588" s="13"/>
      <c r="O588"/>
      <c r="P588" t="str">
        <f t="shared" si="146"/>
        <v/>
      </c>
      <c r="Q588"/>
      <c r="R588"/>
      <c r="S588" s="43">
        <f t="shared" si="141"/>
        <v>149</v>
      </c>
      <c r="T588" s="94" t="s">
        <v>2570</v>
      </c>
      <c r="U588" s="72" t="s">
        <v>2570</v>
      </c>
      <c r="V588" s="72" t="s">
        <v>2570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4558</v>
      </c>
      <c r="D589" s="60" t="s">
        <v>3405</v>
      </c>
      <c r="E589" s="66" t="s">
        <v>528</v>
      </c>
      <c r="F589" s="66" t="s">
        <v>528</v>
      </c>
      <c r="G589" s="70">
        <v>0</v>
      </c>
      <c r="H589" s="70">
        <v>0</v>
      </c>
      <c r="I589" s="66" t="s">
        <v>2861</v>
      </c>
      <c r="J589" s="66" t="s">
        <v>1630</v>
      </c>
      <c r="K589" s="67" t="s">
        <v>4646</v>
      </c>
      <c r="L589" s="68"/>
      <c r="M589" s="64" t="s">
        <v>3405</v>
      </c>
      <c r="N589" s="13"/>
      <c r="O589"/>
      <c r="P589" t="str">
        <f t="shared" si="146"/>
        <v/>
      </c>
      <c r="Q589"/>
      <c r="R589"/>
      <c r="S589" s="43">
        <f t="shared" si="141"/>
        <v>149</v>
      </c>
      <c r="T589" s="94" t="s">
        <v>2570</v>
      </c>
      <c r="U589" s="72" t="s">
        <v>2570</v>
      </c>
      <c r="V589" s="72" t="s">
        <v>2570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4558</v>
      </c>
      <c r="D590" s="60" t="s">
        <v>3406</v>
      </c>
      <c r="E590" s="66" t="s">
        <v>150</v>
      </c>
      <c r="F590" s="66" t="s">
        <v>150</v>
      </c>
      <c r="G590" s="70">
        <v>0</v>
      </c>
      <c r="H590" s="70">
        <v>0</v>
      </c>
      <c r="I590" s="66" t="s">
        <v>2861</v>
      </c>
      <c r="J590" s="66" t="s">
        <v>1630</v>
      </c>
      <c r="K590" s="67" t="s">
        <v>4646</v>
      </c>
      <c r="L590" s="68"/>
      <c r="M590" s="64" t="s">
        <v>3406</v>
      </c>
      <c r="N590" s="13"/>
      <c r="O590"/>
      <c r="P590" t="str">
        <f t="shared" si="146"/>
        <v/>
      </c>
      <c r="Q590"/>
      <c r="R590"/>
      <c r="S590" s="43">
        <f t="shared" si="141"/>
        <v>149</v>
      </c>
      <c r="T590" s="94" t="s">
        <v>2570</v>
      </c>
      <c r="U590" s="72" t="s">
        <v>2570</v>
      </c>
      <c r="V590" s="72" t="s">
        <v>2570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4558</v>
      </c>
      <c r="D591" s="60" t="s">
        <v>3407</v>
      </c>
      <c r="E591" s="66" t="s">
        <v>164</v>
      </c>
      <c r="F591" s="66" t="s">
        <v>164</v>
      </c>
      <c r="G591" s="70">
        <v>0</v>
      </c>
      <c r="H591" s="70">
        <v>0</v>
      </c>
      <c r="I591" s="66" t="s">
        <v>2861</v>
      </c>
      <c r="J591" s="66" t="s">
        <v>1630</v>
      </c>
      <c r="K591" s="67" t="s">
        <v>4646</v>
      </c>
      <c r="L591" s="68"/>
      <c r="M591" s="64" t="s">
        <v>3407</v>
      </c>
      <c r="N591" s="13"/>
      <c r="O591"/>
      <c r="P591" t="str">
        <f t="shared" si="146"/>
        <v/>
      </c>
      <c r="Q591"/>
      <c r="R591"/>
      <c r="S591" s="43">
        <f t="shared" si="141"/>
        <v>149</v>
      </c>
      <c r="T591" s="94" t="s">
        <v>2570</v>
      </c>
      <c r="U591" s="72" t="s">
        <v>2570</v>
      </c>
      <c r="V591" s="72" t="s">
        <v>2570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4558</v>
      </c>
      <c r="D592" s="60" t="s">
        <v>3408</v>
      </c>
      <c r="E592" s="66" t="s">
        <v>171</v>
      </c>
      <c r="F592" s="66" t="s">
        <v>171</v>
      </c>
      <c r="G592" s="70">
        <v>0</v>
      </c>
      <c r="H592" s="70">
        <v>0</v>
      </c>
      <c r="I592" s="66" t="s">
        <v>2861</v>
      </c>
      <c r="J592" s="66" t="s">
        <v>1630</v>
      </c>
      <c r="K592" s="67" t="s">
        <v>4646</v>
      </c>
      <c r="L592" s="68"/>
      <c r="M592" s="64" t="s">
        <v>3408</v>
      </c>
      <c r="N592" s="13"/>
      <c r="O592"/>
      <c r="P592" t="str">
        <f t="shared" si="146"/>
        <v/>
      </c>
      <c r="Q592"/>
      <c r="R592"/>
      <c r="S592" s="43">
        <f t="shared" si="141"/>
        <v>149</v>
      </c>
      <c r="T592" s="94" t="s">
        <v>2570</v>
      </c>
      <c r="U592" s="72" t="s">
        <v>2570</v>
      </c>
      <c r="V592" s="72" t="s">
        <v>2570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4558</v>
      </c>
      <c r="D593" s="60" t="s">
        <v>3409</v>
      </c>
      <c r="E593" s="66" t="s">
        <v>185</v>
      </c>
      <c r="F593" s="66" t="s">
        <v>185</v>
      </c>
      <c r="G593" s="70">
        <v>0</v>
      </c>
      <c r="H593" s="70">
        <v>0</v>
      </c>
      <c r="I593" s="66" t="s">
        <v>2861</v>
      </c>
      <c r="J593" s="66" t="s">
        <v>1630</v>
      </c>
      <c r="K593" s="67" t="s">
        <v>4646</v>
      </c>
      <c r="L593" s="68"/>
      <c r="M593" s="64" t="s">
        <v>3409</v>
      </c>
      <c r="N593" s="13"/>
      <c r="O593"/>
      <c r="P593" t="str">
        <f t="shared" si="146"/>
        <v/>
      </c>
      <c r="Q593"/>
      <c r="R593"/>
      <c r="S593" s="43">
        <f t="shared" ref="S593:S656" si="154">IF(X593&lt;&gt;"",S592+1,S592)</f>
        <v>149</v>
      </c>
      <c r="T593" s="94" t="s">
        <v>2570</v>
      </c>
      <c r="U593" s="72" t="s">
        <v>2570</v>
      </c>
      <c r="V593" s="72" t="s">
        <v>2570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4558</v>
      </c>
      <c r="D594" s="60" t="s">
        <v>3410</v>
      </c>
      <c r="E594" s="66" t="s">
        <v>529</v>
      </c>
      <c r="F594" s="66" t="s">
        <v>529</v>
      </c>
      <c r="G594" s="70">
        <v>0</v>
      </c>
      <c r="H594" s="70">
        <v>0</v>
      </c>
      <c r="I594" s="66" t="s">
        <v>2861</v>
      </c>
      <c r="J594" s="66" t="s">
        <v>1630</v>
      </c>
      <c r="K594" s="67" t="s">
        <v>4646</v>
      </c>
      <c r="L594" s="68"/>
      <c r="M594" s="64" t="s">
        <v>3410</v>
      </c>
      <c r="N594" s="13"/>
      <c r="O594"/>
      <c r="P594" t="str">
        <f t="shared" si="146"/>
        <v/>
      </c>
      <c r="Q594"/>
      <c r="R594"/>
      <c r="S594" s="43">
        <f t="shared" si="154"/>
        <v>149</v>
      </c>
      <c r="T594" s="94" t="s">
        <v>2570</v>
      </c>
      <c r="U594" s="72" t="s">
        <v>2570</v>
      </c>
      <c r="V594" s="72" t="s">
        <v>2570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4558</v>
      </c>
      <c r="D595" s="60" t="s">
        <v>3411</v>
      </c>
      <c r="E595" s="66" t="s">
        <v>530</v>
      </c>
      <c r="F595" s="66" t="s">
        <v>530</v>
      </c>
      <c r="G595" s="70">
        <v>0</v>
      </c>
      <c r="H595" s="70">
        <v>0</v>
      </c>
      <c r="I595" s="66" t="s">
        <v>2861</v>
      </c>
      <c r="J595" s="66" t="s">
        <v>1630</v>
      </c>
      <c r="K595" s="67" t="s">
        <v>4646</v>
      </c>
      <c r="L595" s="68"/>
      <c r="M595" s="64" t="s">
        <v>3411</v>
      </c>
      <c r="N595" s="13"/>
      <c r="O595"/>
      <c r="P595" t="str">
        <f t="shared" si="146"/>
        <v/>
      </c>
      <c r="Q595"/>
      <c r="R595"/>
      <c r="S595" s="43">
        <f t="shared" si="154"/>
        <v>149</v>
      </c>
      <c r="T595" s="94" t="s">
        <v>2570</v>
      </c>
      <c r="U595" s="72" t="s">
        <v>2570</v>
      </c>
      <c r="V595" s="72" t="s">
        <v>2570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4558</v>
      </c>
      <c r="D596" s="60" t="s">
        <v>3412</v>
      </c>
      <c r="E596" s="66" t="s">
        <v>531</v>
      </c>
      <c r="F596" s="66" t="s">
        <v>531</v>
      </c>
      <c r="G596" s="70">
        <v>0</v>
      </c>
      <c r="H596" s="70">
        <v>0</v>
      </c>
      <c r="I596" s="66" t="s">
        <v>2861</v>
      </c>
      <c r="J596" s="66" t="s">
        <v>1630</v>
      </c>
      <c r="K596" s="67" t="s">
        <v>4646</v>
      </c>
      <c r="L596" s="68"/>
      <c r="M596" s="64" t="s">
        <v>3412</v>
      </c>
      <c r="N596" s="13"/>
      <c r="O596"/>
      <c r="P596" t="str">
        <f t="shared" si="146"/>
        <v/>
      </c>
      <c r="Q596"/>
      <c r="R596"/>
      <c r="S596" s="43">
        <f t="shared" si="154"/>
        <v>149</v>
      </c>
      <c r="T596" s="94" t="s">
        <v>2570</v>
      </c>
      <c r="U596" s="72" t="s">
        <v>2570</v>
      </c>
      <c r="V596" s="72" t="s">
        <v>2570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4558</v>
      </c>
      <c r="D597" s="60" t="s">
        <v>3413</v>
      </c>
      <c r="E597" s="66" t="s">
        <v>532</v>
      </c>
      <c r="F597" s="66" t="s">
        <v>532</v>
      </c>
      <c r="G597" s="70">
        <v>0</v>
      </c>
      <c r="H597" s="70">
        <v>0</v>
      </c>
      <c r="I597" s="66" t="s">
        <v>2861</v>
      </c>
      <c r="J597" s="66" t="s">
        <v>1630</v>
      </c>
      <c r="K597" s="67" t="s">
        <v>4646</v>
      </c>
      <c r="L597" s="68"/>
      <c r="M597" s="64" t="s">
        <v>3413</v>
      </c>
      <c r="N597" s="13"/>
      <c r="O597"/>
      <c r="P597" t="str">
        <f t="shared" si="146"/>
        <v/>
      </c>
      <c r="Q597"/>
      <c r="R597"/>
      <c r="S597" s="43">
        <f t="shared" si="154"/>
        <v>149</v>
      </c>
      <c r="T597" s="94" t="s">
        <v>2570</v>
      </c>
      <c r="U597" s="72" t="s">
        <v>2570</v>
      </c>
      <c r="V597" s="72" t="s">
        <v>2570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4558</v>
      </c>
      <c r="D598" s="60" t="s">
        <v>3414</v>
      </c>
      <c r="E598" s="66" t="s">
        <v>533</v>
      </c>
      <c r="F598" s="66" t="s">
        <v>533</v>
      </c>
      <c r="G598" s="70">
        <v>0</v>
      </c>
      <c r="H598" s="70">
        <v>0</v>
      </c>
      <c r="I598" s="66" t="s">
        <v>2861</v>
      </c>
      <c r="J598" s="66" t="s">
        <v>1630</v>
      </c>
      <c r="K598" s="67" t="s">
        <v>4646</v>
      </c>
      <c r="L598" s="68"/>
      <c r="M598" s="64" t="s">
        <v>3414</v>
      </c>
      <c r="N598" s="13"/>
      <c r="O598"/>
      <c r="P598" t="str">
        <f t="shared" si="146"/>
        <v/>
      </c>
      <c r="Q598"/>
      <c r="R598"/>
      <c r="S598" s="43">
        <f t="shared" si="154"/>
        <v>149</v>
      </c>
      <c r="T598" s="94" t="s">
        <v>2570</v>
      </c>
      <c r="U598" s="72" t="s">
        <v>2570</v>
      </c>
      <c r="V598" s="72" t="s">
        <v>2570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4558</v>
      </c>
      <c r="D599" s="60" t="s">
        <v>3415</v>
      </c>
      <c r="E599" s="66" t="s">
        <v>301</v>
      </c>
      <c r="F599" s="66" t="s">
        <v>301</v>
      </c>
      <c r="G599" s="70">
        <v>0</v>
      </c>
      <c r="H599" s="70">
        <v>0</v>
      </c>
      <c r="I599" s="66" t="s">
        <v>2861</v>
      </c>
      <c r="J599" s="66" t="s">
        <v>1630</v>
      </c>
      <c r="K599" s="67" t="s">
        <v>4646</v>
      </c>
      <c r="L599" s="68"/>
      <c r="M599" s="64" t="s">
        <v>3415</v>
      </c>
      <c r="N599" s="13"/>
      <c r="O599"/>
      <c r="P599" t="str">
        <f t="shared" si="146"/>
        <v/>
      </c>
      <c r="Q599"/>
      <c r="R599"/>
      <c r="S599" s="43">
        <f t="shared" si="154"/>
        <v>149</v>
      </c>
      <c r="T599" s="94" t="s">
        <v>2570</v>
      </c>
      <c r="U599" s="72" t="s">
        <v>2570</v>
      </c>
      <c r="V599" s="72" t="s">
        <v>2570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4558</v>
      </c>
      <c r="D600" s="60" t="s">
        <v>2127</v>
      </c>
      <c r="E600" s="66" t="s">
        <v>534</v>
      </c>
      <c r="F600" s="66" t="s">
        <v>534</v>
      </c>
      <c r="G600" s="70">
        <v>0</v>
      </c>
      <c r="H600" s="70">
        <v>0</v>
      </c>
      <c r="I600" s="66" t="s">
        <v>2861</v>
      </c>
      <c r="J600" s="66" t="s">
        <v>1630</v>
      </c>
      <c r="K600" s="67" t="s">
        <v>4646</v>
      </c>
      <c r="L600" s="68"/>
      <c r="M600" s="64" t="s">
        <v>2127</v>
      </c>
      <c r="N600" s="13"/>
      <c r="O600"/>
      <c r="P600" t="str">
        <f t="shared" si="146"/>
        <v/>
      </c>
      <c r="Q600"/>
      <c r="R600"/>
      <c r="S600" s="43">
        <f t="shared" si="154"/>
        <v>149</v>
      </c>
      <c r="T600" s="94" t="s">
        <v>2570</v>
      </c>
      <c r="U600" s="72" t="s">
        <v>2570</v>
      </c>
      <c r="V600" s="72" t="s">
        <v>2570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4558</v>
      </c>
      <c r="D601" s="60" t="s">
        <v>3416</v>
      </c>
      <c r="E601" s="66" t="s">
        <v>535</v>
      </c>
      <c r="F601" s="66" t="s">
        <v>535</v>
      </c>
      <c r="G601" s="70">
        <v>0</v>
      </c>
      <c r="H601" s="70">
        <v>0</v>
      </c>
      <c r="I601" s="66" t="s">
        <v>2861</v>
      </c>
      <c r="J601" s="66" t="s">
        <v>1630</v>
      </c>
      <c r="K601" s="67" t="s">
        <v>4646</v>
      </c>
      <c r="L601" s="68"/>
      <c r="M601" s="64" t="s">
        <v>3416</v>
      </c>
      <c r="N601" s="13"/>
      <c r="O601"/>
      <c r="P601" t="str">
        <f t="shared" si="146"/>
        <v/>
      </c>
      <c r="Q601"/>
      <c r="R601"/>
      <c r="S601" s="43">
        <f t="shared" si="154"/>
        <v>149</v>
      </c>
      <c r="T601" s="94" t="s">
        <v>2570</v>
      </c>
      <c r="U601" s="72" t="s">
        <v>2570</v>
      </c>
      <c r="V601" s="72" t="s">
        <v>2570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4558</v>
      </c>
      <c r="D602" s="60" t="s">
        <v>3417</v>
      </c>
      <c r="E602" s="66" t="s">
        <v>536</v>
      </c>
      <c r="F602" s="66" t="s">
        <v>536</v>
      </c>
      <c r="G602" s="70">
        <v>0</v>
      </c>
      <c r="H602" s="70">
        <v>0</v>
      </c>
      <c r="I602" s="66" t="s">
        <v>2861</v>
      </c>
      <c r="J602" s="66" t="s">
        <v>1630</v>
      </c>
      <c r="K602" s="67" t="s">
        <v>4646</v>
      </c>
      <c r="L602" s="68"/>
      <c r="M602" s="64" t="s">
        <v>3417</v>
      </c>
      <c r="N602" s="13"/>
      <c r="O602"/>
      <c r="P602" t="str">
        <f t="shared" si="146"/>
        <v/>
      </c>
      <c r="Q602"/>
      <c r="R602"/>
      <c r="S602" s="43">
        <f t="shared" si="154"/>
        <v>149</v>
      </c>
      <c r="T602" s="94" t="s">
        <v>2570</v>
      </c>
      <c r="U602" s="72" t="s">
        <v>2570</v>
      </c>
      <c r="V602" s="72" t="s">
        <v>2570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4558</v>
      </c>
      <c r="D603" s="60" t="s">
        <v>3418</v>
      </c>
      <c r="E603" s="66" t="s">
        <v>537</v>
      </c>
      <c r="F603" s="66" t="s">
        <v>537</v>
      </c>
      <c r="G603" s="70">
        <v>0</v>
      </c>
      <c r="H603" s="70">
        <v>0</v>
      </c>
      <c r="I603" s="66" t="s">
        <v>2861</v>
      </c>
      <c r="J603" s="66" t="s">
        <v>1630</v>
      </c>
      <c r="K603" s="67" t="s">
        <v>4646</v>
      </c>
      <c r="L603" s="68"/>
      <c r="M603" s="64" t="s">
        <v>3418</v>
      </c>
      <c r="N603" s="13"/>
      <c r="O603"/>
      <c r="P603" t="str">
        <f t="shared" si="146"/>
        <v/>
      </c>
      <c r="Q603"/>
      <c r="R603"/>
      <c r="S603" s="43">
        <f t="shared" si="154"/>
        <v>149</v>
      </c>
      <c r="T603" s="94" t="s">
        <v>2570</v>
      </c>
      <c r="U603" s="72" t="s">
        <v>2570</v>
      </c>
      <c r="V603" s="72" t="s">
        <v>2570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4558</v>
      </c>
      <c r="D604" s="60" t="s">
        <v>3419</v>
      </c>
      <c r="E604" s="66" t="s">
        <v>538</v>
      </c>
      <c r="F604" s="66" t="s">
        <v>538</v>
      </c>
      <c r="G604" s="70">
        <v>0</v>
      </c>
      <c r="H604" s="70">
        <v>0</v>
      </c>
      <c r="I604" s="66" t="s">
        <v>2861</v>
      </c>
      <c r="J604" s="66" t="s">
        <v>1630</v>
      </c>
      <c r="K604" s="67" t="s">
        <v>4646</v>
      </c>
      <c r="L604" s="68"/>
      <c r="M604" s="64" t="s">
        <v>3419</v>
      </c>
      <c r="N604" s="13"/>
      <c r="O604"/>
      <c r="P604" t="str">
        <f t="shared" si="146"/>
        <v/>
      </c>
      <c r="Q604"/>
      <c r="R604"/>
      <c r="S604" s="43">
        <f t="shared" si="154"/>
        <v>149</v>
      </c>
      <c r="T604" s="94" t="s">
        <v>2570</v>
      </c>
      <c r="U604" s="72" t="s">
        <v>2570</v>
      </c>
      <c r="V604" s="72" t="s">
        <v>2570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4558</v>
      </c>
      <c r="D605" s="60" t="s">
        <v>3420</v>
      </c>
      <c r="E605" s="66" t="s">
        <v>539</v>
      </c>
      <c r="F605" s="66" t="s">
        <v>539</v>
      </c>
      <c r="G605" s="70">
        <v>0</v>
      </c>
      <c r="H605" s="70">
        <v>0</v>
      </c>
      <c r="I605" s="66" t="s">
        <v>2861</v>
      </c>
      <c r="J605" s="66" t="s">
        <v>1630</v>
      </c>
      <c r="K605" s="67" t="s">
        <v>4646</v>
      </c>
      <c r="L605" s="68"/>
      <c r="M605" s="64" t="s">
        <v>3420</v>
      </c>
      <c r="N605" s="13"/>
      <c r="O605"/>
      <c r="P605" t="str">
        <f t="shared" si="146"/>
        <v/>
      </c>
      <c r="Q605"/>
      <c r="R605"/>
      <c r="S605" s="43">
        <f t="shared" si="154"/>
        <v>149</v>
      </c>
      <c r="T605" s="94" t="s">
        <v>2570</v>
      </c>
      <c r="U605" s="72" t="s">
        <v>2570</v>
      </c>
      <c r="V605" s="72" t="s">
        <v>2570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4558</v>
      </c>
      <c r="D606" s="60" t="s">
        <v>3421</v>
      </c>
      <c r="E606" s="66" t="s">
        <v>540</v>
      </c>
      <c r="F606" s="66" t="s">
        <v>540</v>
      </c>
      <c r="G606" s="70">
        <v>0</v>
      </c>
      <c r="H606" s="70">
        <v>0</v>
      </c>
      <c r="I606" s="66" t="s">
        <v>2861</v>
      </c>
      <c r="J606" s="66" t="s">
        <v>1630</v>
      </c>
      <c r="K606" s="67" t="s">
        <v>4646</v>
      </c>
      <c r="L606" s="68"/>
      <c r="M606" s="64" t="s">
        <v>3421</v>
      </c>
      <c r="N606" s="13"/>
      <c r="O606"/>
      <c r="P606" t="str">
        <f t="shared" si="146"/>
        <v/>
      </c>
      <c r="Q606"/>
      <c r="R606"/>
      <c r="S606" s="43">
        <f t="shared" si="154"/>
        <v>149</v>
      </c>
      <c r="T606" s="94" t="s">
        <v>2570</v>
      </c>
      <c r="U606" s="72" t="s">
        <v>2570</v>
      </c>
      <c r="V606" s="72" t="s">
        <v>2570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4558</v>
      </c>
      <c r="D607" s="60" t="s">
        <v>3422</v>
      </c>
      <c r="E607" s="66" t="s">
        <v>541</v>
      </c>
      <c r="F607" s="66" t="s">
        <v>541</v>
      </c>
      <c r="G607" s="70">
        <v>0</v>
      </c>
      <c r="H607" s="70">
        <v>0</v>
      </c>
      <c r="I607" s="66" t="s">
        <v>2861</v>
      </c>
      <c r="J607" s="66" t="s">
        <v>1630</v>
      </c>
      <c r="K607" s="67" t="s">
        <v>4646</v>
      </c>
      <c r="L607" s="68"/>
      <c r="M607" s="64" t="s">
        <v>3422</v>
      </c>
      <c r="N607" s="13"/>
      <c r="O607"/>
      <c r="P607" t="str">
        <f t="shared" si="146"/>
        <v/>
      </c>
      <c r="Q607"/>
      <c r="R607"/>
      <c r="S607" s="43">
        <f t="shared" si="154"/>
        <v>149</v>
      </c>
      <c r="T607" s="94" t="s">
        <v>2570</v>
      </c>
      <c r="U607" s="72" t="s">
        <v>2570</v>
      </c>
      <c r="V607" s="72" t="s">
        <v>2570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4558</v>
      </c>
      <c r="D608" s="60" t="s">
        <v>3423</v>
      </c>
      <c r="E608" s="66" t="s">
        <v>542</v>
      </c>
      <c r="F608" s="66" t="s">
        <v>542</v>
      </c>
      <c r="G608" s="70">
        <v>0</v>
      </c>
      <c r="H608" s="70">
        <v>0</v>
      </c>
      <c r="I608" s="66" t="s">
        <v>2862</v>
      </c>
      <c r="J608" s="66" t="s">
        <v>1630</v>
      </c>
      <c r="K608" s="67" t="s">
        <v>4646</v>
      </c>
      <c r="L608" s="68"/>
      <c r="M608" s="64" t="s">
        <v>3423</v>
      </c>
      <c r="N608" s="13"/>
      <c r="O608"/>
      <c r="P608" t="str">
        <f t="shared" si="146"/>
        <v/>
      </c>
      <c r="Q608"/>
      <c r="R608"/>
      <c r="S608" s="43">
        <f t="shared" si="154"/>
        <v>149</v>
      </c>
      <c r="T608" s="94" t="s">
        <v>2570</v>
      </c>
      <c r="U608" s="72" t="s">
        <v>2570</v>
      </c>
      <c r="V608" s="72" t="s">
        <v>2570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4558</v>
      </c>
      <c r="D609" s="60" t="s">
        <v>3424</v>
      </c>
      <c r="E609" s="66" t="s">
        <v>543</v>
      </c>
      <c r="F609" s="66" t="s">
        <v>543</v>
      </c>
      <c r="G609" s="70">
        <v>0</v>
      </c>
      <c r="H609" s="70">
        <v>0</v>
      </c>
      <c r="I609" s="66" t="s">
        <v>2862</v>
      </c>
      <c r="J609" s="66" t="s">
        <v>1630</v>
      </c>
      <c r="K609" s="67" t="s">
        <v>4646</v>
      </c>
      <c r="L609" s="68"/>
      <c r="M609" s="64" t="s">
        <v>3424</v>
      </c>
      <c r="N609" s="13"/>
      <c r="O609"/>
      <c r="P609" t="str">
        <f t="shared" si="146"/>
        <v/>
      </c>
      <c r="Q609"/>
      <c r="R609"/>
      <c r="S609" s="43">
        <f t="shared" si="154"/>
        <v>149</v>
      </c>
      <c r="T609" s="94" t="s">
        <v>2570</v>
      </c>
      <c r="U609" s="72" t="s">
        <v>2570</v>
      </c>
      <c r="V609" s="72" t="s">
        <v>2570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4558</v>
      </c>
      <c r="D610" s="60" t="s">
        <v>3425</v>
      </c>
      <c r="E610" s="66" t="s">
        <v>544</v>
      </c>
      <c r="F610" s="66" t="s">
        <v>544</v>
      </c>
      <c r="G610" s="70">
        <v>0</v>
      </c>
      <c r="H610" s="70">
        <v>0</v>
      </c>
      <c r="I610" s="66" t="s">
        <v>2862</v>
      </c>
      <c r="J610" s="66" t="s">
        <v>1630</v>
      </c>
      <c r="K610" s="67" t="s">
        <v>4646</v>
      </c>
      <c r="L610" s="68"/>
      <c r="M610" s="64" t="s">
        <v>3425</v>
      </c>
      <c r="N610" s="13"/>
      <c r="O610"/>
      <c r="P610" t="str">
        <f t="shared" si="146"/>
        <v/>
      </c>
      <c r="Q610"/>
      <c r="R610"/>
      <c r="S610" s="43">
        <f t="shared" si="154"/>
        <v>149</v>
      </c>
      <c r="T610" s="94" t="s">
        <v>2570</v>
      </c>
      <c r="U610" s="72" t="s">
        <v>2570</v>
      </c>
      <c r="V610" s="72" t="s">
        <v>2570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4558</v>
      </c>
      <c r="D611" s="60" t="s">
        <v>3426</v>
      </c>
      <c r="E611" s="66" t="s">
        <v>545</v>
      </c>
      <c r="F611" s="66" t="s">
        <v>545</v>
      </c>
      <c r="G611" s="70">
        <v>0</v>
      </c>
      <c r="H611" s="70">
        <v>0</v>
      </c>
      <c r="I611" s="66" t="s">
        <v>2862</v>
      </c>
      <c r="J611" s="66" t="s">
        <v>1630</v>
      </c>
      <c r="K611" s="67" t="s">
        <v>4646</v>
      </c>
      <c r="L611" s="68"/>
      <c r="M611" s="64" t="s">
        <v>3426</v>
      </c>
      <c r="N611" s="13"/>
      <c r="O611"/>
      <c r="P611" t="str">
        <f t="shared" ref="P611:P674" si="159">IF(E611=F611,"","NOT EQUAL")</f>
        <v/>
      </c>
      <c r="Q611"/>
      <c r="R611"/>
      <c r="S611" s="43">
        <f t="shared" si="154"/>
        <v>149</v>
      </c>
      <c r="T611" s="94" t="s">
        <v>2570</v>
      </c>
      <c r="U611" s="72" t="s">
        <v>2570</v>
      </c>
      <c r="V611" s="72" t="s">
        <v>2570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4558</v>
      </c>
      <c r="D612" s="60" t="s">
        <v>3427</v>
      </c>
      <c r="E612" s="66" t="s">
        <v>546</v>
      </c>
      <c r="F612" s="66" t="s">
        <v>546</v>
      </c>
      <c r="G612" s="70">
        <v>0</v>
      </c>
      <c r="H612" s="70">
        <v>0</v>
      </c>
      <c r="I612" s="66" t="s">
        <v>2862</v>
      </c>
      <c r="J612" s="66" t="s">
        <v>1630</v>
      </c>
      <c r="K612" s="67" t="s">
        <v>4646</v>
      </c>
      <c r="L612" s="68"/>
      <c r="M612" s="64" t="s">
        <v>3427</v>
      </c>
      <c r="N612" s="13"/>
      <c r="O612"/>
      <c r="P612" t="str">
        <f t="shared" si="159"/>
        <v/>
      </c>
      <c r="Q612"/>
      <c r="R612"/>
      <c r="S612" s="43">
        <f t="shared" si="154"/>
        <v>149</v>
      </c>
      <c r="T612" s="94" t="s">
        <v>2570</v>
      </c>
      <c r="U612" s="72" t="s">
        <v>2570</v>
      </c>
      <c r="V612" s="72" t="s">
        <v>2570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4558</v>
      </c>
      <c r="D613" s="60" t="s">
        <v>3428</v>
      </c>
      <c r="E613" s="66" t="s">
        <v>547</v>
      </c>
      <c r="F613" s="66" t="s">
        <v>547</v>
      </c>
      <c r="G613" s="75">
        <v>0</v>
      </c>
      <c r="H613" s="75">
        <v>0</v>
      </c>
      <c r="I613" s="66" t="s">
        <v>2862</v>
      </c>
      <c r="J613" s="66" t="s">
        <v>1630</v>
      </c>
      <c r="K613" s="67" t="s">
        <v>4646</v>
      </c>
      <c r="L613" s="68"/>
      <c r="M613" s="64" t="s">
        <v>3428</v>
      </c>
      <c r="N613" s="13"/>
      <c r="O613"/>
      <c r="P613" t="str">
        <f t="shared" si="159"/>
        <v/>
      </c>
      <c r="Q613"/>
      <c r="R613"/>
      <c r="S613" s="43">
        <f t="shared" si="154"/>
        <v>149</v>
      </c>
      <c r="T613" s="94" t="s">
        <v>2570</v>
      </c>
      <c r="U613" s="72" t="s">
        <v>2570</v>
      </c>
      <c r="V613" s="72" t="s">
        <v>2570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4558</v>
      </c>
      <c r="D614" s="60" t="s">
        <v>3429</v>
      </c>
      <c r="E614" s="66" t="s">
        <v>548</v>
      </c>
      <c r="F614" s="66" t="s">
        <v>548</v>
      </c>
      <c r="G614" s="70">
        <v>0</v>
      </c>
      <c r="H614" s="70">
        <v>0</v>
      </c>
      <c r="I614" s="66" t="s">
        <v>2862</v>
      </c>
      <c r="J614" s="66" t="s">
        <v>1630</v>
      </c>
      <c r="K614" s="67" t="s">
        <v>4646</v>
      </c>
      <c r="L614" s="68"/>
      <c r="M614" s="64" t="s">
        <v>3429</v>
      </c>
      <c r="N614" s="13"/>
      <c r="O614"/>
      <c r="P614" t="str">
        <f t="shared" si="159"/>
        <v/>
      </c>
      <c r="Q614"/>
      <c r="R614"/>
      <c r="S614" s="43">
        <f t="shared" si="154"/>
        <v>149</v>
      </c>
      <c r="T614" s="94" t="s">
        <v>2570</v>
      </c>
      <c r="U614" s="72" t="s">
        <v>2570</v>
      </c>
      <c r="V614" s="72" t="s">
        <v>2570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4558</v>
      </c>
      <c r="D615" s="60" t="s">
        <v>3430</v>
      </c>
      <c r="E615" s="66" t="s">
        <v>549</v>
      </c>
      <c r="F615" s="66" t="s">
        <v>549</v>
      </c>
      <c r="G615" s="70">
        <v>0</v>
      </c>
      <c r="H615" s="70">
        <v>0</v>
      </c>
      <c r="I615" s="66" t="s">
        <v>2862</v>
      </c>
      <c r="J615" s="66" t="s">
        <v>1630</v>
      </c>
      <c r="K615" s="67" t="s">
        <v>4646</v>
      </c>
      <c r="L615" s="68"/>
      <c r="M615" s="64" t="s">
        <v>3430</v>
      </c>
      <c r="N615" s="13"/>
      <c r="O615"/>
      <c r="P615" t="str">
        <f t="shared" si="159"/>
        <v/>
      </c>
      <c r="Q615"/>
      <c r="R615"/>
      <c r="S615" s="43">
        <f t="shared" si="154"/>
        <v>149</v>
      </c>
      <c r="T615" s="94" t="s">
        <v>2570</v>
      </c>
      <c r="U615" s="72" t="s">
        <v>2570</v>
      </c>
      <c r="V615" s="72" t="s">
        <v>2570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4558</v>
      </c>
      <c r="D616" s="60" t="s">
        <v>3431</v>
      </c>
      <c r="E616" s="66" t="s">
        <v>550</v>
      </c>
      <c r="F616" s="66" t="s">
        <v>550</v>
      </c>
      <c r="G616" s="70">
        <v>0</v>
      </c>
      <c r="H616" s="70">
        <v>0</v>
      </c>
      <c r="I616" s="66" t="s">
        <v>2862</v>
      </c>
      <c r="J616" s="66" t="s">
        <v>1630</v>
      </c>
      <c r="K616" s="67" t="s">
        <v>4646</v>
      </c>
      <c r="L616" s="68"/>
      <c r="M616" s="64" t="s">
        <v>3431</v>
      </c>
      <c r="N616" s="13"/>
      <c r="O616"/>
      <c r="P616" t="str">
        <f t="shared" si="159"/>
        <v/>
      </c>
      <c r="Q616"/>
      <c r="R616"/>
      <c r="S616" s="43">
        <f t="shared" si="154"/>
        <v>149</v>
      </c>
      <c r="T616" s="94" t="s">
        <v>2570</v>
      </c>
      <c r="U616" s="72" t="s">
        <v>2570</v>
      </c>
      <c r="V616" s="72" t="s">
        <v>2570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4558</v>
      </c>
      <c r="D617" s="60" t="s">
        <v>3432</v>
      </c>
      <c r="E617" s="66" t="s">
        <v>551</v>
      </c>
      <c r="F617" s="66" t="s">
        <v>551</v>
      </c>
      <c r="G617" s="70">
        <v>0</v>
      </c>
      <c r="H617" s="70">
        <v>0</v>
      </c>
      <c r="I617" s="66" t="s">
        <v>2862</v>
      </c>
      <c r="J617" s="66" t="s">
        <v>1630</v>
      </c>
      <c r="K617" s="67" t="s">
        <v>4646</v>
      </c>
      <c r="L617" s="68"/>
      <c r="M617" s="64" t="s">
        <v>3432</v>
      </c>
      <c r="N617" s="13"/>
      <c r="O617"/>
      <c r="P617" t="str">
        <f t="shared" si="159"/>
        <v/>
      </c>
      <c r="Q617"/>
      <c r="R617"/>
      <c r="S617" s="43">
        <f t="shared" si="154"/>
        <v>149</v>
      </c>
      <c r="T617" s="94" t="s">
        <v>2570</v>
      </c>
      <c r="U617" s="72" t="s">
        <v>2570</v>
      </c>
      <c r="V617" s="72" t="s">
        <v>2570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4558</v>
      </c>
      <c r="D618" s="60" t="s">
        <v>3433</v>
      </c>
      <c r="E618" s="66" t="s">
        <v>172</v>
      </c>
      <c r="F618" s="66" t="s">
        <v>172</v>
      </c>
      <c r="G618" s="70">
        <v>0</v>
      </c>
      <c r="H618" s="70">
        <v>0</v>
      </c>
      <c r="I618" s="66" t="s">
        <v>2862</v>
      </c>
      <c r="J618" s="66" t="s">
        <v>1630</v>
      </c>
      <c r="K618" s="67" t="s">
        <v>4646</v>
      </c>
      <c r="L618" s="68"/>
      <c r="M618" s="64" t="s">
        <v>3433</v>
      </c>
      <c r="N618" s="13"/>
      <c r="O618"/>
      <c r="P618" t="str">
        <f t="shared" si="159"/>
        <v/>
      </c>
      <c r="Q618"/>
      <c r="R618"/>
      <c r="S618" s="43">
        <f t="shared" si="154"/>
        <v>149</v>
      </c>
      <c r="T618" s="94" t="s">
        <v>2570</v>
      </c>
      <c r="U618" s="72" t="s">
        <v>2570</v>
      </c>
      <c r="V618" s="72" t="s">
        <v>2570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4558</v>
      </c>
      <c r="D619" s="60" t="s">
        <v>3434</v>
      </c>
      <c r="E619" s="66" t="s">
        <v>552</v>
      </c>
      <c r="F619" s="66" t="s">
        <v>552</v>
      </c>
      <c r="G619" s="70">
        <v>0</v>
      </c>
      <c r="H619" s="70">
        <v>0</v>
      </c>
      <c r="I619" s="66" t="s">
        <v>2862</v>
      </c>
      <c r="J619" s="66" t="s">
        <v>1630</v>
      </c>
      <c r="K619" s="67" t="s">
        <v>4646</v>
      </c>
      <c r="L619" s="68"/>
      <c r="M619" s="64" t="s">
        <v>3434</v>
      </c>
      <c r="N619" s="13"/>
      <c r="O619"/>
      <c r="P619" t="str">
        <f t="shared" si="159"/>
        <v/>
      </c>
      <c r="Q619"/>
      <c r="R619"/>
      <c r="S619" s="43">
        <f t="shared" si="154"/>
        <v>149</v>
      </c>
      <c r="T619" s="94" t="s">
        <v>2570</v>
      </c>
      <c r="U619" s="72" t="s">
        <v>2570</v>
      </c>
      <c r="V619" s="72" t="s">
        <v>2570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4558</v>
      </c>
      <c r="D620" s="60" t="s">
        <v>3435</v>
      </c>
      <c r="E620" s="66" t="s">
        <v>553</v>
      </c>
      <c r="F620" s="66" t="s">
        <v>553</v>
      </c>
      <c r="G620" s="70">
        <v>0</v>
      </c>
      <c r="H620" s="70">
        <v>0</v>
      </c>
      <c r="I620" s="66" t="s">
        <v>2862</v>
      </c>
      <c r="J620" s="66" t="s">
        <v>1630</v>
      </c>
      <c r="K620" s="67" t="s">
        <v>4646</v>
      </c>
      <c r="L620" s="68"/>
      <c r="M620" s="64" t="s">
        <v>3435</v>
      </c>
      <c r="N620" s="13"/>
      <c r="O620"/>
      <c r="P620" t="str">
        <f t="shared" si="159"/>
        <v/>
      </c>
      <c r="Q620"/>
      <c r="R620"/>
      <c r="S620" s="43">
        <f t="shared" si="154"/>
        <v>149</v>
      </c>
      <c r="T620" s="94" t="s">
        <v>2570</v>
      </c>
      <c r="U620" s="72" t="s">
        <v>2570</v>
      </c>
      <c r="V620" s="72" t="s">
        <v>2570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4558</v>
      </c>
      <c r="D621" s="60" t="s">
        <v>3436</v>
      </c>
      <c r="E621" s="66" t="s">
        <v>554</v>
      </c>
      <c r="F621" s="66" t="s">
        <v>554</v>
      </c>
      <c r="G621" s="70">
        <v>0</v>
      </c>
      <c r="H621" s="70">
        <v>0</v>
      </c>
      <c r="I621" s="66" t="s">
        <v>2862</v>
      </c>
      <c r="J621" s="66" t="s">
        <v>1630</v>
      </c>
      <c r="K621" s="67" t="s">
        <v>4646</v>
      </c>
      <c r="L621" s="68"/>
      <c r="M621" s="64" t="s">
        <v>3436</v>
      </c>
      <c r="N621" s="13"/>
      <c r="O621"/>
      <c r="P621" t="str">
        <f t="shared" si="159"/>
        <v/>
      </c>
      <c r="Q621"/>
      <c r="R621"/>
      <c r="S621" s="43">
        <f t="shared" si="154"/>
        <v>149</v>
      </c>
      <c r="T621" s="94" t="s">
        <v>2570</v>
      </c>
      <c r="U621" s="72" t="s">
        <v>2570</v>
      </c>
      <c r="V621" s="72" t="s">
        <v>2570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4558</v>
      </c>
      <c r="D622" s="60" t="s">
        <v>3437</v>
      </c>
      <c r="E622" s="66" t="s">
        <v>555</v>
      </c>
      <c r="F622" s="66" t="s">
        <v>555</v>
      </c>
      <c r="G622" s="70">
        <v>0</v>
      </c>
      <c r="H622" s="70">
        <v>0</v>
      </c>
      <c r="I622" s="66" t="s">
        <v>2862</v>
      </c>
      <c r="J622" s="66" t="s">
        <v>1630</v>
      </c>
      <c r="K622" s="67" t="s">
        <v>4646</v>
      </c>
      <c r="L622" s="68"/>
      <c r="M622" s="64" t="s">
        <v>3437</v>
      </c>
      <c r="N622" s="13"/>
      <c r="O622"/>
      <c r="P622" t="str">
        <f t="shared" si="159"/>
        <v/>
      </c>
      <c r="Q622"/>
      <c r="R622"/>
      <c r="S622" s="43">
        <f t="shared" si="154"/>
        <v>149</v>
      </c>
      <c r="T622" s="94" t="s">
        <v>2570</v>
      </c>
      <c r="U622" s="72" t="s">
        <v>2570</v>
      </c>
      <c r="V622" s="72" t="s">
        <v>2570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4558</v>
      </c>
      <c r="D623" s="60" t="s">
        <v>3438</v>
      </c>
      <c r="E623" s="66" t="s">
        <v>556</v>
      </c>
      <c r="F623" s="66" t="s">
        <v>556</v>
      </c>
      <c r="G623" s="70">
        <v>0</v>
      </c>
      <c r="H623" s="70">
        <v>0</v>
      </c>
      <c r="I623" s="66" t="s">
        <v>2862</v>
      </c>
      <c r="J623" s="66" t="s">
        <v>1630</v>
      </c>
      <c r="K623" s="67" t="s">
        <v>4646</v>
      </c>
      <c r="L623" s="68"/>
      <c r="M623" s="64" t="s">
        <v>3438</v>
      </c>
      <c r="N623" s="13"/>
      <c r="O623"/>
      <c r="P623" t="str">
        <f t="shared" si="159"/>
        <v/>
      </c>
      <c r="Q623"/>
      <c r="R623"/>
      <c r="S623" s="43">
        <f t="shared" si="154"/>
        <v>149</v>
      </c>
      <c r="T623" s="94" t="s">
        <v>2570</v>
      </c>
      <c r="U623" s="72" t="s">
        <v>2570</v>
      </c>
      <c r="V623" s="72" t="s">
        <v>2570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4558</v>
      </c>
      <c r="D624" s="60" t="s">
        <v>3439</v>
      </c>
      <c r="E624" s="66" t="s">
        <v>557</v>
      </c>
      <c r="F624" s="66" t="s">
        <v>557</v>
      </c>
      <c r="G624" s="70">
        <v>0</v>
      </c>
      <c r="H624" s="70">
        <v>0</v>
      </c>
      <c r="I624" s="66" t="s">
        <v>2862</v>
      </c>
      <c r="J624" s="66" t="s">
        <v>1630</v>
      </c>
      <c r="K624" s="67" t="s">
        <v>4646</v>
      </c>
      <c r="L624" s="68"/>
      <c r="M624" s="64" t="s">
        <v>3439</v>
      </c>
      <c r="N624" s="13"/>
      <c r="O624"/>
      <c r="P624" t="str">
        <f t="shared" si="159"/>
        <v/>
      </c>
      <c r="Q624"/>
      <c r="R624"/>
      <c r="S624" s="43">
        <f t="shared" si="154"/>
        <v>149</v>
      </c>
      <c r="T624" s="94" t="s">
        <v>2570</v>
      </c>
      <c r="U624" s="72" t="s">
        <v>2570</v>
      </c>
      <c r="V624" s="72" t="s">
        <v>2570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4558</v>
      </c>
      <c r="D625" s="60" t="s">
        <v>3440</v>
      </c>
      <c r="E625" s="66" t="s">
        <v>60</v>
      </c>
      <c r="F625" s="66" t="s">
        <v>60</v>
      </c>
      <c r="G625" s="70">
        <v>0</v>
      </c>
      <c r="H625" s="70">
        <v>0</v>
      </c>
      <c r="I625" s="66" t="s">
        <v>2862</v>
      </c>
      <c r="J625" s="66" t="s">
        <v>1630</v>
      </c>
      <c r="K625" s="67" t="s">
        <v>4646</v>
      </c>
      <c r="L625" s="68"/>
      <c r="M625" s="64" t="s">
        <v>3440</v>
      </c>
      <c r="N625" s="13"/>
      <c r="O625"/>
      <c r="P625" t="str">
        <f t="shared" si="159"/>
        <v/>
      </c>
      <c r="Q625"/>
      <c r="R625"/>
      <c r="S625" s="43">
        <f t="shared" si="154"/>
        <v>149</v>
      </c>
      <c r="T625" s="94" t="s">
        <v>2570</v>
      </c>
      <c r="U625" s="72" t="s">
        <v>2570</v>
      </c>
      <c r="V625" s="72" t="s">
        <v>2570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4558</v>
      </c>
      <c r="D626" s="60" t="s">
        <v>3441</v>
      </c>
      <c r="E626" s="66" t="s">
        <v>558</v>
      </c>
      <c r="F626" s="66" t="s">
        <v>558</v>
      </c>
      <c r="G626" s="70">
        <v>0</v>
      </c>
      <c r="H626" s="70">
        <v>0</v>
      </c>
      <c r="I626" s="66" t="s">
        <v>2862</v>
      </c>
      <c r="J626" s="66" t="s">
        <v>1630</v>
      </c>
      <c r="K626" s="67" t="s">
        <v>4646</v>
      </c>
      <c r="L626" s="68"/>
      <c r="M626" s="64" t="s">
        <v>3441</v>
      </c>
      <c r="N626" s="13"/>
      <c r="O626"/>
      <c r="P626" t="str">
        <f t="shared" si="159"/>
        <v/>
      </c>
      <c r="Q626"/>
      <c r="R626"/>
      <c r="S626" s="43">
        <f t="shared" si="154"/>
        <v>149</v>
      </c>
      <c r="T626" s="94" t="s">
        <v>2570</v>
      </c>
      <c r="U626" s="72" t="s">
        <v>2570</v>
      </c>
      <c r="V626" s="72" t="s">
        <v>2570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4558</v>
      </c>
      <c r="D627" s="60" t="s">
        <v>3442</v>
      </c>
      <c r="E627" s="66" t="s">
        <v>559</v>
      </c>
      <c r="F627" s="66" t="s">
        <v>559</v>
      </c>
      <c r="G627" s="70">
        <v>0</v>
      </c>
      <c r="H627" s="70">
        <v>0</v>
      </c>
      <c r="I627" s="66" t="s">
        <v>2862</v>
      </c>
      <c r="J627" s="66" t="s">
        <v>1630</v>
      </c>
      <c r="K627" s="67" t="s">
        <v>4646</v>
      </c>
      <c r="L627" s="68"/>
      <c r="M627" s="64" t="s">
        <v>3442</v>
      </c>
      <c r="N627" s="13"/>
      <c r="O627"/>
      <c r="P627" t="str">
        <f t="shared" si="159"/>
        <v/>
      </c>
      <c r="Q627"/>
      <c r="R627"/>
      <c r="S627" s="43">
        <f t="shared" si="154"/>
        <v>149</v>
      </c>
      <c r="T627" s="94" t="s">
        <v>2570</v>
      </c>
      <c r="U627" s="72" t="s">
        <v>2570</v>
      </c>
      <c r="V627" s="72" t="s">
        <v>2570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4558</v>
      </c>
      <c r="D628" s="60" t="s">
        <v>3443</v>
      </c>
      <c r="E628" s="66" t="s">
        <v>560</v>
      </c>
      <c r="F628" s="66" t="s">
        <v>560</v>
      </c>
      <c r="G628" s="70">
        <v>0</v>
      </c>
      <c r="H628" s="70">
        <v>0</v>
      </c>
      <c r="I628" s="66" t="s">
        <v>2862</v>
      </c>
      <c r="J628" s="66" t="s">
        <v>1630</v>
      </c>
      <c r="K628" s="67" t="s">
        <v>4646</v>
      </c>
      <c r="L628" s="68"/>
      <c r="M628" s="64" t="s">
        <v>3443</v>
      </c>
      <c r="N628" s="13"/>
      <c r="O628"/>
      <c r="P628" t="str">
        <f t="shared" si="159"/>
        <v/>
      </c>
      <c r="Q628"/>
      <c r="R628"/>
      <c r="S628" s="43">
        <f t="shared" si="154"/>
        <v>149</v>
      </c>
      <c r="T628" s="94" t="s">
        <v>2570</v>
      </c>
      <c r="U628" s="72" t="s">
        <v>2570</v>
      </c>
      <c r="V628" s="72" t="s">
        <v>2570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4558</v>
      </c>
      <c r="D629" s="60" t="s">
        <v>3444</v>
      </c>
      <c r="E629" s="66" t="s">
        <v>561</v>
      </c>
      <c r="F629" s="66" t="s">
        <v>561</v>
      </c>
      <c r="G629" s="70">
        <v>0</v>
      </c>
      <c r="H629" s="70">
        <v>0</v>
      </c>
      <c r="I629" s="66" t="s">
        <v>2862</v>
      </c>
      <c r="J629" s="66" t="s">
        <v>1630</v>
      </c>
      <c r="K629" s="67" t="s">
        <v>4646</v>
      </c>
      <c r="L629" s="68"/>
      <c r="M629" s="64" t="s">
        <v>3444</v>
      </c>
      <c r="N629" s="13"/>
      <c r="O629"/>
      <c r="P629" t="str">
        <f t="shared" si="159"/>
        <v/>
      </c>
      <c r="Q629"/>
      <c r="R629"/>
      <c r="S629" s="43">
        <f t="shared" si="154"/>
        <v>149</v>
      </c>
      <c r="T629" s="94" t="s">
        <v>2570</v>
      </c>
      <c r="U629" s="72" t="s">
        <v>2570</v>
      </c>
      <c r="V629" s="72" t="s">
        <v>2570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4558</v>
      </c>
      <c r="D630" s="60" t="s">
        <v>3445</v>
      </c>
      <c r="E630" s="66" t="s">
        <v>562</v>
      </c>
      <c r="F630" s="66" t="s">
        <v>562</v>
      </c>
      <c r="G630" s="70">
        <v>0</v>
      </c>
      <c r="H630" s="70">
        <v>0</v>
      </c>
      <c r="I630" s="66" t="s">
        <v>2862</v>
      </c>
      <c r="J630" s="66" t="s">
        <v>1630</v>
      </c>
      <c r="K630" s="67" t="s">
        <v>4646</v>
      </c>
      <c r="L630" s="68"/>
      <c r="M630" s="64" t="s">
        <v>3445</v>
      </c>
      <c r="N630" s="13"/>
      <c r="O630"/>
      <c r="P630" t="str">
        <f t="shared" si="159"/>
        <v/>
      </c>
      <c r="Q630"/>
      <c r="R630"/>
      <c r="S630" s="43">
        <f t="shared" si="154"/>
        <v>149</v>
      </c>
      <c r="T630" s="94" t="s">
        <v>2570</v>
      </c>
      <c r="U630" s="72" t="s">
        <v>2570</v>
      </c>
      <c r="V630" s="72" t="s">
        <v>2570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4558</v>
      </c>
      <c r="D631" s="60" t="s">
        <v>3446</v>
      </c>
      <c r="E631" s="66" t="s">
        <v>563</v>
      </c>
      <c r="F631" s="66" t="s">
        <v>563</v>
      </c>
      <c r="G631" s="70">
        <v>0</v>
      </c>
      <c r="H631" s="70">
        <v>0</v>
      </c>
      <c r="I631" s="66" t="s">
        <v>2862</v>
      </c>
      <c r="J631" s="66" t="s">
        <v>1630</v>
      </c>
      <c r="K631" s="67" t="s">
        <v>4646</v>
      </c>
      <c r="L631" s="68"/>
      <c r="M631" s="64" t="s">
        <v>3446</v>
      </c>
      <c r="N631" s="13"/>
      <c r="O631"/>
      <c r="P631" t="str">
        <f t="shared" si="159"/>
        <v/>
      </c>
      <c r="Q631"/>
      <c r="R631"/>
      <c r="S631" s="43">
        <f t="shared" si="154"/>
        <v>149</v>
      </c>
      <c r="T631" s="94" t="s">
        <v>2570</v>
      </c>
      <c r="U631" s="72" t="s">
        <v>2570</v>
      </c>
      <c r="V631" s="72" t="s">
        <v>2570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4558</v>
      </c>
      <c r="D632" s="60" t="s">
        <v>3447</v>
      </c>
      <c r="E632" s="66" t="s">
        <v>564</v>
      </c>
      <c r="F632" s="66" t="s">
        <v>564</v>
      </c>
      <c r="G632" s="70">
        <v>0</v>
      </c>
      <c r="H632" s="70">
        <v>0</v>
      </c>
      <c r="I632" s="66" t="s">
        <v>2862</v>
      </c>
      <c r="J632" s="66" t="s">
        <v>1630</v>
      </c>
      <c r="K632" s="67" t="s">
        <v>4646</v>
      </c>
      <c r="L632" s="68"/>
      <c r="M632" s="64" t="s">
        <v>3447</v>
      </c>
      <c r="N632" s="13"/>
      <c r="O632"/>
      <c r="P632" t="str">
        <f t="shared" si="159"/>
        <v/>
      </c>
      <c r="Q632"/>
      <c r="R632"/>
      <c r="S632" s="43">
        <f t="shared" si="154"/>
        <v>149</v>
      </c>
      <c r="T632" s="94" t="s">
        <v>2570</v>
      </c>
      <c r="U632" s="72" t="s">
        <v>2570</v>
      </c>
      <c r="V632" s="72" t="s">
        <v>2570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4558</v>
      </c>
      <c r="D633" s="60" t="s">
        <v>3448</v>
      </c>
      <c r="E633" s="66" t="s">
        <v>565</v>
      </c>
      <c r="F633" s="66" t="s">
        <v>565</v>
      </c>
      <c r="G633" s="70">
        <v>0</v>
      </c>
      <c r="H633" s="70">
        <v>0</v>
      </c>
      <c r="I633" s="66" t="s">
        <v>2862</v>
      </c>
      <c r="J633" s="66" t="s">
        <v>1630</v>
      </c>
      <c r="K633" s="67" t="s">
        <v>4646</v>
      </c>
      <c r="L633" s="68"/>
      <c r="M633" s="64" t="s">
        <v>3448</v>
      </c>
      <c r="N633" s="13"/>
      <c r="O633"/>
      <c r="P633" t="str">
        <f t="shared" si="159"/>
        <v/>
      </c>
      <c r="Q633"/>
      <c r="R633"/>
      <c r="S633" s="43">
        <f t="shared" si="154"/>
        <v>149</v>
      </c>
      <c r="T633" s="94" t="s">
        <v>2570</v>
      </c>
      <c r="U633" s="72" t="s">
        <v>2570</v>
      </c>
      <c r="V633" s="72" t="s">
        <v>2570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4558</v>
      </c>
      <c r="D634" s="60" t="s">
        <v>3449</v>
      </c>
      <c r="E634" s="66" t="s">
        <v>567</v>
      </c>
      <c r="F634" s="66" t="s">
        <v>566</v>
      </c>
      <c r="G634" s="70">
        <v>0</v>
      </c>
      <c r="H634" s="70">
        <v>0</v>
      </c>
      <c r="I634" s="66" t="s">
        <v>1</v>
      </c>
      <c r="J634" s="66" t="s">
        <v>1630</v>
      </c>
      <c r="K634" s="67" t="s">
        <v>4646</v>
      </c>
      <c r="L634" s="68"/>
      <c r="M634" s="64" t="s">
        <v>3449</v>
      </c>
      <c r="N634" s="13"/>
      <c r="O634"/>
      <c r="P634" t="str">
        <f t="shared" si="159"/>
        <v>NOT EQUAL</v>
      </c>
      <c r="Q634"/>
      <c r="R634"/>
      <c r="S634" s="43">
        <f t="shared" si="154"/>
        <v>149</v>
      </c>
      <c r="T634" s="94" t="s">
        <v>2570</v>
      </c>
      <c r="U634" s="72" t="s">
        <v>2570</v>
      </c>
      <c r="V634" s="72" t="s">
        <v>2570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4557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30</v>
      </c>
      <c r="J635" s="117" t="s">
        <v>1630</v>
      </c>
      <c r="K635" s="118" t="s">
        <v>4646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S635" s="119">
        <f t="shared" si="154"/>
        <v>149</v>
      </c>
      <c r="T635" s="113" t="s">
        <v>2570</v>
      </c>
      <c r="U635" s="120" t="s">
        <v>2570</v>
      </c>
      <c r="V635" s="120" t="s">
        <v>2570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4558</v>
      </c>
      <c r="D636" s="60" t="s">
        <v>3450</v>
      </c>
      <c r="E636" s="66" t="s">
        <v>567</v>
      </c>
      <c r="F636" s="66" t="s">
        <v>568</v>
      </c>
      <c r="G636" s="70">
        <v>0</v>
      </c>
      <c r="H636" s="70">
        <v>0</v>
      </c>
      <c r="I636" s="66" t="s">
        <v>1</v>
      </c>
      <c r="J636" s="66" t="s">
        <v>1630</v>
      </c>
      <c r="K636" s="67" t="s">
        <v>4646</v>
      </c>
      <c r="L636" s="68"/>
      <c r="M636" s="64" t="s">
        <v>3450</v>
      </c>
      <c r="N636" s="13"/>
      <c r="O636"/>
      <c r="P636" t="str">
        <f t="shared" si="159"/>
        <v>NOT EQUAL</v>
      </c>
      <c r="Q636"/>
      <c r="R636"/>
      <c r="S636" s="43">
        <f t="shared" si="154"/>
        <v>149</v>
      </c>
      <c r="T636" s="94" t="s">
        <v>2570</v>
      </c>
      <c r="U636" s="72" t="s">
        <v>2570</v>
      </c>
      <c r="V636" s="72" t="s">
        <v>2570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4558</v>
      </c>
      <c r="D637" s="60" t="s">
        <v>3451</v>
      </c>
      <c r="E637" s="66" t="s">
        <v>567</v>
      </c>
      <c r="F637" s="66" t="s">
        <v>569</v>
      </c>
      <c r="G637" s="70">
        <v>0</v>
      </c>
      <c r="H637" s="70">
        <v>0</v>
      </c>
      <c r="I637" s="66" t="s">
        <v>1</v>
      </c>
      <c r="J637" s="66" t="s">
        <v>1630</v>
      </c>
      <c r="K637" s="67" t="s">
        <v>4646</v>
      </c>
      <c r="L637" s="68"/>
      <c r="M637" s="64" t="s">
        <v>3451</v>
      </c>
      <c r="N637" s="13"/>
      <c r="O637"/>
      <c r="P637" t="str">
        <f t="shared" si="159"/>
        <v>NOT EQUAL</v>
      </c>
      <c r="Q637"/>
      <c r="R637"/>
      <c r="S637" s="43">
        <f t="shared" si="154"/>
        <v>149</v>
      </c>
      <c r="T637" s="94" t="s">
        <v>2570</v>
      </c>
      <c r="U637" s="72" t="s">
        <v>2570</v>
      </c>
      <c r="V637" s="72" t="s">
        <v>2570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4558</v>
      </c>
      <c r="D638" s="60" t="s">
        <v>3452</v>
      </c>
      <c r="E638" s="66" t="s">
        <v>567</v>
      </c>
      <c r="F638" s="66" t="s">
        <v>570</v>
      </c>
      <c r="G638" s="70">
        <v>0</v>
      </c>
      <c r="H638" s="70">
        <v>0</v>
      </c>
      <c r="I638" s="66" t="s">
        <v>1</v>
      </c>
      <c r="J638" s="66" t="s">
        <v>1630</v>
      </c>
      <c r="K638" s="67" t="s">
        <v>4646</v>
      </c>
      <c r="L638" s="68"/>
      <c r="M638" s="64" t="s">
        <v>3452</v>
      </c>
      <c r="N638" s="13"/>
      <c r="O638"/>
      <c r="P638" t="str">
        <f t="shared" si="159"/>
        <v>NOT EQUAL</v>
      </c>
      <c r="Q638"/>
      <c r="R638"/>
      <c r="S638" s="43">
        <f t="shared" si="154"/>
        <v>149</v>
      </c>
      <c r="T638" s="94" t="s">
        <v>2570</v>
      </c>
      <c r="U638" s="72" t="s">
        <v>2570</v>
      </c>
      <c r="V638" s="72" t="s">
        <v>2570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4558</v>
      </c>
      <c r="D639" s="60" t="s">
        <v>3453</v>
      </c>
      <c r="E639" s="66" t="s">
        <v>567</v>
      </c>
      <c r="F639" s="66" t="s">
        <v>571</v>
      </c>
      <c r="G639" s="70">
        <v>0</v>
      </c>
      <c r="H639" s="70">
        <v>0</v>
      </c>
      <c r="I639" s="66" t="s">
        <v>1</v>
      </c>
      <c r="J639" s="66" t="s">
        <v>1630</v>
      </c>
      <c r="K639" s="67" t="s">
        <v>4646</v>
      </c>
      <c r="L639" s="68"/>
      <c r="M639" s="64" t="s">
        <v>3453</v>
      </c>
      <c r="N639" s="13"/>
      <c r="O639"/>
      <c r="P639" t="str">
        <f t="shared" si="159"/>
        <v>NOT EQUAL</v>
      </c>
      <c r="Q639"/>
      <c r="R639"/>
      <c r="S639" s="43">
        <f t="shared" si="154"/>
        <v>149</v>
      </c>
      <c r="T639" s="94" t="s">
        <v>2570</v>
      </c>
      <c r="U639" s="72" t="s">
        <v>2570</v>
      </c>
      <c r="V639" s="72" t="s">
        <v>2570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4557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30</v>
      </c>
      <c r="J640" s="117" t="s">
        <v>1630</v>
      </c>
      <c r="K640" s="118" t="s">
        <v>4646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S640" s="119">
        <f t="shared" si="154"/>
        <v>149</v>
      </c>
      <c r="T640" s="113" t="s">
        <v>2570</v>
      </c>
      <c r="U640" s="120" t="s">
        <v>2570</v>
      </c>
      <c r="V640" s="120" t="s">
        <v>2570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4558</v>
      </c>
      <c r="D641" s="60" t="s">
        <v>3454</v>
      </c>
      <c r="E641" s="66" t="s">
        <v>567</v>
      </c>
      <c r="F641" s="66" t="s">
        <v>572</v>
      </c>
      <c r="G641" s="70">
        <v>0</v>
      </c>
      <c r="H641" s="70">
        <v>0</v>
      </c>
      <c r="I641" s="66" t="s">
        <v>1</v>
      </c>
      <c r="J641" s="66" t="s">
        <v>1630</v>
      </c>
      <c r="K641" s="67" t="s">
        <v>4646</v>
      </c>
      <c r="L641" s="68"/>
      <c r="M641" s="64" t="s">
        <v>3454</v>
      </c>
      <c r="N641" s="13"/>
      <c r="O641"/>
      <c r="P641" t="str">
        <f t="shared" si="159"/>
        <v>NOT EQUAL</v>
      </c>
      <c r="Q641"/>
      <c r="R641"/>
      <c r="S641" s="43">
        <f t="shared" si="154"/>
        <v>149</v>
      </c>
      <c r="T641" s="94" t="s">
        <v>2570</v>
      </c>
      <c r="U641" s="72" t="s">
        <v>2570</v>
      </c>
      <c r="V641" s="72" t="s">
        <v>2570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4558</v>
      </c>
      <c r="D642" s="60" t="s">
        <v>3455</v>
      </c>
      <c r="E642" s="66" t="s">
        <v>567</v>
      </c>
      <c r="F642" s="66" t="s">
        <v>573</v>
      </c>
      <c r="G642" s="75">
        <v>0</v>
      </c>
      <c r="H642" s="75">
        <v>0</v>
      </c>
      <c r="I642" s="66" t="s">
        <v>1</v>
      </c>
      <c r="J642" s="66" t="s">
        <v>1630</v>
      </c>
      <c r="K642" s="67" t="s">
        <v>4646</v>
      </c>
      <c r="L642" s="68"/>
      <c r="M642" s="64" t="s">
        <v>3455</v>
      </c>
      <c r="N642" s="13"/>
      <c r="O642"/>
      <c r="P642" t="str">
        <f t="shared" si="159"/>
        <v>NOT EQUAL</v>
      </c>
      <c r="Q642"/>
      <c r="R642"/>
      <c r="S642" s="43">
        <f t="shared" si="154"/>
        <v>149</v>
      </c>
      <c r="T642" s="94" t="s">
        <v>2570</v>
      </c>
      <c r="U642" s="72" t="s">
        <v>2570</v>
      </c>
      <c r="V642" s="72" t="s">
        <v>2570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4557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1630</v>
      </c>
      <c r="K643" s="118" t="s">
        <v>4646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S643" s="119">
        <f t="shared" si="154"/>
        <v>149</v>
      </c>
      <c r="T643" s="113" t="s">
        <v>2570</v>
      </c>
      <c r="U643" s="120" t="s">
        <v>2570</v>
      </c>
      <c r="V643" s="120" t="s">
        <v>2570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4558</v>
      </c>
      <c r="D644" s="60" t="s">
        <v>3456</v>
      </c>
      <c r="E644" s="66" t="s">
        <v>567</v>
      </c>
      <c r="F644" s="66" t="s">
        <v>574</v>
      </c>
      <c r="G644" s="70">
        <v>0</v>
      </c>
      <c r="H644" s="70">
        <v>0</v>
      </c>
      <c r="I644" s="66" t="s">
        <v>1</v>
      </c>
      <c r="J644" s="66" t="s">
        <v>1630</v>
      </c>
      <c r="K644" s="67" t="s">
        <v>4646</v>
      </c>
      <c r="L644" s="68"/>
      <c r="M644" s="64" t="s">
        <v>3456</v>
      </c>
      <c r="N644" s="13"/>
      <c r="O644"/>
      <c r="P644" t="str">
        <f t="shared" si="159"/>
        <v>NOT EQUAL</v>
      </c>
      <c r="Q644"/>
      <c r="R644"/>
      <c r="S644" s="43">
        <f t="shared" si="154"/>
        <v>149</v>
      </c>
      <c r="T644" s="94" t="s">
        <v>2570</v>
      </c>
      <c r="U644" s="72" t="s">
        <v>2570</v>
      </c>
      <c r="V644" s="72" t="s">
        <v>2570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4558</v>
      </c>
      <c r="D645" s="60" t="s">
        <v>3457</v>
      </c>
      <c r="E645" s="66" t="s">
        <v>567</v>
      </c>
      <c r="F645" s="66" t="s">
        <v>575</v>
      </c>
      <c r="G645" s="70">
        <v>0</v>
      </c>
      <c r="H645" s="70">
        <v>0</v>
      </c>
      <c r="I645" s="66" t="s">
        <v>1</v>
      </c>
      <c r="J645" s="66" t="s">
        <v>1630</v>
      </c>
      <c r="K645" s="67" t="s">
        <v>4646</v>
      </c>
      <c r="L645" s="68"/>
      <c r="M645" s="64" t="s">
        <v>3457</v>
      </c>
      <c r="N645" s="13"/>
      <c r="O645"/>
      <c r="P645" t="str">
        <f t="shared" si="159"/>
        <v>NOT EQUAL</v>
      </c>
      <c r="Q645"/>
      <c r="R645"/>
      <c r="S645" s="43">
        <f t="shared" si="154"/>
        <v>149</v>
      </c>
      <c r="T645" s="94" t="s">
        <v>2570</v>
      </c>
      <c r="U645" s="72" t="s">
        <v>2570</v>
      </c>
      <c r="V645" s="72" t="s">
        <v>2570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4557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30</v>
      </c>
      <c r="J646" s="117" t="s">
        <v>1630</v>
      </c>
      <c r="K646" s="118" t="s">
        <v>4646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S646" s="119">
        <f t="shared" ref="S646:S647" si="177">IF(X646&lt;&gt;"",S645+1,S645)</f>
        <v>149</v>
      </c>
      <c r="T646" s="113" t="s">
        <v>2570</v>
      </c>
      <c r="U646" s="120" t="s">
        <v>2570</v>
      </c>
      <c r="V646" s="120" t="s">
        <v>2570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4557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30</v>
      </c>
      <c r="J647" s="117" t="s">
        <v>1630</v>
      </c>
      <c r="K647" s="118" t="s">
        <v>4646</v>
      </c>
      <c r="M647" s="150" t="str">
        <f t="shared" si="175"/>
        <v>ITM_0623</v>
      </c>
      <c r="N647" s="16"/>
      <c r="P647" s="17" t="str">
        <f t="shared" si="176"/>
        <v/>
      </c>
      <c r="S647" s="119">
        <f t="shared" si="177"/>
        <v>149</v>
      </c>
      <c r="T647" s="113" t="s">
        <v>2570</v>
      </c>
      <c r="U647" s="120" t="s">
        <v>2570</v>
      </c>
      <c r="V647" s="120" t="s">
        <v>2570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4558</v>
      </c>
      <c r="D648" s="60" t="s">
        <v>3458</v>
      </c>
      <c r="E648" s="66" t="s">
        <v>567</v>
      </c>
      <c r="F648" s="66" t="s">
        <v>576</v>
      </c>
      <c r="G648" s="70">
        <v>0</v>
      </c>
      <c r="H648" s="70">
        <v>0</v>
      </c>
      <c r="I648" s="66" t="s">
        <v>1</v>
      </c>
      <c r="J648" s="66" t="s">
        <v>1630</v>
      </c>
      <c r="K648" s="67" t="s">
        <v>4646</v>
      </c>
      <c r="L648" s="68"/>
      <c r="M648" s="64" t="s">
        <v>3458</v>
      </c>
      <c r="N648" s="13"/>
      <c r="O648"/>
      <c r="P648" t="str">
        <f t="shared" si="159"/>
        <v>NOT EQUAL</v>
      </c>
      <c r="Q648"/>
      <c r="R648"/>
      <c r="S648" s="43">
        <f t="shared" si="154"/>
        <v>149</v>
      </c>
      <c r="T648" s="94" t="s">
        <v>2570</v>
      </c>
      <c r="U648" s="72" t="s">
        <v>2570</v>
      </c>
      <c r="V648" s="72" t="s">
        <v>2570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4558</v>
      </c>
      <c r="D649" s="60" t="s">
        <v>3459</v>
      </c>
      <c r="E649" s="66" t="s">
        <v>567</v>
      </c>
      <c r="F649" s="66" t="s">
        <v>577</v>
      </c>
      <c r="G649" s="70">
        <v>0</v>
      </c>
      <c r="H649" s="70">
        <v>0</v>
      </c>
      <c r="I649" s="66" t="s">
        <v>1</v>
      </c>
      <c r="J649" s="66" t="s">
        <v>1630</v>
      </c>
      <c r="K649" s="67" t="s">
        <v>4646</v>
      </c>
      <c r="L649" s="68"/>
      <c r="M649" s="64" t="s">
        <v>3459</v>
      </c>
      <c r="N649" s="13"/>
      <c r="O649"/>
      <c r="P649" t="str">
        <f t="shared" si="159"/>
        <v>NOT EQUAL</v>
      </c>
      <c r="Q649"/>
      <c r="R649"/>
      <c r="S649" s="43">
        <f t="shared" si="154"/>
        <v>149</v>
      </c>
      <c r="T649" s="94" t="s">
        <v>2570</v>
      </c>
      <c r="U649" s="72" t="s">
        <v>2570</v>
      </c>
      <c r="V649" s="72" t="s">
        <v>2570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4558</v>
      </c>
      <c r="D650" s="60" t="s">
        <v>3460</v>
      </c>
      <c r="E650" s="66" t="s">
        <v>567</v>
      </c>
      <c r="F650" s="66" t="s">
        <v>578</v>
      </c>
      <c r="G650" s="70">
        <v>0</v>
      </c>
      <c r="H650" s="70">
        <v>0</v>
      </c>
      <c r="I650" s="66" t="s">
        <v>1</v>
      </c>
      <c r="J650" s="66" t="s">
        <v>1630</v>
      </c>
      <c r="K650" s="67" t="s">
        <v>4646</v>
      </c>
      <c r="L650" s="68"/>
      <c r="M650" s="64" t="s">
        <v>3460</v>
      </c>
      <c r="N650" s="13"/>
      <c r="O650"/>
      <c r="P650" t="str">
        <f t="shared" si="159"/>
        <v>NOT EQUAL</v>
      </c>
      <c r="Q650"/>
      <c r="R650"/>
      <c r="S650" s="43">
        <f t="shared" si="154"/>
        <v>149</v>
      </c>
      <c r="T650" s="94" t="s">
        <v>2570</v>
      </c>
      <c r="U650" s="72" t="s">
        <v>2570</v>
      </c>
      <c r="V650" s="72" t="s">
        <v>2570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4558</v>
      </c>
      <c r="D651" s="60" t="s">
        <v>3461</v>
      </c>
      <c r="E651" s="66" t="s">
        <v>567</v>
      </c>
      <c r="F651" s="66" t="s">
        <v>579</v>
      </c>
      <c r="G651" s="70">
        <v>0</v>
      </c>
      <c r="H651" s="70">
        <v>0</v>
      </c>
      <c r="I651" s="66" t="s">
        <v>1</v>
      </c>
      <c r="J651" s="66" t="s">
        <v>1630</v>
      </c>
      <c r="K651" s="67" t="s">
        <v>4646</v>
      </c>
      <c r="L651" s="68"/>
      <c r="M651" s="64" t="s">
        <v>3461</v>
      </c>
      <c r="N651" s="13"/>
      <c r="O651"/>
      <c r="P651" t="str">
        <f t="shared" si="159"/>
        <v>NOT EQUAL</v>
      </c>
      <c r="Q651"/>
      <c r="R651"/>
      <c r="S651" s="43">
        <f t="shared" si="154"/>
        <v>149</v>
      </c>
      <c r="T651" s="94" t="s">
        <v>2570</v>
      </c>
      <c r="U651" s="72" t="s">
        <v>2570</v>
      </c>
      <c r="V651" s="72" t="s">
        <v>2570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4558</v>
      </c>
      <c r="D652" s="60" t="s">
        <v>3462</v>
      </c>
      <c r="E652" s="66" t="s">
        <v>567</v>
      </c>
      <c r="F652" s="66" t="s">
        <v>580</v>
      </c>
      <c r="G652" s="70">
        <v>0</v>
      </c>
      <c r="H652" s="70">
        <v>0</v>
      </c>
      <c r="I652" s="66" t="s">
        <v>1</v>
      </c>
      <c r="J652" s="66" t="s">
        <v>1630</v>
      </c>
      <c r="K652" s="67" t="s">
        <v>4646</v>
      </c>
      <c r="L652" s="68"/>
      <c r="M652" s="64" t="s">
        <v>3462</v>
      </c>
      <c r="N652" s="13"/>
      <c r="O652"/>
      <c r="P652" t="str">
        <f t="shared" si="159"/>
        <v>NOT EQUAL</v>
      </c>
      <c r="Q652"/>
      <c r="R652"/>
      <c r="S652" s="43">
        <f t="shared" si="154"/>
        <v>149</v>
      </c>
      <c r="T652" s="94" t="s">
        <v>2570</v>
      </c>
      <c r="U652" s="72" t="s">
        <v>2570</v>
      </c>
      <c r="V652" s="72" t="s">
        <v>2570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4558</v>
      </c>
      <c r="D653" s="60" t="s">
        <v>3463</v>
      </c>
      <c r="E653" s="66" t="s">
        <v>567</v>
      </c>
      <c r="F653" s="66" t="s">
        <v>581</v>
      </c>
      <c r="G653" s="70">
        <v>0</v>
      </c>
      <c r="H653" s="70">
        <v>0</v>
      </c>
      <c r="I653" s="66" t="s">
        <v>1</v>
      </c>
      <c r="J653" s="66" t="s">
        <v>1630</v>
      </c>
      <c r="K653" s="67" t="s">
        <v>4646</v>
      </c>
      <c r="L653" s="68"/>
      <c r="M653" s="64" t="s">
        <v>3463</v>
      </c>
      <c r="N653" s="13"/>
      <c r="O653"/>
      <c r="P653" t="str">
        <f t="shared" si="159"/>
        <v>NOT EQUAL</v>
      </c>
      <c r="Q653"/>
      <c r="R653"/>
      <c r="S653" s="43">
        <f t="shared" si="154"/>
        <v>149</v>
      </c>
      <c r="T653" s="94" t="s">
        <v>2570</v>
      </c>
      <c r="U653" s="72" t="s">
        <v>2570</v>
      </c>
      <c r="V653" s="72" t="s">
        <v>2570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4558</v>
      </c>
      <c r="D654" s="60" t="s">
        <v>3464</v>
      </c>
      <c r="E654" s="66" t="s">
        <v>567</v>
      </c>
      <c r="F654" s="66" t="s">
        <v>582</v>
      </c>
      <c r="G654" s="75">
        <v>0</v>
      </c>
      <c r="H654" s="75">
        <v>0</v>
      </c>
      <c r="I654" s="66" t="s">
        <v>1</v>
      </c>
      <c r="J654" s="66" t="s">
        <v>1630</v>
      </c>
      <c r="K654" s="67" t="s">
        <v>4646</v>
      </c>
      <c r="L654" s="68"/>
      <c r="M654" s="64" t="s">
        <v>3464</v>
      </c>
      <c r="N654" s="13"/>
      <c r="O654"/>
      <c r="P654" t="str">
        <f t="shared" si="159"/>
        <v>NOT EQUAL</v>
      </c>
      <c r="Q654"/>
      <c r="R654"/>
      <c r="S654" s="43">
        <f t="shared" si="154"/>
        <v>149</v>
      </c>
      <c r="T654" s="94" t="s">
        <v>2570</v>
      </c>
      <c r="U654" s="72" t="s">
        <v>2570</v>
      </c>
      <c r="V654" s="72" t="s">
        <v>2570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4557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30</v>
      </c>
      <c r="J655" s="117" t="s">
        <v>1630</v>
      </c>
      <c r="K655" s="118" t="s">
        <v>4646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S655" s="119">
        <f t="shared" ref="S655" si="190">IF(X655&lt;&gt;"",S654+1,S654)</f>
        <v>149</v>
      </c>
      <c r="T655" s="113" t="s">
        <v>2570</v>
      </c>
      <c r="U655" s="120" t="s">
        <v>2570</v>
      </c>
      <c r="V655" s="120" t="s">
        <v>2570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4558</v>
      </c>
      <c r="D656" s="60" t="s">
        <v>2306</v>
      </c>
      <c r="E656" s="66" t="s">
        <v>567</v>
      </c>
      <c r="F656" s="66" t="s">
        <v>583</v>
      </c>
      <c r="G656" s="70">
        <v>0</v>
      </c>
      <c r="H656" s="70">
        <v>0</v>
      </c>
      <c r="I656" s="66" t="s">
        <v>1</v>
      </c>
      <c r="J656" s="66" t="s">
        <v>1630</v>
      </c>
      <c r="K656" s="67" t="s">
        <v>4646</v>
      </c>
      <c r="L656" s="68"/>
      <c r="M656" s="64" t="s">
        <v>2306</v>
      </c>
      <c r="N656" s="13"/>
      <c r="O656"/>
      <c r="P656" t="str">
        <f t="shared" si="159"/>
        <v>NOT EQUAL</v>
      </c>
      <c r="Q656"/>
      <c r="R656"/>
      <c r="S656" s="43">
        <f t="shared" si="154"/>
        <v>149</v>
      </c>
      <c r="T656" s="94" t="s">
        <v>2570</v>
      </c>
      <c r="U656" s="72" t="s">
        <v>2570</v>
      </c>
      <c r="V656" s="72" t="s">
        <v>2570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4558</v>
      </c>
      <c r="D657" s="60" t="s">
        <v>3465</v>
      </c>
      <c r="E657" s="66" t="s">
        <v>567</v>
      </c>
      <c r="F657" s="66" t="s">
        <v>584</v>
      </c>
      <c r="G657" s="70">
        <v>0</v>
      </c>
      <c r="H657" s="70">
        <v>0</v>
      </c>
      <c r="I657" s="66" t="s">
        <v>1</v>
      </c>
      <c r="J657" s="66" t="s">
        <v>1630</v>
      </c>
      <c r="K657" s="67" t="s">
        <v>4646</v>
      </c>
      <c r="L657" s="68"/>
      <c r="M657" s="64" t="s">
        <v>3465</v>
      </c>
      <c r="N657" s="13"/>
      <c r="O657"/>
      <c r="P657" t="str">
        <f t="shared" si="159"/>
        <v>NOT EQUAL</v>
      </c>
      <c r="Q657"/>
      <c r="R657"/>
      <c r="S657" s="43">
        <f t="shared" ref="S657:S720" si="199">IF(X657&lt;&gt;"",S656+1,S656)</f>
        <v>149</v>
      </c>
      <c r="T657" s="94" t="s">
        <v>2570</v>
      </c>
      <c r="U657" s="72" t="s">
        <v>2570</v>
      </c>
      <c r="V657" s="72" t="s">
        <v>2570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4558</v>
      </c>
      <c r="D658" s="60" t="s">
        <v>2308</v>
      </c>
      <c r="E658" s="66" t="s">
        <v>567</v>
      </c>
      <c r="F658" s="66" t="s">
        <v>585</v>
      </c>
      <c r="G658" s="70">
        <v>0</v>
      </c>
      <c r="H658" s="70">
        <v>0</v>
      </c>
      <c r="I658" s="66" t="s">
        <v>1</v>
      </c>
      <c r="J658" s="66" t="s">
        <v>1630</v>
      </c>
      <c r="K658" s="67" t="s">
        <v>4646</v>
      </c>
      <c r="L658" s="68"/>
      <c r="M658" s="64" t="s">
        <v>2308</v>
      </c>
      <c r="N658" s="13"/>
      <c r="O658"/>
      <c r="P658" t="str">
        <f t="shared" si="159"/>
        <v>NOT EQUAL</v>
      </c>
      <c r="Q658"/>
      <c r="R658"/>
      <c r="S658" s="43">
        <f t="shared" si="199"/>
        <v>149</v>
      </c>
      <c r="T658" s="94" t="s">
        <v>2570</v>
      </c>
      <c r="U658" s="72" t="s">
        <v>2570</v>
      </c>
      <c r="V658" s="72" t="s">
        <v>2570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4557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30</v>
      </c>
      <c r="J659" s="117" t="s">
        <v>1630</v>
      </c>
      <c r="K659" s="118" t="s">
        <v>4646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S659" s="119">
        <f t="shared" si="199"/>
        <v>149</v>
      </c>
      <c r="T659" s="113" t="s">
        <v>2570</v>
      </c>
      <c r="U659" s="120" t="s">
        <v>2570</v>
      </c>
      <c r="V659" s="120" t="s">
        <v>2570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4558</v>
      </c>
      <c r="D660" s="60" t="s">
        <v>3466</v>
      </c>
      <c r="E660" s="66" t="s">
        <v>567</v>
      </c>
      <c r="F660" s="66" t="s">
        <v>586</v>
      </c>
      <c r="G660" s="70">
        <v>0</v>
      </c>
      <c r="H660" s="70">
        <v>0</v>
      </c>
      <c r="I660" s="66" t="s">
        <v>1</v>
      </c>
      <c r="J660" s="66" t="s">
        <v>1630</v>
      </c>
      <c r="K660" s="67" t="s">
        <v>4646</v>
      </c>
      <c r="L660" s="68"/>
      <c r="M660" s="64" t="s">
        <v>3466</v>
      </c>
      <c r="N660" s="13"/>
      <c r="O660"/>
      <c r="P660" t="str">
        <f t="shared" si="159"/>
        <v>NOT EQUAL</v>
      </c>
      <c r="Q660"/>
      <c r="R660"/>
      <c r="S660" s="43">
        <f t="shared" si="199"/>
        <v>149</v>
      </c>
      <c r="T660" s="94" t="s">
        <v>2570</v>
      </c>
      <c r="U660" s="72" t="s">
        <v>2570</v>
      </c>
      <c r="V660" s="72" t="s">
        <v>2570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4558</v>
      </c>
      <c r="D661" s="60" t="s">
        <v>3467</v>
      </c>
      <c r="E661" s="66" t="s">
        <v>567</v>
      </c>
      <c r="F661" s="66" t="s">
        <v>587</v>
      </c>
      <c r="G661" s="70">
        <v>0</v>
      </c>
      <c r="H661" s="70">
        <v>0</v>
      </c>
      <c r="I661" s="66" t="s">
        <v>1</v>
      </c>
      <c r="J661" s="66" t="s">
        <v>1630</v>
      </c>
      <c r="K661" s="67" t="s">
        <v>4646</v>
      </c>
      <c r="L661" s="68"/>
      <c r="M661" s="64" t="s">
        <v>3467</v>
      </c>
      <c r="N661" s="13"/>
      <c r="O661"/>
      <c r="P661" t="str">
        <f t="shared" si="159"/>
        <v>NOT EQUAL</v>
      </c>
      <c r="Q661"/>
      <c r="R661"/>
      <c r="S661" s="43">
        <f t="shared" si="199"/>
        <v>149</v>
      </c>
      <c r="T661" s="94" t="s">
        <v>2570</v>
      </c>
      <c r="U661" s="72" t="s">
        <v>2570</v>
      </c>
      <c r="V661" s="72" t="s">
        <v>2570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4557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30</v>
      </c>
      <c r="J662" s="117" t="s">
        <v>1630</v>
      </c>
      <c r="K662" s="118" t="s">
        <v>4646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S662" s="119">
        <f t="shared" si="199"/>
        <v>149</v>
      </c>
      <c r="T662" s="113" t="s">
        <v>2570</v>
      </c>
      <c r="U662" s="120" t="s">
        <v>2570</v>
      </c>
      <c r="V662" s="120" t="s">
        <v>2570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4558</v>
      </c>
      <c r="D663" s="60" t="s">
        <v>3468</v>
      </c>
      <c r="E663" s="66" t="s">
        <v>567</v>
      </c>
      <c r="F663" s="66" t="s">
        <v>588</v>
      </c>
      <c r="G663" s="70">
        <v>0</v>
      </c>
      <c r="H663" s="70">
        <v>0</v>
      </c>
      <c r="I663" s="66" t="s">
        <v>1</v>
      </c>
      <c r="J663" s="66" t="s">
        <v>1630</v>
      </c>
      <c r="K663" s="67" t="s">
        <v>4646</v>
      </c>
      <c r="L663" s="68"/>
      <c r="M663" s="64" t="s">
        <v>3468</v>
      </c>
      <c r="N663" s="13"/>
      <c r="O663"/>
      <c r="P663" t="str">
        <f t="shared" si="159"/>
        <v>NOT EQUAL</v>
      </c>
      <c r="Q663"/>
      <c r="R663"/>
      <c r="S663" s="43">
        <f t="shared" si="199"/>
        <v>149</v>
      </c>
      <c r="T663" s="94" t="s">
        <v>2570</v>
      </c>
      <c r="U663" s="72" t="s">
        <v>2570</v>
      </c>
      <c r="V663" s="72" t="s">
        <v>2570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4557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30</v>
      </c>
      <c r="J664" s="117" t="s">
        <v>1630</v>
      </c>
      <c r="K664" s="118" t="s">
        <v>4646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S664" s="119">
        <f t="shared" si="199"/>
        <v>149</v>
      </c>
      <c r="T664" s="113" t="s">
        <v>2570</v>
      </c>
      <c r="U664" s="120" t="s">
        <v>2570</v>
      </c>
      <c r="V664" s="120" t="s">
        <v>2570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4558</v>
      </c>
      <c r="D665" s="60" t="s">
        <v>3469</v>
      </c>
      <c r="E665" s="66" t="s">
        <v>567</v>
      </c>
      <c r="F665" s="66" t="s">
        <v>466</v>
      </c>
      <c r="G665" s="70">
        <v>0</v>
      </c>
      <c r="H665" s="70">
        <v>0</v>
      </c>
      <c r="I665" s="66" t="s">
        <v>1</v>
      </c>
      <c r="J665" s="66" t="s">
        <v>1630</v>
      </c>
      <c r="K665" s="67" t="s">
        <v>4646</v>
      </c>
      <c r="L665" s="68"/>
      <c r="M665" s="64" t="s">
        <v>3469</v>
      </c>
      <c r="N665" s="13"/>
      <c r="O665"/>
      <c r="P665" t="str">
        <f t="shared" si="159"/>
        <v>NOT EQUAL</v>
      </c>
      <c r="Q665"/>
      <c r="R665"/>
      <c r="S665" s="43">
        <f t="shared" si="199"/>
        <v>149</v>
      </c>
      <c r="T665" s="94" t="s">
        <v>2570</v>
      </c>
      <c r="U665" s="72" t="s">
        <v>2570</v>
      </c>
      <c r="V665" s="72" t="s">
        <v>2570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4558</v>
      </c>
      <c r="D666" s="60" t="s">
        <v>3470</v>
      </c>
      <c r="E666" s="66" t="s">
        <v>567</v>
      </c>
      <c r="F666" s="66" t="s">
        <v>589</v>
      </c>
      <c r="G666" s="70">
        <v>0</v>
      </c>
      <c r="H666" s="70">
        <v>0</v>
      </c>
      <c r="I666" s="66" t="s">
        <v>1</v>
      </c>
      <c r="J666" s="66" t="s">
        <v>1630</v>
      </c>
      <c r="K666" s="67" t="s">
        <v>4646</v>
      </c>
      <c r="L666" s="68"/>
      <c r="M666" s="64" t="s">
        <v>3470</v>
      </c>
      <c r="N666" s="13"/>
      <c r="O666"/>
      <c r="P666" t="str">
        <f t="shared" si="159"/>
        <v>NOT EQUAL</v>
      </c>
      <c r="Q666"/>
      <c r="R666"/>
      <c r="S666" s="43">
        <f t="shared" si="199"/>
        <v>149</v>
      </c>
      <c r="T666" s="94" t="s">
        <v>2570</v>
      </c>
      <c r="U666" s="72" t="s">
        <v>2570</v>
      </c>
      <c r="V666" s="72" t="s">
        <v>2570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4558</v>
      </c>
      <c r="D667" s="60" t="s">
        <v>3471</v>
      </c>
      <c r="E667" s="66" t="s">
        <v>567</v>
      </c>
      <c r="F667" s="66" t="s">
        <v>590</v>
      </c>
      <c r="G667" s="70">
        <v>0</v>
      </c>
      <c r="H667" s="70">
        <v>0</v>
      </c>
      <c r="I667" s="66" t="s">
        <v>1</v>
      </c>
      <c r="J667" s="66" t="s">
        <v>1630</v>
      </c>
      <c r="K667" s="67" t="s">
        <v>4646</v>
      </c>
      <c r="L667" s="68"/>
      <c r="M667" s="64" t="s">
        <v>3471</v>
      </c>
      <c r="N667" s="13"/>
      <c r="O667"/>
      <c r="P667" t="str">
        <f t="shared" si="159"/>
        <v>NOT EQUAL</v>
      </c>
      <c r="Q667"/>
      <c r="R667"/>
      <c r="S667" s="43">
        <f t="shared" si="199"/>
        <v>149</v>
      </c>
      <c r="T667" s="94" t="s">
        <v>2570</v>
      </c>
      <c r="U667" s="72" t="s">
        <v>2570</v>
      </c>
      <c r="V667" s="72" t="s">
        <v>2570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4558</v>
      </c>
      <c r="D668" s="60" t="s">
        <v>3472</v>
      </c>
      <c r="E668" s="66" t="s">
        <v>567</v>
      </c>
      <c r="F668" s="66" t="s">
        <v>591</v>
      </c>
      <c r="G668" s="70">
        <v>0</v>
      </c>
      <c r="H668" s="70">
        <v>0</v>
      </c>
      <c r="I668" s="66" t="s">
        <v>1</v>
      </c>
      <c r="J668" s="66" t="s">
        <v>1630</v>
      </c>
      <c r="K668" s="67" t="s">
        <v>4646</v>
      </c>
      <c r="L668" s="68"/>
      <c r="M668" s="64" t="s">
        <v>3472</v>
      </c>
      <c r="N668" s="13"/>
      <c r="O668"/>
      <c r="P668" t="str">
        <f t="shared" si="159"/>
        <v>NOT EQUAL</v>
      </c>
      <c r="Q668"/>
      <c r="R668"/>
      <c r="S668" s="43">
        <f t="shared" si="199"/>
        <v>149</v>
      </c>
      <c r="T668" s="94" t="s">
        <v>2570</v>
      </c>
      <c r="U668" s="72" t="s">
        <v>2570</v>
      </c>
      <c r="V668" s="72" t="s">
        <v>2570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4557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30</v>
      </c>
      <c r="J669" s="117" t="s">
        <v>1630</v>
      </c>
      <c r="K669" s="118" t="s">
        <v>4646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S669" s="119">
        <f t="shared" si="199"/>
        <v>149</v>
      </c>
      <c r="T669" s="113" t="s">
        <v>2570</v>
      </c>
      <c r="U669" s="120" t="s">
        <v>2570</v>
      </c>
      <c r="V669" s="120" t="s">
        <v>2570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4558</v>
      </c>
      <c r="D670" s="60" t="s">
        <v>3473</v>
      </c>
      <c r="E670" s="66" t="s">
        <v>567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1630</v>
      </c>
      <c r="K670" s="67" t="s">
        <v>4646</v>
      </c>
      <c r="L670" s="68"/>
      <c r="M670" s="64" t="s">
        <v>3473</v>
      </c>
      <c r="N670" s="13"/>
      <c r="O670"/>
      <c r="P670" t="str">
        <f t="shared" si="159"/>
        <v>NOT EQUAL</v>
      </c>
      <c r="Q670"/>
      <c r="R670"/>
      <c r="S670" s="43">
        <f t="shared" si="199"/>
        <v>149</v>
      </c>
      <c r="T670" s="94" t="s">
        <v>2570</v>
      </c>
      <c r="U670" s="72" t="s">
        <v>2570</v>
      </c>
      <c r="V670" s="72" t="s">
        <v>2570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4558</v>
      </c>
      <c r="D671" s="60" t="s">
        <v>3474</v>
      </c>
      <c r="E671" s="66" t="s">
        <v>567</v>
      </c>
      <c r="F671" s="66" t="s">
        <v>592</v>
      </c>
      <c r="G671" s="70">
        <v>0</v>
      </c>
      <c r="H671" s="70">
        <v>0</v>
      </c>
      <c r="I671" s="66" t="s">
        <v>1</v>
      </c>
      <c r="J671" s="66" t="s">
        <v>1630</v>
      </c>
      <c r="K671" s="67" t="s">
        <v>4646</v>
      </c>
      <c r="L671" s="68"/>
      <c r="M671" s="64" t="s">
        <v>3474</v>
      </c>
      <c r="N671" s="13"/>
      <c r="O671"/>
      <c r="P671" t="str">
        <f t="shared" si="159"/>
        <v>NOT EQUAL</v>
      </c>
      <c r="Q671"/>
      <c r="R671"/>
      <c r="S671" s="43">
        <f t="shared" si="199"/>
        <v>149</v>
      </c>
      <c r="T671" s="94" t="s">
        <v>2570</v>
      </c>
      <c r="U671" s="72" t="s">
        <v>2570</v>
      </c>
      <c r="V671" s="72" t="s">
        <v>2570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4558</v>
      </c>
      <c r="D672" s="60" t="s">
        <v>3475</v>
      </c>
      <c r="E672" s="66" t="s">
        <v>567</v>
      </c>
      <c r="F672" s="66" t="s">
        <v>593</v>
      </c>
      <c r="G672" s="70">
        <v>0</v>
      </c>
      <c r="H672" s="70">
        <v>0</v>
      </c>
      <c r="I672" s="66" t="s">
        <v>1</v>
      </c>
      <c r="J672" s="66" t="s">
        <v>1630</v>
      </c>
      <c r="K672" s="67" t="s">
        <v>4646</v>
      </c>
      <c r="L672" s="68"/>
      <c r="M672" s="64" t="s">
        <v>3475</v>
      </c>
      <c r="N672" s="13"/>
      <c r="O672"/>
      <c r="P672" t="str">
        <f t="shared" si="159"/>
        <v>NOT EQUAL</v>
      </c>
      <c r="Q672"/>
      <c r="R672"/>
      <c r="S672" s="43">
        <f t="shared" si="199"/>
        <v>149</v>
      </c>
      <c r="T672" s="94" t="s">
        <v>2570</v>
      </c>
      <c r="U672" s="72" t="s">
        <v>2570</v>
      </c>
      <c r="V672" s="72" t="s">
        <v>2570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4558</v>
      </c>
      <c r="D673" s="60" t="s">
        <v>3476</v>
      </c>
      <c r="E673" s="66" t="s">
        <v>567</v>
      </c>
      <c r="F673" s="66" t="s">
        <v>440</v>
      </c>
      <c r="G673" s="70">
        <v>0</v>
      </c>
      <c r="H673" s="70">
        <v>0</v>
      </c>
      <c r="I673" s="66" t="s">
        <v>1</v>
      </c>
      <c r="J673" s="66" t="s">
        <v>1630</v>
      </c>
      <c r="K673" s="67" t="s">
        <v>4646</v>
      </c>
      <c r="L673" s="68"/>
      <c r="M673" s="64" t="s">
        <v>3476</v>
      </c>
      <c r="N673" s="13"/>
      <c r="O673"/>
      <c r="P673" t="str">
        <f t="shared" si="159"/>
        <v>NOT EQUAL</v>
      </c>
      <c r="Q673"/>
      <c r="R673"/>
      <c r="S673" s="43">
        <f t="shared" si="199"/>
        <v>149</v>
      </c>
      <c r="T673" s="94" t="s">
        <v>2570</v>
      </c>
      <c r="U673" s="72" t="s">
        <v>2570</v>
      </c>
      <c r="V673" s="72" t="s">
        <v>2570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4558</v>
      </c>
      <c r="D674" s="60" t="s">
        <v>3477</v>
      </c>
      <c r="E674" s="66" t="s">
        <v>567</v>
      </c>
      <c r="F674" s="66" t="s">
        <v>594</v>
      </c>
      <c r="G674" s="70">
        <v>0</v>
      </c>
      <c r="H674" s="70">
        <v>0</v>
      </c>
      <c r="I674" s="66" t="s">
        <v>1</v>
      </c>
      <c r="J674" s="66" t="s">
        <v>1630</v>
      </c>
      <c r="K674" s="67" t="s">
        <v>4646</v>
      </c>
      <c r="L674" s="68"/>
      <c r="M674" s="64" t="s">
        <v>3477</v>
      </c>
      <c r="N674" s="13"/>
      <c r="O674"/>
      <c r="P674" t="str">
        <f t="shared" si="159"/>
        <v>NOT EQUAL</v>
      </c>
      <c r="Q674"/>
      <c r="R674"/>
      <c r="S674" s="43">
        <f t="shared" si="199"/>
        <v>149</v>
      </c>
      <c r="T674" s="94" t="s">
        <v>2570</v>
      </c>
      <c r="U674" s="72" t="s">
        <v>2570</v>
      </c>
      <c r="V674" s="72" t="s">
        <v>2570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4558</v>
      </c>
      <c r="D675" s="60" t="s">
        <v>2292</v>
      </c>
      <c r="E675" s="66" t="s">
        <v>567</v>
      </c>
      <c r="F675" s="66" t="s">
        <v>595</v>
      </c>
      <c r="G675" s="70">
        <v>0</v>
      </c>
      <c r="H675" s="70">
        <v>0</v>
      </c>
      <c r="I675" s="66" t="s">
        <v>1</v>
      </c>
      <c r="J675" s="66" t="s">
        <v>1630</v>
      </c>
      <c r="K675" s="67" t="s">
        <v>4646</v>
      </c>
      <c r="L675" s="68"/>
      <c r="M675" s="64" t="s">
        <v>2292</v>
      </c>
      <c r="N675" s="13"/>
      <c r="O675"/>
      <c r="P675" t="str">
        <f t="shared" ref="P675:P738" si="228">IF(E675=F675,"","NOT EQUAL")</f>
        <v>NOT EQUAL</v>
      </c>
      <c r="Q675"/>
      <c r="R675"/>
      <c r="S675" s="43">
        <f t="shared" si="199"/>
        <v>149</v>
      </c>
      <c r="T675" s="94" t="s">
        <v>2570</v>
      </c>
      <c r="U675" s="72" t="s">
        <v>2570</v>
      </c>
      <c r="V675" s="72" t="s">
        <v>2570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4558</v>
      </c>
      <c r="D676" s="60" t="s">
        <v>3478</v>
      </c>
      <c r="E676" s="66" t="s">
        <v>567</v>
      </c>
      <c r="F676" s="66" t="s">
        <v>596</v>
      </c>
      <c r="G676" s="70">
        <v>0</v>
      </c>
      <c r="H676" s="70">
        <v>0</v>
      </c>
      <c r="I676" s="66" t="s">
        <v>1</v>
      </c>
      <c r="J676" s="66" t="s">
        <v>1630</v>
      </c>
      <c r="K676" s="67" t="s">
        <v>4646</v>
      </c>
      <c r="L676" s="68"/>
      <c r="M676" s="64" t="s">
        <v>3478</v>
      </c>
      <c r="N676" s="13"/>
      <c r="O676"/>
      <c r="P676" t="str">
        <f t="shared" si="228"/>
        <v>NOT EQUAL</v>
      </c>
      <c r="Q676"/>
      <c r="R676"/>
      <c r="S676" s="43">
        <f t="shared" si="199"/>
        <v>149</v>
      </c>
      <c r="T676" s="94" t="s">
        <v>2570</v>
      </c>
      <c r="U676" s="72" t="s">
        <v>2570</v>
      </c>
      <c r="V676" s="72" t="s">
        <v>2570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4558</v>
      </c>
      <c r="D677" s="60" t="s">
        <v>3479</v>
      </c>
      <c r="E677" s="66" t="s">
        <v>567</v>
      </c>
      <c r="F677" s="66" t="s">
        <v>597</v>
      </c>
      <c r="G677" s="70">
        <v>0</v>
      </c>
      <c r="H677" s="70">
        <v>0</v>
      </c>
      <c r="I677" s="66" t="s">
        <v>1</v>
      </c>
      <c r="J677" s="66" t="s">
        <v>1630</v>
      </c>
      <c r="K677" s="67" t="s">
        <v>4646</v>
      </c>
      <c r="L677" s="68"/>
      <c r="M677" s="64" t="s">
        <v>3479</v>
      </c>
      <c r="N677" s="13"/>
      <c r="O677"/>
      <c r="P677" t="str">
        <f t="shared" si="228"/>
        <v>NOT EQUAL</v>
      </c>
      <c r="Q677"/>
      <c r="R677"/>
      <c r="S677" s="43">
        <f t="shared" si="199"/>
        <v>149</v>
      </c>
      <c r="T677" s="94" t="s">
        <v>2570</v>
      </c>
      <c r="U677" s="72" t="s">
        <v>2570</v>
      </c>
      <c r="V677" s="72" t="s">
        <v>2570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4558</v>
      </c>
      <c r="D678" s="60" t="s">
        <v>3480</v>
      </c>
      <c r="E678" s="66" t="s">
        <v>567</v>
      </c>
      <c r="F678" s="66" t="s">
        <v>598</v>
      </c>
      <c r="G678" s="70">
        <v>0</v>
      </c>
      <c r="H678" s="70">
        <v>0</v>
      </c>
      <c r="I678" s="66" t="s">
        <v>1</v>
      </c>
      <c r="J678" s="66" t="s">
        <v>1630</v>
      </c>
      <c r="K678" s="67" t="s">
        <v>4646</v>
      </c>
      <c r="L678" s="68"/>
      <c r="M678" s="64" t="s">
        <v>3480</v>
      </c>
      <c r="N678" s="13"/>
      <c r="O678"/>
      <c r="P678" t="str">
        <f t="shared" si="228"/>
        <v>NOT EQUAL</v>
      </c>
      <c r="Q678"/>
      <c r="R678"/>
      <c r="S678" s="43">
        <f t="shared" si="199"/>
        <v>149</v>
      </c>
      <c r="T678" s="94" t="s">
        <v>2570</v>
      </c>
      <c r="U678" s="72" t="s">
        <v>2570</v>
      </c>
      <c r="V678" s="72" t="s">
        <v>2570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4558</v>
      </c>
      <c r="D679" s="60" t="s">
        <v>3481</v>
      </c>
      <c r="E679" s="66" t="s">
        <v>567</v>
      </c>
      <c r="F679" s="66" t="s">
        <v>599</v>
      </c>
      <c r="G679" s="70">
        <v>0</v>
      </c>
      <c r="H679" s="70">
        <v>0</v>
      </c>
      <c r="I679" s="66" t="s">
        <v>1</v>
      </c>
      <c r="J679" s="66" t="s">
        <v>1630</v>
      </c>
      <c r="K679" s="67" t="s">
        <v>4646</v>
      </c>
      <c r="L679" s="68"/>
      <c r="M679" s="64" t="s">
        <v>3481</v>
      </c>
      <c r="N679" s="13"/>
      <c r="O679"/>
      <c r="P679" t="str">
        <f t="shared" si="228"/>
        <v>NOT EQUAL</v>
      </c>
      <c r="Q679"/>
      <c r="R679"/>
      <c r="S679" s="43">
        <f t="shared" si="199"/>
        <v>149</v>
      </c>
      <c r="T679" s="94" t="s">
        <v>2570</v>
      </c>
      <c r="U679" s="72" t="s">
        <v>2570</v>
      </c>
      <c r="V679" s="72" t="s">
        <v>2570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4558</v>
      </c>
      <c r="D680" s="60" t="s">
        <v>3482</v>
      </c>
      <c r="E680" s="66" t="s">
        <v>567</v>
      </c>
      <c r="F680" s="66" t="s">
        <v>600</v>
      </c>
      <c r="G680" s="70">
        <v>0</v>
      </c>
      <c r="H680" s="70">
        <v>0</v>
      </c>
      <c r="I680" s="66" t="s">
        <v>1</v>
      </c>
      <c r="J680" s="66" t="s">
        <v>1630</v>
      </c>
      <c r="K680" s="67" t="s">
        <v>4646</v>
      </c>
      <c r="L680" s="68"/>
      <c r="M680" s="64" t="s">
        <v>3482</v>
      </c>
      <c r="N680" s="13"/>
      <c r="O680"/>
      <c r="P680" t="str">
        <f t="shared" si="228"/>
        <v>NOT EQUAL</v>
      </c>
      <c r="Q680"/>
      <c r="R680"/>
      <c r="S680" s="43">
        <f t="shared" si="199"/>
        <v>149</v>
      </c>
      <c r="T680" s="94" t="s">
        <v>2570</v>
      </c>
      <c r="U680" s="72" t="s">
        <v>2570</v>
      </c>
      <c r="V680" s="72" t="s">
        <v>2570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4558</v>
      </c>
      <c r="D681" s="60" t="s">
        <v>3483</v>
      </c>
      <c r="E681" s="66" t="s">
        <v>567</v>
      </c>
      <c r="F681" s="66" t="s">
        <v>601</v>
      </c>
      <c r="G681" s="70">
        <v>0</v>
      </c>
      <c r="H681" s="70">
        <v>0</v>
      </c>
      <c r="I681" s="66" t="s">
        <v>1</v>
      </c>
      <c r="J681" s="66" t="s">
        <v>1630</v>
      </c>
      <c r="K681" s="67" t="s">
        <v>4646</v>
      </c>
      <c r="L681" s="68"/>
      <c r="M681" s="64" t="s">
        <v>3483</v>
      </c>
      <c r="N681" s="13"/>
      <c r="O681"/>
      <c r="P681" t="str">
        <f t="shared" si="228"/>
        <v>NOT EQUAL</v>
      </c>
      <c r="Q681"/>
      <c r="R681"/>
      <c r="S681" s="43">
        <f t="shared" si="199"/>
        <v>149</v>
      </c>
      <c r="T681" s="94" t="s">
        <v>2570</v>
      </c>
      <c r="U681" s="72" t="s">
        <v>2570</v>
      </c>
      <c r="V681" s="72" t="s">
        <v>2570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4558</v>
      </c>
      <c r="D682" s="60" t="s">
        <v>3484</v>
      </c>
      <c r="E682" s="66" t="s">
        <v>567</v>
      </c>
      <c r="F682" s="66" t="s">
        <v>602</v>
      </c>
      <c r="G682" s="70">
        <v>0</v>
      </c>
      <c r="H682" s="70">
        <v>0</v>
      </c>
      <c r="I682" s="66" t="s">
        <v>1</v>
      </c>
      <c r="J682" s="66" t="s">
        <v>1630</v>
      </c>
      <c r="K682" s="67" t="s">
        <v>4646</v>
      </c>
      <c r="L682" s="68"/>
      <c r="M682" s="64" t="s">
        <v>3484</v>
      </c>
      <c r="N682" s="13"/>
      <c r="O682"/>
      <c r="P682" t="str">
        <f t="shared" si="228"/>
        <v>NOT EQUAL</v>
      </c>
      <c r="Q682"/>
      <c r="R682"/>
      <c r="S682" s="43">
        <f t="shared" si="199"/>
        <v>149</v>
      </c>
      <c r="T682" s="94" t="s">
        <v>2570</v>
      </c>
      <c r="U682" s="72" t="s">
        <v>2570</v>
      </c>
      <c r="V682" s="72" t="s">
        <v>2570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4558</v>
      </c>
      <c r="D683" s="60" t="s">
        <v>3485</v>
      </c>
      <c r="E683" s="66" t="s">
        <v>567</v>
      </c>
      <c r="F683" s="66" t="s">
        <v>603</v>
      </c>
      <c r="G683" s="70">
        <v>0</v>
      </c>
      <c r="H683" s="70">
        <v>0</v>
      </c>
      <c r="I683" s="66" t="s">
        <v>1</v>
      </c>
      <c r="J683" s="66" t="s">
        <v>1630</v>
      </c>
      <c r="K683" s="67" t="s">
        <v>4646</v>
      </c>
      <c r="L683" s="68"/>
      <c r="M683" s="64" t="s">
        <v>3485</v>
      </c>
      <c r="N683" s="13"/>
      <c r="O683"/>
      <c r="P683" t="str">
        <f t="shared" si="228"/>
        <v>NOT EQUAL</v>
      </c>
      <c r="Q683"/>
      <c r="R683"/>
      <c r="S683" s="43">
        <f t="shared" si="199"/>
        <v>149</v>
      </c>
      <c r="T683" s="94" t="s">
        <v>2570</v>
      </c>
      <c r="U683" s="72" t="s">
        <v>2570</v>
      </c>
      <c r="V683" s="72" t="s">
        <v>2570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4558</v>
      </c>
      <c r="D684" s="60" t="s">
        <v>3486</v>
      </c>
      <c r="E684" s="66" t="s">
        <v>567</v>
      </c>
      <c r="F684" s="66" t="s">
        <v>604</v>
      </c>
      <c r="G684" s="70">
        <v>0</v>
      </c>
      <c r="H684" s="70">
        <v>0</v>
      </c>
      <c r="I684" s="66" t="s">
        <v>1</v>
      </c>
      <c r="J684" s="66" t="s">
        <v>1630</v>
      </c>
      <c r="K684" s="67" t="s">
        <v>4646</v>
      </c>
      <c r="L684" s="68"/>
      <c r="M684" s="64" t="s">
        <v>3486</v>
      </c>
      <c r="N684" s="13"/>
      <c r="O684"/>
      <c r="P684" t="str">
        <f t="shared" si="228"/>
        <v>NOT EQUAL</v>
      </c>
      <c r="Q684"/>
      <c r="R684"/>
      <c r="S684" s="43">
        <f t="shared" si="199"/>
        <v>149</v>
      </c>
      <c r="T684" s="94" t="s">
        <v>2570</v>
      </c>
      <c r="U684" s="72" t="s">
        <v>2570</v>
      </c>
      <c r="V684" s="72" t="s">
        <v>2570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4558</v>
      </c>
      <c r="D685" s="60" t="s">
        <v>3487</v>
      </c>
      <c r="E685" s="66" t="s">
        <v>567</v>
      </c>
      <c r="F685" s="66" t="s">
        <v>605</v>
      </c>
      <c r="G685" s="70">
        <v>0</v>
      </c>
      <c r="H685" s="70">
        <v>0</v>
      </c>
      <c r="I685" s="66" t="s">
        <v>1</v>
      </c>
      <c r="J685" s="66" t="s">
        <v>1630</v>
      </c>
      <c r="K685" s="67" t="s">
        <v>4646</v>
      </c>
      <c r="L685" s="68"/>
      <c r="M685" s="64" t="s">
        <v>3487</v>
      </c>
      <c r="N685" s="13"/>
      <c r="O685"/>
      <c r="P685" t="str">
        <f t="shared" si="228"/>
        <v>NOT EQUAL</v>
      </c>
      <c r="Q685"/>
      <c r="R685"/>
      <c r="S685" s="43">
        <f t="shared" si="199"/>
        <v>149</v>
      </c>
      <c r="T685" s="94" t="s">
        <v>2570</v>
      </c>
      <c r="U685" s="72" t="s">
        <v>2570</v>
      </c>
      <c r="V685" s="72" t="s">
        <v>2570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4558</v>
      </c>
      <c r="D686" s="60" t="s">
        <v>3488</v>
      </c>
      <c r="E686" s="66" t="s">
        <v>567</v>
      </c>
      <c r="F686" s="66" t="s">
        <v>606</v>
      </c>
      <c r="G686" s="70">
        <v>0</v>
      </c>
      <c r="H686" s="70">
        <v>0</v>
      </c>
      <c r="I686" s="66" t="s">
        <v>1</v>
      </c>
      <c r="J686" s="66" t="s">
        <v>1630</v>
      </c>
      <c r="K686" s="67" t="s">
        <v>4646</v>
      </c>
      <c r="L686" s="68"/>
      <c r="M686" s="64" t="s">
        <v>3488</v>
      </c>
      <c r="N686" s="13"/>
      <c r="O686"/>
      <c r="P686" t="str">
        <f t="shared" si="228"/>
        <v>NOT EQUAL</v>
      </c>
      <c r="Q686"/>
      <c r="R686"/>
      <c r="S686" s="43">
        <f t="shared" si="199"/>
        <v>149</v>
      </c>
      <c r="T686" s="94" t="s">
        <v>2570</v>
      </c>
      <c r="U686" s="72" t="s">
        <v>2570</v>
      </c>
      <c r="V686" s="72" t="s">
        <v>2570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4558</v>
      </c>
      <c r="D687" s="60" t="s">
        <v>3489</v>
      </c>
      <c r="E687" s="66" t="s">
        <v>567</v>
      </c>
      <c r="F687" s="66" t="s">
        <v>607</v>
      </c>
      <c r="G687" s="70">
        <v>0</v>
      </c>
      <c r="H687" s="70">
        <v>0</v>
      </c>
      <c r="I687" s="66" t="s">
        <v>1</v>
      </c>
      <c r="J687" s="66" t="s">
        <v>1630</v>
      </c>
      <c r="K687" s="67" t="s">
        <v>4646</v>
      </c>
      <c r="L687" s="68"/>
      <c r="M687" s="64" t="s">
        <v>3489</v>
      </c>
      <c r="N687" s="13"/>
      <c r="O687"/>
      <c r="P687" t="str">
        <f t="shared" si="228"/>
        <v>NOT EQUAL</v>
      </c>
      <c r="Q687"/>
      <c r="R687"/>
      <c r="S687" s="43">
        <f t="shared" si="199"/>
        <v>149</v>
      </c>
      <c r="T687" s="94" t="s">
        <v>2570</v>
      </c>
      <c r="U687" s="72" t="s">
        <v>2570</v>
      </c>
      <c r="V687" s="72" t="s">
        <v>2570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4558</v>
      </c>
      <c r="D688" s="60" t="s">
        <v>3490</v>
      </c>
      <c r="E688" s="66" t="s">
        <v>567</v>
      </c>
      <c r="F688" s="66" t="s">
        <v>608</v>
      </c>
      <c r="G688" s="70">
        <v>0</v>
      </c>
      <c r="H688" s="70">
        <v>0</v>
      </c>
      <c r="I688" s="66" t="s">
        <v>1</v>
      </c>
      <c r="J688" s="66" t="s">
        <v>1630</v>
      </c>
      <c r="K688" s="67" t="s">
        <v>4646</v>
      </c>
      <c r="L688" s="68"/>
      <c r="M688" s="64" t="s">
        <v>3490</v>
      </c>
      <c r="N688" s="13"/>
      <c r="O688"/>
      <c r="P688" t="str">
        <f t="shared" si="228"/>
        <v>NOT EQUAL</v>
      </c>
      <c r="Q688"/>
      <c r="R688"/>
      <c r="S688" s="43">
        <f t="shared" si="199"/>
        <v>149</v>
      </c>
      <c r="T688" s="94" t="s">
        <v>2570</v>
      </c>
      <c r="U688" s="72" t="s">
        <v>2570</v>
      </c>
      <c r="V688" s="72" t="s">
        <v>2570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4558</v>
      </c>
      <c r="D689" s="60" t="s">
        <v>3491</v>
      </c>
      <c r="E689" s="66" t="s">
        <v>567</v>
      </c>
      <c r="F689" s="66" t="s">
        <v>609</v>
      </c>
      <c r="G689" s="70">
        <v>0</v>
      </c>
      <c r="H689" s="70">
        <v>0</v>
      </c>
      <c r="I689" s="66" t="s">
        <v>1</v>
      </c>
      <c r="J689" s="66" t="s">
        <v>1630</v>
      </c>
      <c r="K689" s="67" t="s">
        <v>4646</v>
      </c>
      <c r="L689" s="68"/>
      <c r="M689" s="64" t="s">
        <v>3491</v>
      </c>
      <c r="N689" s="13"/>
      <c r="O689"/>
      <c r="P689" t="str">
        <f t="shared" si="228"/>
        <v>NOT EQUAL</v>
      </c>
      <c r="Q689"/>
      <c r="R689"/>
      <c r="S689" s="43">
        <f t="shared" si="199"/>
        <v>149</v>
      </c>
      <c r="T689" s="94" t="s">
        <v>2570</v>
      </c>
      <c r="U689" s="72" t="s">
        <v>2570</v>
      </c>
      <c r="V689" s="72" t="s">
        <v>2570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4558</v>
      </c>
      <c r="D690" s="60" t="s">
        <v>3492</v>
      </c>
      <c r="E690" s="66" t="s">
        <v>567</v>
      </c>
      <c r="F690" s="66" t="s">
        <v>610</v>
      </c>
      <c r="G690" s="70">
        <v>0</v>
      </c>
      <c r="H690" s="70">
        <v>0</v>
      </c>
      <c r="I690" s="66" t="s">
        <v>1</v>
      </c>
      <c r="J690" s="66" t="s">
        <v>1630</v>
      </c>
      <c r="K690" s="67" t="s">
        <v>4646</v>
      </c>
      <c r="L690" s="68"/>
      <c r="M690" s="64" t="s">
        <v>3492</v>
      </c>
      <c r="N690" s="13"/>
      <c r="O690"/>
      <c r="P690" t="str">
        <f t="shared" si="228"/>
        <v>NOT EQUAL</v>
      </c>
      <c r="Q690"/>
      <c r="R690"/>
      <c r="S690" s="43">
        <f t="shared" si="199"/>
        <v>149</v>
      </c>
      <c r="T690" s="94" t="s">
        <v>2570</v>
      </c>
      <c r="U690" s="72" t="s">
        <v>2570</v>
      </c>
      <c r="V690" s="72" t="s">
        <v>2570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4558</v>
      </c>
      <c r="D691" s="60" t="s">
        <v>3493</v>
      </c>
      <c r="E691" s="66" t="s">
        <v>567</v>
      </c>
      <c r="F691" s="66" t="s">
        <v>611</v>
      </c>
      <c r="G691" s="70">
        <v>0</v>
      </c>
      <c r="H691" s="70">
        <v>0</v>
      </c>
      <c r="I691" s="66" t="s">
        <v>1</v>
      </c>
      <c r="J691" s="66" t="s">
        <v>1630</v>
      </c>
      <c r="K691" s="67" t="s">
        <v>4646</v>
      </c>
      <c r="L691" s="68"/>
      <c r="M691" s="64" t="s">
        <v>3493</v>
      </c>
      <c r="N691" s="13"/>
      <c r="O691"/>
      <c r="P691" t="str">
        <f t="shared" si="228"/>
        <v>NOT EQUAL</v>
      </c>
      <c r="Q691"/>
      <c r="R691"/>
      <c r="S691" s="43">
        <f t="shared" si="199"/>
        <v>149</v>
      </c>
      <c r="T691" s="94" t="s">
        <v>2570</v>
      </c>
      <c r="U691" s="72" t="s">
        <v>2570</v>
      </c>
      <c r="V691" s="72" t="s">
        <v>2570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4558</v>
      </c>
      <c r="D692" s="60" t="s">
        <v>2307</v>
      </c>
      <c r="E692" s="66" t="s">
        <v>567</v>
      </c>
      <c r="F692" s="66" t="s">
        <v>457</v>
      </c>
      <c r="G692" s="70">
        <v>0</v>
      </c>
      <c r="H692" s="70">
        <v>0</v>
      </c>
      <c r="I692" s="66" t="s">
        <v>1</v>
      </c>
      <c r="J692" s="66" t="s">
        <v>1630</v>
      </c>
      <c r="K692" s="67" t="s">
        <v>4646</v>
      </c>
      <c r="L692" s="68"/>
      <c r="M692" s="64" t="s">
        <v>2307</v>
      </c>
      <c r="N692" s="13"/>
      <c r="O692"/>
      <c r="P692" t="str">
        <f t="shared" si="228"/>
        <v>NOT EQUAL</v>
      </c>
      <c r="Q692"/>
      <c r="R692"/>
      <c r="S692" s="43">
        <f t="shared" si="199"/>
        <v>149</v>
      </c>
      <c r="T692" s="94" t="s">
        <v>2570</v>
      </c>
      <c r="U692" s="72" t="s">
        <v>2570</v>
      </c>
      <c r="V692" s="72" t="s">
        <v>2570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4558</v>
      </c>
      <c r="D693" s="60" t="s">
        <v>3494</v>
      </c>
      <c r="E693" s="66" t="s">
        <v>567</v>
      </c>
      <c r="F693" s="66" t="s">
        <v>612</v>
      </c>
      <c r="G693" s="70">
        <v>0</v>
      </c>
      <c r="H693" s="70">
        <v>0</v>
      </c>
      <c r="I693" s="66" t="s">
        <v>1</v>
      </c>
      <c r="J693" s="66" t="s">
        <v>1630</v>
      </c>
      <c r="K693" s="67" t="s">
        <v>4646</v>
      </c>
      <c r="L693" s="68"/>
      <c r="M693" s="64" t="s">
        <v>3494</v>
      </c>
      <c r="N693" s="13"/>
      <c r="O693"/>
      <c r="P693" t="str">
        <f t="shared" si="228"/>
        <v>NOT EQUAL</v>
      </c>
      <c r="Q693"/>
      <c r="R693"/>
      <c r="S693" s="43">
        <f t="shared" si="199"/>
        <v>149</v>
      </c>
      <c r="T693" s="94" t="s">
        <v>2570</v>
      </c>
      <c r="U693" s="72" t="s">
        <v>2570</v>
      </c>
      <c r="V693" s="72" t="s">
        <v>2570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4558</v>
      </c>
      <c r="D694" s="60" t="s">
        <v>2309</v>
      </c>
      <c r="E694" s="66" t="s">
        <v>567</v>
      </c>
      <c r="F694" s="66" t="s">
        <v>613</v>
      </c>
      <c r="G694" s="70">
        <v>0</v>
      </c>
      <c r="H694" s="70">
        <v>0</v>
      </c>
      <c r="I694" s="66" t="s">
        <v>1</v>
      </c>
      <c r="J694" s="66" t="s">
        <v>1630</v>
      </c>
      <c r="K694" s="67" t="s">
        <v>4646</v>
      </c>
      <c r="L694" s="68"/>
      <c r="M694" s="64" t="s">
        <v>2309</v>
      </c>
      <c r="N694" s="13"/>
      <c r="O694"/>
      <c r="P694" t="str">
        <f t="shared" si="228"/>
        <v>NOT EQUAL</v>
      </c>
      <c r="Q694"/>
      <c r="R694"/>
      <c r="S694" s="43">
        <f t="shared" si="199"/>
        <v>149</v>
      </c>
      <c r="T694" s="94" t="s">
        <v>2570</v>
      </c>
      <c r="U694" s="72" t="s">
        <v>2570</v>
      </c>
      <c r="V694" s="72" t="s">
        <v>2570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4558</v>
      </c>
      <c r="D695" s="60" t="s">
        <v>3495</v>
      </c>
      <c r="E695" s="66" t="s">
        <v>567</v>
      </c>
      <c r="F695" s="66" t="s">
        <v>614</v>
      </c>
      <c r="G695" s="70">
        <v>0</v>
      </c>
      <c r="H695" s="70">
        <v>0</v>
      </c>
      <c r="I695" s="66" t="s">
        <v>1</v>
      </c>
      <c r="J695" s="66" t="s">
        <v>1630</v>
      </c>
      <c r="K695" s="67" t="s">
        <v>4646</v>
      </c>
      <c r="L695" s="68"/>
      <c r="M695" s="64" t="s">
        <v>3495</v>
      </c>
      <c r="N695" s="13"/>
      <c r="O695"/>
      <c r="P695" t="str">
        <f t="shared" si="228"/>
        <v>NOT EQUAL</v>
      </c>
      <c r="Q695"/>
      <c r="R695"/>
      <c r="S695" s="43">
        <f t="shared" si="199"/>
        <v>149</v>
      </c>
      <c r="T695" s="94" t="s">
        <v>2570</v>
      </c>
      <c r="U695" s="72" t="s">
        <v>2570</v>
      </c>
      <c r="V695" s="72" t="s">
        <v>2570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4558</v>
      </c>
      <c r="D696" s="60" t="s">
        <v>3496</v>
      </c>
      <c r="E696" s="66" t="s">
        <v>567</v>
      </c>
      <c r="F696" s="66" t="s">
        <v>615</v>
      </c>
      <c r="G696" s="70">
        <v>0</v>
      </c>
      <c r="H696" s="70">
        <v>0</v>
      </c>
      <c r="I696" s="66" t="s">
        <v>1</v>
      </c>
      <c r="J696" s="66" t="s">
        <v>1630</v>
      </c>
      <c r="K696" s="67" t="s">
        <v>4646</v>
      </c>
      <c r="L696" s="68"/>
      <c r="M696" s="64" t="s">
        <v>3496</v>
      </c>
      <c r="N696" s="13"/>
      <c r="O696"/>
      <c r="P696" t="str">
        <f t="shared" si="228"/>
        <v>NOT EQUAL</v>
      </c>
      <c r="Q696"/>
      <c r="R696"/>
      <c r="S696" s="43">
        <f t="shared" si="199"/>
        <v>149</v>
      </c>
      <c r="T696" s="94" t="s">
        <v>2570</v>
      </c>
      <c r="U696" s="72" t="s">
        <v>2570</v>
      </c>
      <c r="V696" s="72" t="s">
        <v>2570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4558</v>
      </c>
      <c r="D697" s="60" t="s">
        <v>3497</v>
      </c>
      <c r="E697" s="66" t="s">
        <v>567</v>
      </c>
      <c r="F697" s="66" t="s">
        <v>616</v>
      </c>
      <c r="G697" s="70">
        <v>0</v>
      </c>
      <c r="H697" s="70">
        <v>0</v>
      </c>
      <c r="I697" s="66" t="s">
        <v>1</v>
      </c>
      <c r="J697" s="66" t="s">
        <v>1630</v>
      </c>
      <c r="K697" s="67" t="s">
        <v>4646</v>
      </c>
      <c r="L697" s="68"/>
      <c r="M697" s="64" t="s">
        <v>3497</v>
      </c>
      <c r="N697" s="13"/>
      <c r="O697"/>
      <c r="P697" t="str">
        <f t="shared" si="228"/>
        <v>NOT EQUAL</v>
      </c>
      <c r="Q697"/>
      <c r="R697"/>
      <c r="S697" s="43">
        <f t="shared" si="199"/>
        <v>149</v>
      </c>
      <c r="T697" s="94" t="s">
        <v>2570</v>
      </c>
      <c r="U697" s="72" t="s">
        <v>2570</v>
      </c>
      <c r="V697" s="72" t="s">
        <v>2570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4558</v>
      </c>
      <c r="D698" s="60" t="s">
        <v>3498</v>
      </c>
      <c r="E698" s="66" t="s">
        <v>567</v>
      </c>
      <c r="F698" s="66" t="s">
        <v>617</v>
      </c>
      <c r="G698" s="70">
        <v>0</v>
      </c>
      <c r="H698" s="70">
        <v>0</v>
      </c>
      <c r="I698" s="66" t="s">
        <v>1</v>
      </c>
      <c r="J698" s="66" t="s">
        <v>1630</v>
      </c>
      <c r="K698" s="67" t="s">
        <v>4646</v>
      </c>
      <c r="L698" s="68"/>
      <c r="M698" s="64" t="s">
        <v>3498</v>
      </c>
      <c r="N698" s="13"/>
      <c r="O698"/>
      <c r="P698" t="str">
        <f t="shared" si="228"/>
        <v>NOT EQUAL</v>
      </c>
      <c r="Q698"/>
      <c r="R698"/>
      <c r="S698" s="43">
        <f t="shared" si="199"/>
        <v>149</v>
      </c>
      <c r="T698" s="94" t="s">
        <v>2570</v>
      </c>
      <c r="U698" s="72" t="s">
        <v>2570</v>
      </c>
      <c r="V698" s="72" t="s">
        <v>2570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4558</v>
      </c>
      <c r="D699" s="60" t="s">
        <v>3499</v>
      </c>
      <c r="E699" s="66" t="s">
        <v>567</v>
      </c>
      <c r="F699" s="66" t="s">
        <v>618</v>
      </c>
      <c r="G699" s="70">
        <v>0</v>
      </c>
      <c r="H699" s="70">
        <v>0</v>
      </c>
      <c r="I699" s="66" t="s">
        <v>1</v>
      </c>
      <c r="J699" s="66" t="s">
        <v>1630</v>
      </c>
      <c r="K699" s="67" t="s">
        <v>4646</v>
      </c>
      <c r="L699" s="68"/>
      <c r="M699" s="64" t="s">
        <v>3499</v>
      </c>
      <c r="N699" s="13"/>
      <c r="O699"/>
      <c r="P699" t="str">
        <f t="shared" si="228"/>
        <v>NOT EQUAL</v>
      </c>
      <c r="Q699"/>
      <c r="R699"/>
      <c r="S699" s="43">
        <f t="shared" si="199"/>
        <v>149</v>
      </c>
      <c r="T699" s="94" t="s">
        <v>2570</v>
      </c>
      <c r="U699" s="72" t="s">
        <v>2570</v>
      </c>
      <c r="V699" s="72" t="s">
        <v>2570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4558</v>
      </c>
      <c r="D700" s="60" t="s">
        <v>3500</v>
      </c>
      <c r="E700" s="66" t="s">
        <v>567</v>
      </c>
      <c r="F700" s="66" t="s">
        <v>619</v>
      </c>
      <c r="G700" s="70">
        <v>0</v>
      </c>
      <c r="H700" s="70">
        <v>0</v>
      </c>
      <c r="I700" s="66" t="s">
        <v>1</v>
      </c>
      <c r="J700" s="66" t="s">
        <v>1630</v>
      </c>
      <c r="K700" s="67" t="s">
        <v>4646</v>
      </c>
      <c r="L700" s="68"/>
      <c r="M700" s="64" t="s">
        <v>3500</v>
      </c>
      <c r="N700" s="13"/>
      <c r="O700"/>
      <c r="P700" t="str">
        <f t="shared" si="228"/>
        <v>NOT EQUAL</v>
      </c>
      <c r="Q700"/>
      <c r="R700"/>
      <c r="S700" s="43">
        <f t="shared" si="199"/>
        <v>149</v>
      </c>
      <c r="T700" s="94" t="s">
        <v>2570</v>
      </c>
      <c r="U700" s="72" t="s">
        <v>2570</v>
      </c>
      <c r="V700" s="72" t="s">
        <v>2570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4558</v>
      </c>
      <c r="D701" s="60" t="s">
        <v>3501</v>
      </c>
      <c r="E701" s="66" t="s">
        <v>567</v>
      </c>
      <c r="F701" s="66" t="s">
        <v>620</v>
      </c>
      <c r="G701" s="70">
        <v>0</v>
      </c>
      <c r="H701" s="70">
        <v>0</v>
      </c>
      <c r="I701" s="66" t="s">
        <v>1</v>
      </c>
      <c r="J701" s="66" t="s">
        <v>1630</v>
      </c>
      <c r="K701" s="67" t="s">
        <v>4646</v>
      </c>
      <c r="L701" s="68"/>
      <c r="M701" s="64" t="s">
        <v>3501</v>
      </c>
      <c r="N701" s="13"/>
      <c r="O701"/>
      <c r="P701" t="str">
        <f t="shared" si="228"/>
        <v>NOT EQUAL</v>
      </c>
      <c r="Q701"/>
      <c r="R701"/>
      <c r="S701" s="43">
        <f t="shared" si="199"/>
        <v>149</v>
      </c>
      <c r="T701" s="94" t="s">
        <v>2570</v>
      </c>
      <c r="U701" s="72" t="s">
        <v>2570</v>
      </c>
      <c r="V701" s="72" t="s">
        <v>2570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4558</v>
      </c>
      <c r="D702" s="60" t="s">
        <v>3502</v>
      </c>
      <c r="E702" s="66" t="s">
        <v>567</v>
      </c>
      <c r="F702" s="66" t="s">
        <v>621</v>
      </c>
      <c r="G702" s="70">
        <v>0</v>
      </c>
      <c r="H702" s="70">
        <v>0</v>
      </c>
      <c r="I702" s="66" t="s">
        <v>1</v>
      </c>
      <c r="J702" s="66" t="s">
        <v>1630</v>
      </c>
      <c r="K702" s="67" t="s">
        <v>4646</v>
      </c>
      <c r="L702" s="68"/>
      <c r="M702" s="64" t="s">
        <v>3502</v>
      </c>
      <c r="N702" s="13"/>
      <c r="O702"/>
      <c r="P702" t="str">
        <f t="shared" si="228"/>
        <v>NOT EQUAL</v>
      </c>
      <c r="Q702"/>
      <c r="R702"/>
      <c r="S702" s="43">
        <f t="shared" si="199"/>
        <v>149</v>
      </c>
      <c r="T702" s="94" t="s">
        <v>2570</v>
      </c>
      <c r="U702" s="72" t="s">
        <v>2570</v>
      </c>
      <c r="V702" s="72" t="s">
        <v>2570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4558</v>
      </c>
      <c r="D703" s="60" t="s">
        <v>3503</v>
      </c>
      <c r="E703" s="66" t="s">
        <v>567</v>
      </c>
      <c r="F703" s="66" t="s">
        <v>622</v>
      </c>
      <c r="G703" s="70">
        <v>0</v>
      </c>
      <c r="H703" s="70">
        <v>0</v>
      </c>
      <c r="I703" s="66" t="s">
        <v>1</v>
      </c>
      <c r="J703" s="66" t="s">
        <v>1630</v>
      </c>
      <c r="K703" s="67" t="s">
        <v>4646</v>
      </c>
      <c r="L703" s="68"/>
      <c r="M703" s="64" t="s">
        <v>3503</v>
      </c>
      <c r="N703" s="13"/>
      <c r="O703"/>
      <c r="P703" t="str">
        <f t="shared" si="228"/>
        <v>NOT EQUAL</v>
      </c>
      <c r="Q703"/>
      <c r="R703"/>
      <c r="S703" s="43">
        <f t="shared" si="199"/>
        <v>149</v>
      </c>
      <c r="T703" s="94" t="s">
        <v>2570</v>
      </c>
      <c r="U703" s="72" t="s">
        <v>2570</v>
      </c>
      <c r="V703" s="72" t="s">
        <v>2570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4558</v>
      </c>
      <c r="D704" s="60" t="s">
        <v>3504</v>
      </c>
      <c r="E704" s="66" t="s">
        <v>567</v>
      </c>
      <c r="F704" s="66" t="s">
        <v>468</v>
      </c>
      <c r="G704" s="70">
        <v>0</v>
      </c>
      <c r="H704" s="70">
        <v>0</v>
      </c>
      <c r="I704" s="66" t="s">
        <v>1</v>
      </c>
      <c r="J704" s="66" t="s">
        <v>1630</v>
      </c>
      <c r="K704" s="67" t="s">
        <v>4646</v>
      </c>
      <c r="L704" s="68"/>
      <c r="M704" s="64" t="s">
        <v>3504</v>
      </c>
      <c r="N704" s="13"/>
      <c r="O704"/>
      <c r="P704" t="str">
        <f t="shared" si="228"/>
        <v>NOT EQUAL</v>
      </c>
      <c r="Q704"/>
      <c r="R704"/>
      <c r="S704" s="43">
        <f t="shared" si="199"/>
        <v>149</v>
      </c>
      <c r="T704" s="94" t="s">
        <v>2570</v>
      </c>
      <c r="U704" s="72" t="s">
        <v>2570</v>
      </c>
      <c r="V704" s="72" t="s">
        <v>2570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4558</v>
      </c>
      <c r="D705" s="60" t="s">
        <v>3505</v>
      </c>
      <c r="E705" s="66" t="s">
        <v>567</v>
      </c>
      <c r="F705" s="66" t="s">
        <v>623</v>
      </c>
      <c r="G705" s="70">
        <v>0</v>
      </c>
      <c r="H705" s="70">
        <v>0</v>
      </c>
      <c r="I705" s="66" t="s">
        <v>1</v>
      </c>
      <c r="J705" s="66" t="s">
        <v>1630</v>
      </c>
      <c r="K705" s="67" t="s">
        <v>4646</v>
      </c>
      <c r="L705" s="68"/>
      <c r="M705" s="64" t="s">
        <v>3505</v>
      </c>
      <c r="N705" s="13"/>
      <c r="O705"/>
      <c r="P705" t="str">
        <f t="shared" si="228"/>
        <v>NOT EQUAL</v>
      </c>
      <c r="Q705"/>
      <c r="R705"/>
      <c r="S705" s="43">
        <f t="shared" si="199"/>
        <v>149</v>
      </c>
      <c r="T705" s="94" t="s">
        <v>2570</v>
      </c>
      <c r="U705" s="72" t="s">
        <v>2570</v>
      </c>
      <c r="V705" s="72" t="s">
        <v>2570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4557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30</v>
      </c>
      <c r="J706" s="117" t="s">
        <v>1630</v>
      </c>
      <c r="K706" s="118" t="s">
        <v>4646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S706" s="119">
        <f t="shared" ref="S706:S711" si="236">IF(X706&lt;&gt;"",S705+1,S705)</f>
        <v>149</v>
      </c>
      <c r="T706" s="113" t="s">
        <v>2570</v>
      </c>
      <c r="U706" s="120" t="s">
        <v>2570</v>
      </c>
      <c r="V706" s="120" t="s">
        <v>2570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4557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30</v>
      </c>
      <c r="J707" s="117" t="s">
        <v>1630</v>
      </c>
      <c r="K707" s="118" t="s">
        <v>4646</v>
      </c>
      <c r="M707" s="150" t="str">
        <f t="shared" si="235"/>
        <v>ITM_0683</v>
      </c>
      <c r="N707" s="16"/>
      <c r="P707" s="17" t="str">
        <f t="shared" si="228"/>
        <v/>
      </c>
      <c r="S707" s="119">
        <f t="shared" si="236"/>
        <v>149</v>
      </c>
      <c r="T707" s="113" t="s">
        <v>2570</v>
      </c>
      <c r="U707" s="120" t="s">
        <v>2570</v>
      </c>
      <c r="V707" s="120" t="s">
        <v>2570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4557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30</v>
      </c>
      <c r="J708" s="117" t="s">
        <v>1630</v>
      </c>
      <c r="K708" s="118" t="s">
        <v>4646</v>
      </c>
      <c r="M708" s="150" t="str">
        <f t="shared" si="235"/>
        <v>ITM_0684</v>
      </c>
      <c r="N708" s="16"/>
      <c r="P708" s="17" t="str">
        <f t="shared" si="228"/>
        <v/>
      </c>
      <c r="S708" s="119">
        <f t="shared" si="236"/>
        <v>149</v>
      </c>
      <c r="T708" s="113" t="s">
        <v>2570</v>
      </c>
      <c r="U708" s="120" t="s">
        <v>2570</v>
      </c>
      <c r="V708" s="120" t="s">
        <v>2570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4557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30</v>
      </c>
      <c r="J709" s="117" t="s">
        <v>1630</v>
      </c>
      <c r="K709" s="118" t="s">
        <v>4646</v>
      </c>
      <c r="M709" s="150" t="str">
        <f t="shared" si="235"/>
        <v>ITM_0685</v>
      </c>
      <c r="N709" s="16"/>
      <c r="P709" s="17" t="str">
        <f t="shared" si="228"/>
        <v/>
      </c>
      <c r="S709" s="119">
        <f t="shared" si="236"/>
        <v>149</v>
      </c>
      <c r="T709" s="113" t="s">
        <v>2570</v>
      </c>
      <c r="U709" s="120" t="s">
        <v>2570</v>
      </c>
      <c r="V709" s="120" t="s">
        <v>2570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4557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30</v>
      </c>
      <c r="J710" s="117" t="s">
        <v>1630</v>
      </c>
      <c r="K710" s="118" t="s">
        <v>4646</v>
      </c>
      <c r="M710" s="150" t="str">
        <f t="shared" si="235"/>
        <v>ITM_0686</v>
      </c>
      <c r="N710" s="16"/>
      <c r="P710" s="17" t="str">
        <f t="shared" si="228"/>
        <v/>
      </c>
      <c r="S710" s="119">
        <f t="shared" si="236"/>
        <v>149</v>
      </c>
      <c r="T710" s="113" t="s">
        <v>2570</v>
      </c>
      <c r="U710" s="120" t="s">
        <v>2570</v>
      </c>
      <c r="V710" s="120" t="s">
        <v>2570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4557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30</v>
      </c>
      <c r="J711" s="117" t="s">
        <v>1630</v>
      </c>
      <c r="K711" s="118" t="s">
        <v>4646</v>
      </c>
      <c r="M711" s="150" t="str">
        <f t="shared" si="235"/>
        <v>ITM_0687</v>
      </c>
      <c r="N711" s="16"/>
      <c r="P711" s="17" t="str">
        <f t="shared" si="228"/>
        <v/>
      </c>
      <c r="S711" s="119">
        <f t="shared" si="236"/>
        <v>149</v>
      </c>
      <c r="T711" s="113" t="s">
        <v>2570</v>
      </c>
      <c r="U711" s="120" t="s">
        <v>2570</v>
      </c>
      <c r="V711" s="120" t="s">
        <v>2570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4558</v>
      </c>
      <c r="D712" s="60" t="s">
        <v>3506</v>
      </c>
      <c r="E712" s="66" t="s">
        <v>624</v>
      </c>
      <c r="F712" s="66" t="s">
        <v>624</v>
      </c>
      <c r="G712" s="70">
        <v>0</v>
      </c>
      <c r="H712" s="70">
        <v>0</v>
      </c>
      <c r="I712" s="66" t="s">
        <v>2861</v>
      </c>
      <c r="J712" s="66" t="s">
        <v>1630</v>
      </c>
      <c r="K712" s="67" t="s">
        <v>4646</v>
      </c>
      <c r="L712" s="68"/>
      <c r="M712" s="64" t="s">
        <v>3506</v>
      </c>
      <c r="N712" s="13"/>
      <c r="O712"/>
      <c r="P712" t="str">
        <f t="shared" si="228"/>
        <v/>
      </c>
      <c r="Q712"/>
      <c r="R712"/>
      <c r="S712" s="43">
        <f t="shared" si="199"/>
        <v>149</v>
      </c>
      <c r="T712" s="94" t="s">
        <v>2570</v>
      </c>
      <c r="U712" s="72" t="s">
        <v>2570</v>
      </c>
      <c r="V712" s="72" t="s">
        <v>2570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4558</v>
      </c>
      <c r="D713" s="60" t="s">
        <v>3507</v>
      </c>
      <c r="E713" s="66" t="s">
        <v>625</v>
      </c>
      <c r="F713" s="66" t="s">
        <v>625</v>
      </c>
      <c r="G713" s="70">
        <v>0</v>
      </c>
      <c r="H713" s="70">
        <v>0</v>
      </c>
      <c r="I713" s="66" t="s">
        <v>2861</v>
      </c>
      <c r="J713" s="66" t="s">
        <v>1630</v>
      </c>
      <c r="K713" s="67" t="s">
        <v>4646</v>
      </c>
      <c r="L713" s="68"/>
      <c r="M713" s="64" t="s">
        <v>3507</v>
      </c>
      <c r="N713" s="13"/>
      <c r="O713"/>
      <c r="P713" t="str">
        <f t="shared" si="228"/>
        <v/>
      </c>
      <c r="Q713"/>
      <c r="R713"/>
      <c r="S713" s="43">
        <f t="shared" si="199"/>
        <v>149</v>
      </c>
      <c r="T713" s="94" t="s">
        <v>2570</v>
      </c>
      <c r="U713" s="72" t="s">
        <v>2570</v>
      </c>
      <c r="V713" s="72" t="s">
        <v>2570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4558</v>
      </c>
      <c r="D714" s="60" t="s">
        <v>3508</v>
      </c>
      <c r="E714" s="66" t="s">
        <v>626</v>
      </c>
      <c r="F714" s="66" t="s">
        <v>626</v>
      </c>
      <c r="G714" s="70">
        <v>0</v>
      </c>
      <c r="H714" s="70">
        <v>0</v>
      </c>
      <c r="I714" s="66" t="s">
        <v>2861</v>
      </c>
      <c r="J714" s="66" t="s">
        <v>1630</v>
      </c>
      <c r="K714" s="67" t="s">
        <v>4646</v>
      </c>
      <c r="L714" s="68"/>
      <c r="M714" s="64" t="s">
        <v>3508</v>
      </c>
      <c r="N714" s="13"/>
      <c r="O714"/>
      <c r="P714" t="str">
        <f t="shared" si="228"/>
        <v/>
      </c>
      <c r="Q714"/>
      <c r="R714"/>
      <c r="S714" s="43">
        <f t="shared" si="199"/>
        <v>149</v>
      </c>
      <c r="T714" s="94" t="s">
        <v>2570</v>
      </c>
      <c r="U714" s="72" t="s">
        <v>2570</v>
      </c>
      <c r="V714" s="72" t="s">
        <v>2570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4558</v>
      </c>
      <c r="D715" s="60" t="s">
        <v>3509</v>
      </c>
      <c r="E715" s="66" t="s">
        <v>627</v>
      </c>
      <c r="F715" s="66" t="s">
        <v>627</v>
      </c>
      <c r="G715" s="70">
        <v>0</v>
      </c>
      <c r="H715" s="70">
        <v>0</v>
      </c>
      <c r="I715" s="66" t="s">
        <v>2861</v>
      </c>
      <c r="J715" s="66" t="s">
        <v>1630</v>
      </c>
      <c r="K715" s="67" t="s">
        <v>4646</v>
      </c>
      <c r="L715" s="68"/>
      <c r="M715" s="64" t="s">
        <v>3509</v>
      </c>
      <c r="N715" s="13"/>
      <c r="O715"/>
      <c r="P715" t="str">
        <f t="shared" si="228"/>
        <v/>
      </c>
      <c r="Q715"/>
      <c r="R715"/>
      <c r="S715" s="43">
        <f t="shared" si="199"/>
        <v>149</v>
      </c>
      <c r="T715" s="94" t="s">
        <v>2570</v>
      </c>
      <c r="U715" s="72" t="s">
        <v>2570</v>
      </c>
      <c r="V715" s="72" t="s">
        <v>2570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4558</v>
      </c>
      <c r="D716" s="60" t="s">
        <v>3510</v>
      </c>
      <c r="E716" s="66" t="s">
        <v>628</v>
      </c>
      <c r="F716" s="66" t="s">
        <v>628</v>
      </c>
      <c r="G716" s="70">
        <v>0</v>
      </c>
      <c r="H716" s="70">
        <v>0</v>
      </c>
      <c r="I716" s="66" t="s">
        <v>2861</v>
      </c>
      <c r="J716" s="66" t="s">
        <v>1630</v>
      </c>
      <c r="K716" s="67" t="s">
        <v>4646</v>
      </c>
      <c r="L716" s="68"/>
      <c r="M716" s="64" t="s">
        <v>3510</v>
      </c>
      <c r="N716" s="13"/>
      <c r="O716"/>
      <c r="P716" t="str">
        <f t="shared" si="228"/>
        <v/>
      </c>
      <c r="Q716"/>
      <c r="R716"/>
      <c r="S716" s="43">
        <f t="shared" si="199"/>
        <v>149</v>
      </c>
      <c r="T716" s="94" t="s">
        <v>2570</v>
      </c>
      <c r="U716" s="72" t="s">
        <v>2570</v>
      </c>
      <c r="V716" s="72" t="s">
        <v>2570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4558</v>
      </c>
      <c r="D717" s="60" t="s">
        <v>3511</v>
      </c>
      <c r="E717" s="66" t="s">
        <v>629</v>
      </c>
      <c r="F717" s="66" t="s">
        <v>629</v>
      </c>
      <c r="G717" s="70">
        <v>0</v>
      </c>
      <c r="H717" s="70">
        <v>0</v>
      </c>
      <c r="I717" s="66" t="s">
        <v>2861</v>
      </c>
      <c r="J717" s="66" t="s">
        <v>1630</v>
      </c>
      <c r="K717" s="67" t="s">
        <v>4646</v>
      </c>
      <c r="L717" s="68"/>
      <c r="M717" s="64" t="s">
        <v>3511</v>
      </c>
      <c r="N717" s="13"/>
      <c r="O717"/>
      <c r="P717" t="str">
        <f t="shared" si="228"/>
        <v/>
      </c>
      <c r="Q717"/>
      <c r="R717"/>
      <c r="S717" s="43">
        <f t="shared" si="199"/>
        <v>149</v>
      </c>
      <c r="T717" s="94" t="s">
        <v>2570</v>
      </c>
      <c r="U717" s="72" t="s">
        <v>2570</v>
      </c>
      <c r="V717" s="72" t="s">
        <v>2570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4558</v>
      </c>
      <c r="D718" s="60" t="s">
        <v>3512</v>
      </c>
      <c r="E718" s="66" t="s">
        <v>630</v>
      </c>
      <c r="F718" s="66" t="s">
        <v>630</v>
      </c>
      <c r="G718" s="70">
        <v>0</v>
      </c>
      <c r="H718" s="70">
        <v>0</v>
      </c>
      <c r="I718" s="66" t="s">
        <v>2861</v>
      </c>
      <c r="J718" s="66" t="s">
        <v>1630</v>
      </c>
      <c r="K718" s="67" t="s">
        <v>4646</v>
      </c>
      <c r="L718" s="68"/>
      <c r="M718" s="64" t="s">
        <v>3512</v>
      </c>
      <c r="N718" s="13"/>
      <c r="O718"/>
      <c r="P718" t="str">
        <f t="shared" si="228"/>
        <v/>
      </c>
      <c r="Q718"/>
      <c r="R718"/>
      <c r="S718" s="43">
        <f t="shared" si="199"/>
        <v>149</v>
      </c>
      <c r="T718" s="94" t="s">
        <v>2570</v>
      </c>
      <c r="U718" s="72" t="s">
        <v>2570</v>
      </c>
      <c r="V718" s="72" t="s">
        <v>2570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4558</v>
      </c>
      <c r="D719" s="60" t="s">
        <v>3513</v>
      </c>
      <c r="E719" s="66" t="s">
        <v>631</v>
      </c>
      <c r="F719" s="66" t="s">
        <v>631</v>
      </c>
      <c r="G719" s="70">
        <v>0</v>
      </c>
      <c r="H719" s="70">
        <v>0</v>
      </c>
      <c r="I719" s="66" t="s">
        <v>2861</v>
      </c>
      <c r="J719" s="66" t="s">
        <v>1630</v>
      </c>
      <c r="K719" s="67" t="s">
        <v>4646</v>
      </c>
      <c r="L719" s="68"/>
      <c r="M719" s="64" t="s">
        <v>3513</v>
      </c>
      <c r="N719" s="13"/>
      <c r="O719"/>
      <c r="P719" t="str">
        <f t="shared" si="228"/>
        <v/>
      </c>
      <c r="Q719"/>
      <c r="R719"/>
      <c r="S719" s="43">
        <f t="shared" si="199"/>
        <v>149</v>
      </c>
      <c r="T719" s="94" t="s">
        <v>2570</v>
      </c>
      <c r="U719" s="72" t="s">
        <v>2570</v>
      </c>
      <c r="V719" s="72" t="s">
        <v>2570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4558</v>
      </c>
      <c r="D720" s="60" t="s">
        <v>3514</v>
      </c>
      <c r="E720" s="66" t="s">
        <v>632</v>
      </c>
      <c r="F720" s="66" t="s">
        <v>632</v>
      </c>
      <c r="G720" s="70">
        <v>0</v>
      </c>
      <c r="H720" s="70">
        <v>0</v>
      </c>
      <c r="I720" s="66" t="s">
        <v>2861</v>
      </c>
      <c r="J720" s="66" t="s">
        <v>1630</v>
      </c>
      <c r="K720" s="67" t="s">
        <v>4646</v>
      </c>
      <c r="L720" s="68"/>
      <c r="M720" s="64" t="s">
        <v>3514</v>
      </c>
      <c r="N720" s="13"/>
      <c r="O720"/>
      <c r="P720" t="str">
        <f t="shared" si="228"/>
        <v/>
      </c>
      <c r="Q720"/>
      <c r="R720"/>
      <c r="S720" s="43">
        <f t="shared" si="199"/>
        <v>149</v>
      </c>
      <c r="T720" s="94" t="s">
        <v>2570</v>
      </c>
      <c r="U720" s="72" t="s">
        <v>2570</v>
      </c>
      <c r="V720" s="72" t="s">
        <v>2570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4558</v>
      </c>
      <c r="D721" s="60" t="s">
        <v>3515</v>
      </c>
      <c r="E721" s="66" t="s">
        <v>633</v>
      </c>
      <c r="F721" s="66" t="s">
        <v>633</v>
      </c>
      <c r="G721" s="70">
        <v>0</v>
      </c>
      <c r="H721" s="70">
        <v>0</v>
      </c>
      <c r="I721" s="66" t="s">
        <v>2861</v>
      </c>
      <c r="J721" s="66" t="s">
        <v>1630</v>
      </c>
      <c r="K721" s="67" t="s">
        <v>4646</v>
      </c>
      <c r="L721" s="68"/>
      <c r="M721" s="64" t="s">
        <v>3515</v>
      </c>
      <c r="N721" s="13"/>
      <c r="O721"/>
      <c r="P721" t="str">
        <f t="shared" si="228"/>
        <v/>
      </c>
      <c r="Q721"/>
      <c r="R721"/>
      <c r="S721" s="43">
        <f t="shared" ref="S721:S784" si="243">IF(X721&lt;&gt;"",S720+1,S720)</f>
        <v>149</v>
      </c>
      <c r="T721" s="94" t="s">
        <v>2570</v>
      </c>
      <c r="U721" s="72" t="s">
        <v>2570</v>
      </c>
      <c r="V721" s="72" t="s">
        <v>2570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4558</v>
      </c>
      <c r="D722" s="60" t="s">
        <v>3516</v>
      </c>
      <c r="E722" s="66" t="s">
        <v>634</v>
      </c>
      <c r="F722" s="66" t="s">
        <v>634</v>
      </c>
      <c r="G722" s="70">
        <v>0</v>
      </c>
      <c r="H722" s="70">
        <v>0</v>
      </c>
      <c r="I722" s="66" t="s">
        <v>2861</v>
      </c>
      <c r="J722" s="66" t="s">
        <v>1630</v>
      </c>
      <c r="K722" s="67" t="s">
        <v>4646</v>
      </c>
      <c r="L722" s="68"/>
      <c r="M722" s="64" t="s">
        <v>3516</v>
      </c>
      <c r="N722" s="13"/>
      <c r="O722"/>
      <c r="P722" t="str">
        <f t="shared" si="228"/>
        <v/>
      </c>
      <c r="Q722"/>
      <c r="R722"/>
      <c r="S722" s="43">
        <f t="shared" si="243"/>
        <v>149</v>
      </c>
      <c r="T722" s="94" t="s">
        <v>2570</v>
      </c>
      <c r="U722" s="72" t="s">
        <v>2570</v>
      </c>
      <c r="V722" s="72" t="s">
        <v>2570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4558</v>
      </c>
      <c r="D723" s="60" t="s">
        <v>3517</v>
      </c>
      <c r="E723" s="66" t="s">
        <v>635</v>
      </c>
      <c r="F723" s="66" t="s">
        <v>635</v>
      </c>
      <c r="G723" s="70">
        <v>0</v>
      </c>
      <c r="H723" s="70">
        <v>0</v>
      </c>
      <c r="I723" s="66" t="s">
        <v>2861</v>
      </c>
      <c r="J723" s="66" t="s">
        <v>1630</v>
      </c>
      <c r="K723" s="67" t="s">
        <v>4646</v>
      </c>
      <c r="L723" s="68"/>
      <c r="M723" s="64" t="s">
        <v>3517</v>
      </c>
      <c r="N723" s="13"/>
      <c r="O723"/>
      <c r="P723" t="str">
        <f t="shared" si="228"/>
        <v/>
      </c>
      <c r="Q723"/>
      <c r="R723"/>
      <c r="S723" s="43">
        <f t="shared" si="243"/>
        <v>149</v>
      </c>
      <c r="T723" s="94" t="s">
        <v>2570</v>
      </c>
      <c r="U723" s="72" t="s">
        <v>2570</v>
      </c>
      <c r="V723" s="72" t="s">
        <v>2570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4558</v>
      </c>
      <c r="D724" s="60" t="s">
        <v>3518</v>
      </c>
      <c r="E724" s="66" t="s">
        <v>636</v>
      </c>
      <c r="F724" s="66" t="s">
        <v>636</v>
      </c>
      <c r="G724" s="70">
        <v>0</v>
      </c>
      <c r="H724" s="70">
        <v>0</v>
      </c>
      <c r="I724" s="66" t="s">
        <v>2861</v>
      </c>
      <c r="J724" s="66" t="s">
        <v>1630</v>
      </c>
      <c r="K724" s="67" t="s">
        <v>4646</v>
      </c>
      <c r="L724" s="68"/>
      <c r="M724" s="64" t="s">
        <v>3518</v>
      </c>
      <c r="N724" s="13"/>
      <c r="O724"/>
      <c r="P724" t="str">
        <f t="shared" si="228"/>
        <v/>
      </c>
      <c r="Q724"/>
      <c r="R724"/>
      <c r="S724" s="43">
        <f t="shared" si="243"/>
        <v>149</v>
      </c>
      <c r="T724" s="94" t="s">
        <v>2570</v>
      </c>
      <c r="U724" s="72" t="s">
        <v>2570</v>
      </c>
      <c r="V724" s="72" t="s">
        <v>2570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4558</v>
      </c>
      <c r="D725" s="60" t="s">
        <v>3519</v>
      </c>
      <c r="E725" s="66" t="s">
        <v>637</v>
      </c>
      <c r="F725" s="66" t="s">
        <v>637</v>
      </c>
      <c r="G725" s="70">
        <v>0</v>
      </c>
      <c r="H725" s="70">
        <v>0</v>
      </c>
      <c r="I725" s="66" t="s">
        <v>2861</v>
      </c>
      <c r="J725" s="66" t="s">
        <v>1630</v>
      </c>
      <c r="K725" s="67" t="s">
        <v>4646</v>
      </c>
      <c r="L725" s="68"/>
      <c r="M725" s="64" t="s">
        <v>3519</v>
      </c>
      <c r="N725" s="13"/>
      <c r="O725"/>
      <c r="P725" t="str">
        <f t="shared" si="228"/>
        <v/>
      </c>
      <c r="Q725"/>
      <c r="R725"/>
      <c r="S725" s="43">
        <f t="shared" si="243"/>
        <v>149</v>
      </c>
      <c r="T725" s="94" t="s">
        <v>2570</v>
      </c>
      <c r="U725" s="72" t="s">
        <v>2570</v>
      </c>
      <c r="V725" s="72" t="s">
        <v>2570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4558</v>
      </c>
      <c r="D726" s="60" t="s">
        <v>3520</v>
      </c>
      <c r="E726" s="66" t="s">
        <v>638</v>
      </c>
      <c r="F726" s="66" t="s">
        <v>638</v>
      </c>
      <c r="G726" s="70">
        <v>0</v>
      </c>
      <c r="H726" s="70">
        <v>0</v>
      </c>
      <c r="I726" s="66" t="s">
        <v>2861</v>
      </c>
      <c r="J726" s="66" t="s">
        <v>1630</v>
      </c>
      <c r="K726" s="67" t="s">
        <v>4646</v>
      </c>
      <c r="L726" s="68"/>
      <c r="M726" s="64" t="s">
        <v>3520</v>
      </c>
      <c r="N726" s="13"/>
      <c r="O726"/>
      <c r="P726" t="str">
        <f t="shared" si="228"/>
        <v/>
      </c>
      <c r="Q726"/>
      <c r="R726"/>
      <c r="S726" s="43">
        <f t="shared" si="243"/>
        <v>149</v>
      </c>
      <c r="T726" s="94" t="s">
        <v>2570</v>
      </c>
      <c r="U726" s="72" t="s">
        <v>2570</v>
      </c>
      <c r="V726" s="72" t="s">
        <v>2570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4558</v>
      </c>
      <c r="D727" s="60" t="s">
        <v>3521</v>
      </c>
      <c r="E727" s="66" t="s">
        <v>639</v>
      </c>
      <c r="F727" s="66" t="s">
        <v>639</v>
      </c>
      <c r="G727" s="70">
        <v>0</v>
      </c>
      <c r="H727" s="70">
        <v>0</v>
      </c>
      <c r="I727" s="66" t="s">
        <v>2861</v>
      </c>
      <c r="J727" s="66" t="s">
        <v>1630</v>
      </c>
      <c r="K727" s="67" t="s">
        <v>4646</v>
      </c>
      <c r="L727" s="68"/>
      <c r="M727" s="64" t="s">
        <v>3521</v>
      </c>
      <c r="N727" s="13"/>
      <c r="O727"/>
      <c r="P727" t="str">
        <f t="shared" si="228"/>
        <v/>
      </c>
      <c r="Q727"/>
      <c r="R727"/>
      <c r="S727" s="43">
        <f t="shared" si="243"/>
        <v>149</v>
      </c>
      <c r="T727" s="94" t="s">
        <v>2570</v>
      </c>
      <c r="U727" s="72" t="s">
        <v>2570</v>
      </c>
      <c r="V727" s="72" t="s">
        <v>2570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4558</v>
      </c>
      <c r="D728" s="60" t="s">
        <v>3522</v>
      </c>
      <c r="E728" s="66" t="s">
        <v>640</v>
      </c>
      <c r="F728" s="66" t="s">
        <v>640</v>
      </c>
      <c r="G728" s="70">
        <v>0</v>
      </c>
      <c r="H728" s="70">
        <v>0</v>
      </c>
      <c r="I728" s="66" t="s">
        <v>2861</v>
      </c>
      <c r="J728" s="66" t="s">
        <v>1630</v>
      </c>
      <c r="K728" s="67" t="s">
        <v>4646</v>
      </c>
      <c r="L728" s="68"/>
      <c r="M728" s="64" t="s">
        <v>3522</v>
      </c>
      <c r="N728" s="13"/>
      <c r="O728"/>
      <c r="P728" t="str">
        <f t="shared" si="228"/>
        <v/>
      </c>
      <c r="Q728"/>
      <c r="R728"/>
      <c r="S728" s="43">
        <f t="shared" si="243"/>
        <v>149</v>
      </c>
      <c r="T728" s="94" t="s">
        <v>2570</v>
      </c>
      <c r="U728" s="72" t="s">
        <v>2570</v>
      </c>
      <c r="V728" s="72" t="s">
        <v>2570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4558</v>
      </c>
      <c r="D729" s="60" t="s">
        <v>3523</v>
      </c>
      <c r="E729" s="66" t="s">
        <v>641</v>
      </c>
      <c r="F729" s="66" t="s">
        <v>641</v>
      </c>
      <c r="G729" s="70">
        <v>0</v>
      </c>
      <c r="H729" s="70">
        <v>0</v>
      </c>
      <c r="I729" s="66" t="s">
        <v>2861</v>
      </c>
      <c r="J729" s="66" t="s">
        <v>1630</v>
      </c>
      <c r="K729" s="67" t="s">
        <v>4646</v>
      </c>
      <c r="L729" s="68"/>
      <c r="M729" s="64" t="s">
        <v>3523</v>
      </c>
      <c r="N729" s="13"/>
      <c r="O729"/>
      <c r="P729" t="str">
        <f t="shared" si="228"/>
        <v/>
      </c>
      <c r="Q729"/>
      <c r="R729"/>
      <c r="S729" s="43">
        <f t="shared" si="243"/>
        <v>149</v>
      </c>
      <c r="T729" s="94" t="s">
        <v>2570</v>
      </c>
      <c r="U729" s="72" t="s">
        <v>2570</v>
      </c>
      <c r="V729" s="72" t="s">
        <v>2570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4558</v>
      </c>
      <c r="D730" s="60" t="s">
        <v>3524</v>
      </c>
      <c r="E730" s="66" t="s">
        <v>642</v>
      </c>
      <c r="F730" s="66" t="s">
        <v>642</v>
      </c>
      <c r="G730" s="70">
        <v>0</v>
      </c>
      <c r="H730" s="70">
        <v>0</v>
      </c>
      <c r="I730" s="66" t="s">
        <v>2861</v>
      </c>
      <c r="J730" s="66" t="s">
        <v>1630</v>
      </c>
      <c r="K730" s="67" t="s">
        <v>4646</v>
      </c>
      <c r="L730" s="68"/>
      <c r="M730" s="64" t="s">
        <v>3524</v>
      </c>
      <c r="N730" s="13"/>
      <c r="O730"/>
      <c r="P730" t="str">
        <f t="shared" si="228"/>
        <v/>
      </c>
      <c r="Q730"/>
      <c r="R730"/>
      <c r="S730" s="43">
        <f t="shared" si="243"/>
        <v>149</v>
      </c>
      <c r="T730" s="94" t="s">
        <v>2570</v>
      </c>
      <c r="U730" s="72" t="s">
        <v>2570</v>
      </c>
      <c r="V730" s="72" t="s">
        <v>2570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4558</v>
      </c>
      <c r="D731" s="60" t="s">
        <v>3525</v>
      </c>
      <c r="E731" s="66" t="s">
        <v>643</v>
      </c>
      <c r="F731" s="66" t="s">
        <v>643</v>
      </c>
      <c r="G731" s="70">
        <v>0</v>
      </c>
      <c r="H731" s="70">
        <v>0</v>
      </c>
      <c r="I731" s="66" t="s">
        <v>2861</v>
      </c>
      <c r="J731" s="66" t="s">
        <v>1630</v>
      </c>
      <c r="K731" s="67" t="s">
        <v>4646</v>
      </c>
      <c r="L731" s="65"/>
      <c r="M731" s="64" t="s">
        <v>3525</v>
      </c>
      <c r="N731" s="13"/>
      <c r="O731"/>
      <c r="P731" t="str">
        <f t="shared" si="228"/>
        <v/>
      </c>
      <c r="Q731"/>
      <c r="R731"/>
      <c r="S731" s="43">
        <f t="shared" si="243"/>
        <v>149</v>
      </c>
      <c r="T731" s="94" t="s">
        <v>2570</v>
      </c>
      <c r="U731" s="72" t="s">
        <v>2570</v>
      </c>
      <c r="V731" s="72" t="s">
        <v>2570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4558</v>
      </c>
      <c r="D732" s="60" t="s">
        <v>3526</v>
      </c>
      <c r="E732" s="66" t="s">
        <v>644</v>
      </c>
      <c r="F732" s="66" t="s">
        <v>644</v>
      </c>
      <c r="G732" s="70">
        <v>0</v>
      </c>
      <c r="H732" s="70">
        <v>0</v>
      </c>
      <c r="I732" s="66" t="s">
        <v>2861</v>
      </c>
      <c r="J732" s="66" t="s">
        <v>1630</v>
      </c>
      <c r="K732" s="67" t="s">
        <v>4646</v>
      </c>
      <c r="L732" s="74"/>
      <c r="M732" s="64" t="s">
        <v>3526</v>
      </c>
      <c r="N732" s="13"/>
      <c r="O732"/>
      <c r="P732" t="str">
        <f t="shared" si="228"/>
        <v/>
      </c>
      <c r="Q732"/>
      <c r="R732"/>
      <c r="S732" s="43">
        <f t="shared" si="243"/>
        <v>149</v>
      </c>
      <c r="T732" s="94" t="s">
        <v>2570</v>
      </c>
      <c r="U732" s="72" t="s">
        <v>2570</v>
      </c>
      <c r="V732" s="72" t="s">
        <v>2570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4558</v>
      </c>
      <c r="D733" s="60" t="s">
        <v>3527</v>
      </c>
      <c r="E733" s="66" t="s">
        <v>645</v>
      </c>
      <c r="F733" s="66" t="s">
        <v>645</v>
      </c>
      <c r="G733" s="70">
        <v>0</v>
      </c>
      <c r="H733" s="70">
        <v>0</v>
      </c>
      <c r="I733" s="66" t="s">
        <v>2861</v>
      </c>
      <c r="J733" s="66" t="s">
        <v>1630</v>
      </c>
      <c r="K733" s="67" t="s">
        <v>4646</v>
      </c>
      <c r="L733" s="68"/>
      <c r="M733" s="64" t="s">
        <v>3527</v>
      </c>
      <c r="N733" s="13"/>
      <c r="O733"/>
      <c r="P733" t="str">
        <f t="shared" si="228"/>
        <v/>
      </c>
      <c r="Q733"/>
      <c r="R733"/>
      <c r="S733" s="43">
        <f t="shared" si="243"/>
        <v>149</v>
      </c>
      <c r="T733" s="94" t="s">
        <v>2570</v>
      </c>
      <c r="U733" s="72" t="s">
        <v>2570</v>
      </c>
      <c r="V733" s="72" t="s">
        <v>2570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4558</v>
      </c>
      <c r="D734" s="60" t="s">
        <v>3528</v>
      </c>
      <c r="E734" s="66" t="s">
        <v>646</v>
      </c>
      <c r="F734" s="66" t="s">
        <v>646</v>
      </c>
      <c r="G734" s="70">
        <v>0</v>
      </c>
      <c r="H734" s="70">
        <v>0</v>
      </c>
      <c r="I734" s="66" t="s">
        <v>2861</v>
      </c>
      <c r="J734" s="66" t="s">
        <v>1630</v>
      </c>
      <c r="K734" s="67" t="s">
        <v>4646</v>
      </c>
      <c r="L734" s="68"/>
      <c r="M734" s="64" t="s">
        <v>3528</v>
      </c>
      <c r="N734" s="13"/>
      <c r="O734"/>
      <c r="P734" t="str">
        <f t="shared" si="228"/>
        <v/>
      </c>
      <c r="Q734"/>
      <c r="R734"/>
      <c r="S734" s="43">
        <f t="shared" si="243"/>
        <v>149</v>
      </c>
      <c r="T734" s="94" t="s">
        <v>2570</v>
      </c>
      <c r="U734" s="72" t="s">
        <v>2570</v>
      </c>
      <c r="V734" s="72" t="s">
        <v>2570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4557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30</v>
      </c>
      <c r="J735" s="117" t="s">
        <v>1630</v>
      </c>
      <c r="K735" s="118" t="s">
        <v>4646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S735" s="119">
        <f t="shared" si="243"/>
        <v>149</v>
      </c>
      <c r="T735" s="113" t="s">
        <v>2570</v>
      </c>
      <c r="U735" s="120" t="s">
        <v>2570</v>
      </c>
      <c r="V735" s="120" t="s">
        <v>2570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4558</v>
      </c>
      <c r="D736" s="60" t="s">
        <v>3529</v>
      </c>
      <c r="E736" s="66" t="s">
        <v>647</v>
      </c>
      <c r="F736" s="66" t="s">
        <v>647</v>
      </c>
      <c r="G736" s="70">
        <v>0</v>
      </c>
      <c r="H736" s="70">
        <v>0</v>
      </c>
      <c r="I736" s="66" t="s">
        <v>2861</v>
      </c>
      <c r="J736" s="66" t="s">
        <v>1630</v>
      </c>
      <c r="K736" s="67" t="s">
        <v>4646</v>
      </c>
      <c r="L736" s="68"/>
      <c r="M736" s="64" t="s">
        <v>3529</v>
      </c>
      <c r="N736" s="13"/>
      <c r="O736"/>
      <c r="P736" t="str">
        <f t="shared" si="228"/>
        <v/>
      </c>
      <c r="Q736"/>
      <c r="R736"/>
      <c r="S736" s="43">
        <f t="shared" si="243"/>
        <v>149</v>
      </c>
      <c r="T736" s="94" t="s">
        <v>2570</v>
      </c>
      <c r="U736" s="72" t="s">
        <v>2570</v>
      </c>
      <c r="V736" s="72" t="s">
        <v>2570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4558</v>
      </c>
      <c r="D737" s="60" t="s">
        <v>3530</v>
      </c>
      <c r="E737" s="66" t="s">
        <v>648</v>
      </c>
      <c r="F737" s="79" t="s">
        <v>648</v>
      </c>
      <c r="G737" s="70">
        <v>0</v>
      </c>
      <c r="H737" s="70">
        <v>0</v>
      </c>
      <c r="I737" s="66" t="s">
        <v>2861</v>
      </c>
      <c r="J737" s="66" t="s">
        <v>1630</v>
      </c>
      <c r="K737" s="67" t="s">
        <v>4646</v>
      </c>
      <c r="L737" s="68"/>
      <c r="M737" s="64" t="s">
        <v>3530</v>
      </c>
      <c r="N737" s="13"/>
      <c r="O737"/>
      <c r="P737" t="str">
        <f t="shared" si="228"/>
        <v/>
      </c>
      <c r="Q737"/>
      <c r="R737"/>
      <c r="S737" s="43">
        <f t="shared" si="243"/>
        <v>149</v>
      </c>
      <c r="T737" s="94" t="s">
        <v>2570</v>
      </c>
      <c r="U737" s="72" t="s">
        <v>2570</v>
      </c>
      <c r="V737" s="72" t="s">
        <v>2570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4558</v>
      </c>
      <c r="D738" s="60" t="s">
        <v>3531</v>
      </c>
      <c r="E738" s="80" t="s">
        <v>649</v>
      </c>
      <c r="F738" s="81" t="s">
        <v>649</v>
      </c>
      <c r="G738" s="70">
        <v>0</v>
      </c>
      <c r="H738" s="70">
        <v>0</v>
      </c>
      <c r="I738" s="66" t="s">
        <v>2861</v>
      </c>
      <c r="J738" s="66" t="s">
        <v>1630</v>
      </c>
      <c r="K738" s="67" t="s">
        <v>4646</v>
      </c>
      <c r="L738" s="68"/>
      <c r="M738" s="64" t="s">
        <v>3531</v>
      </c>
      <c r="N738" s="13"/>
      <c r="O738"/>
      <c r="P738" t="str">
        <f t="shared" si="228"/>
        <v/>
      </c>
      <c r="Q738"/>
      <c r="R738"/>
      <c r="S738" s="43">
        <f t="shared" si="243"/>
        <v>149</v>
      </c>
      <c r="T738" s="94" t="s">
        <v>2570</v>
      </c>
      <c r="U738" s="72" t="s">
        <v>2570</v>
      </c>
      <c r="V738" s="72" t="s">
        <v>2570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4558</v>
      </c>
      <c r="D739" s="60" t="s">
        <v>3532</v>
      </c>
      <c r="E739" s="80" t="s">
        <v>650</v>
      </c>
      <c r="F739" s="81" t="s">
        <v>650</v>
      </c>
      <c r="G739" s="70">
        <v>0</v>
      </c>
      <c r="H739" s="70">
        <v>0</v>
      </c>
      <c r="I739" s="66" t="s">
        <v>2861</v>
      </c>
      <c r="J739" s="66" t="s">
        <v>1630</v>
      </c>
      <c r="K739" s="67" t="s">
        <v>4646</v>
      </c>
      <c r="L739" s="65"/>
      <c r="M739" s="64" t="s">
        <v>3532</v>
      </c>
      <c r="N739" s="13"/>
      <c r="O739"/>
      <c r="P739" t="str">
        <f t="shared" ref="P739:P802" si="251">IF(E739=F739,"","NOT EQUAL")</f>
        <v/>
      </c>
      <c r="Q739"/>
      <c r="R739"/>
      <c r="S739" s="43">
        <f t="shared" si="243"/>
        <v>149</v>
      </c>
      <c r="T739" s="94" t="s">
        <v>2570</v>
      </c>
      <c r="U739" s="72" t="s">
        <v>2570</v>
      </c>
      <c r="V739" s="72" t="s">
        <v>2570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4558</v>
      </c>
      <c r="D740" s="60" t="s">
        <v>3533</v>
      </c>
      <c r="E740" s="66" t="s">
        <v>651</v>
      </c>
      <c r="F740" s="66" t="s">
        <v>651</v>
      </c>
      <c r="G740" s="70">
        <v>0</v>
      </c>
      <c r="H740" s="70">
        <v>0</v>
      </c>
      <c r="I740" s="66" t="s">
        <v>2861</v>
      </c>
      <c r="J740" s="66" t="s">
        <v>1630</v>
      </c>
      <c r="K740" s="67" t="s">
        <v>4646</v>
      </c>
      <c r="L740" s="68"/>
      <c r="M740" s="64" t="s">
        <v>3533</v>
      </c>
      <c r="N740" s="13"/>
      <c r="O740"/>
      <c r="P740" t="str">
        <f t="shared" si="251"/>
        <v/>
      </c>
      <c r="Q740"/>
      <c r="R740"/>
      <c r="S740" s="43">
        <f t="shared" si="243"/>
        <v>149</v>
      </c>
      <c r="T740" s="94" t="s">
        <v>2570</v>
      </c>
      <c r="U740" s="72" t="s">
        <v>2570</v>
      </c>
      <c r="V740" s="72" t="s">
        <v>2570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4558</v>
      </c>
      <c r="D741" s="60" t="s">
        <v>3534</v>
      </c>
      <c r="E741" s="66" t="s">
        <v>652</v>
      </c>
      <c r="F741" s="66" t="s">
        <v>652</v>
      </c>
      <c r="G741" s="70">
        <v>0</v>
      </c>
      <c r="H741" s="70">
        <v>0</v>
      </c>
      <c r="I741" s="66" t="s">
        <v>2861</v>
      </c>
      <c r="J741" s="66" t="s">
        <v>1630</v>
      </c>
      <c r="K741" s="67" t="s">
        <v>4646</v>
      </c>
      <c r="L741" s="68"/>
      <c r="M741" s="64" t="s">
        <v>3534</v>
      </c>
      <c r="N741" s="13"/>
      <c r="O741"/>
      <c r="P741" t="str">
        <f t="shared" si="251"/>
        <v/>
      </c>
      <c r="Q741"/>
      <c r="R741"/>
      <c r="S741" s="43">
        <f t="shared" si="243"/>
        <v>149</v>
      </c>
      <c r="T741" s="94" t="s">
        <v>2570</v>
      </c>
      <c r="U741" s="72" t="s">
        <v>2570</v>
      </c>
      <c r="V741" s="72" t="s">
        <v>2570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4558</v>
      </c>
      <c r="D742" s="60" t="s">
        <v>3535</v>
      </c>
      <c r="E742" s="66" t="s">
        <v>653</v>
      </c>
      <c r="F742" s="66" t="s">
        <v>653</v>
      </c>
      <c r="G742" s="70">
        <v>0</v>
      </c>
      <c r="H742" s="70">
        <v>0</v>
      </c>
      <c r="I742" s="66" t="s">
        <v>2861</v>
      </c>
      <c r="J742" s="66" t="s">
        <v>1630</v>
      </c>
      <c r="K742" s="67" t="s">
        <v>4646</v>
      </c>
      <c r="L742" s="68"/>
      <c r="M742" s="64" t="s">
        <v>3535</v>
      </c>
      <c r="N742" s="13"/>
      <c r="O742"/>
      <c r="P742" t="str">
        <f t="shared" si="251"/>
        <v/>
      </c>
      <c r="Q742"/>
      <c r="R742"/>
      <c r="S742" s="43">
        <f t="shared" si="243"/>
        <v>149</v>
      </c>
      <c r="T742" s="94" t="s">
        <v>2570</v>
      </c>
      <c r="U742" s="72" t="s">
        <v>2570</v>
      </c>
      <c r="V742" s="72" t="s">
        <v>2570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4558</v>
      </c>
      <c r="D743" s="60" t="s">
        <v>3536</v>
      </c>
      <c r="E743" s="66" t="s">
        <v>654</v>
      </c>
      <c r="F743" s="66" t="s">
        <v>654</v>
      </c>
      <c r="G743" s="70">
        <v>0</v>
      </c>
      <c r="H743" s="70">
        <v>0</v>
      </c>
      <c r="I743" s="66" t="s">
        <v>2861</v>
      </c>
      <c r="J743" s="66" t="s">
        <v>1630</v>
      </c>
      <c r="K743" s="67" t="s">
        <v>4646</v>
      </c>
      <c r="L743" s="68"/>
      <c r="M743" s="64" t="s">
        <v>3536</v>
      </c>
      <c r="N743" s="13"/>
      <c r="O743"/>
      <c r="P743" t="str">
        <f t="shared" si="251"/>
        <v/>
      </c>
      <c r="Q743"/>
      <c r="R743"/>
      <c r="S743" s="43">
        <f t="shared" si="243"/>
        <v>149</v>
      </c>
      <c r="T743" s="94" t="s">
        <v>2570</v>
      </c>
      <c r="U743" s="72" t="s">
        <v>2570</v>
      </c>
      <c r="V743" s="72" t="s">
        <v>2570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4558</v>
      </c>
      <c r="D744" s="60" t="s">
        <v>3537</v>
      </c>
      <c r="E744" s="66" t="s">
        <v>150</v>
      </c>
      <c r="F744" s="66" t="s">
        <v>150</v>
      </c>
      <c r="G744" s="70">
        <v>0</v>
      </c>
      <c r="H744" s="70">
        <v>0</v>
      </c>
      <c r="I744" s="66" t="s">
        <v>1</v>
      </c>
      <c r="J744" s="66" t="s">
        <v>1630</v>
      </c>
      <c r="K744" s="67" t="s">
        <v>4646</v>
      </c>
      <c r="L744" s="68"/>
      <c r="M744" s="64" t="s">
        <v>3537</v>
      </c>
      <c r="N744" s="13"/>
      <c r="O744"/>
      <c r="P744" t="str">
        <f t="shared" si="251"/>
        <v/>
      </c>
      <c r="Q744"/>
      <c r="R744"/>
      <c r="S744" s="43">
        <f t="shared" si="243"/>
        <v>149</v>
      </c>
      <c r="T744" s="94" t="s">
        <v>2570</v>
      </c>
      <c r="U744" s="72" t="s">
        <v>2570</v>
      </c>
      <c r="V744" s="72" t="s">
        <v>2570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4558</v>
      </c>
      <c r="D745" s="60" t="s">
        <v>3538</v>
      </c>
      <c r="E745" s="66" t="s">
        <v>655</v>
      </c>
      <c r="F745" s="66" t="s">
        <v>655</v>
      </c>
      <c r="G745" s="70">
        <v>0</v>
      </c>
      <c r="H745" s="70">
        <v>0</v>
      </c>
      <c r="I745" s="66" t="s">
        <v>2861</v>
      </c>
      <c r="J745" s="66" t="s">
        <v>1630</v>
      </c>
      <c r="K745" s="67" t="s">
        <v>4646</v>
      </c>
      <c r="L745" s="68"/>
      <c r="M745" s="64" t="s">
        <v>3538</v>
      </c>
      <c r="N745" s="13"/>
      <c r="O745"/>
      <c r="P745" t="str">
        <f t="shared" si="251"/>
        <v/>
      </c>
      <c r="Q745"/>
      <c r="R745"/>
      <c r="S745" s="43">
        <f t="shared" si="243"/>
        <v>149</v>
      </c>
      <c r="T745" s="94" t="s">
        <v>2570</v>
      </c>
      <c r="U745" s="72" t="s">
        <v>2570</v>
      </c>
      <c r="V745" s="72" t="s">
        <v>2570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4558</v>
      </c>
      <c r="D746" s="60" t="s">
        <v>3539</v>
      </c>
      <c r="E746" s="66" t="s">
        <v>656</v>
      </c>
      <c r="F746" s="66" t="s">
        <v>656</v>
      </c>
      <c r="G746" s="70">
        <v>0</v>
      </c>
      <c r="H746" s="70">
        <v>0</v>
      </c>
      <c r="I746" s="66" t="s">
        <v>2861</v>
      </c>
      <c r="J746" s="66" t="s">
        <v>1630</v>
      </c>
      <c r="K746" s="67" t="s">
        <v>4646</v>
      </c>
      <c r="L746" s="65"/>
      <c r="M746" s="64" t="s">
        <v>3539</v>
      </c>
      <c r="N746" s="13"/>
      <c r="O746"/>
      <c r="P746" t="str">
        <f t="shared" si="251"/>
        <v/>
      </c>
      <c r="Q746"/>
      <c r="R746"/>
      <c r="S746" s="43">
        <f t="shared" si="243"/>
        <v>149</v>
      </c>
      <c r="T746" s="94" t="s">
        <v>2570</v>
      </c>
      <c r="U746" s="72" t="s">
        <v>2570</v>
      </c>
      <c r="V746" s="72" t="s">
        <v>2570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4558</v>
      </c>
      <c r="D747" s="60" t="s">
        <v>3540</v>
      </c>
      <c r="E747" s="66" t="s">
        <v>657</v>
      </c>
      <c r="F747" s="66" t="s">
        <v>657</v>
      </c>
      <c r="G747" s="70">
        <v>0</v>
      </c>
      <c r="H747" s="70">
        <v>0</v>
      </c>
      <c r="I747" s="66" t="s">
        <v>2861</v>
      </c>
      <c r="J747" s="66" t="s">
        <v>1630</v>
      </c>
      <c r="K747" s="67" t="s">
        <v>4646</v>
      </c>
      <c r="L747" s="68"/>
      <c r="M747" s="64" t="s">
        <v>3540</v>
      </c>
      <c r="N747" s="13"/>
      <c r="O747"/>
      <c r="P747" t="str">
        <f t="shared" si="251"/>
        <v/>
      </c>
      <c r="Q747"/>
      <c r="R747"/>
      <c r="S747" s="43">
        <f t="shared" si="243"/>
        <v>149</v>
      </c>
      <c r="T747" s="94" t="s">
        <v>2570</v>
      </c>
      <c r="U747" s="72" t="s">
        <v>2570</v>
      </c>
      <c r="V747" s="72" t="s">
        <v>2570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4558</v>
      </c>
      <c r="D748" s="60" t="s">
        <v>3541</v>
      </c>
      <c r="E748" s="66" t="s">
        <v>658</v>
      </c>
      <c r="F748" s="66" t="s">
        <v>658</v>
      </c>
      <c r="G748" s="70">
        <v>0</v>
      </c>
      <c r="H748" s="70">
        <v>0</v>
      </c>
      <c r="I748" s="66" t="s">
        <v>2861</v>
      </c>
      <c r="J748" s="66" t="s">
        <v>1630</v>
      </c>
      <c r="K748" s="67" t="s">
        <v>4646</v>
      </c>
      <c r="L748" s="68"/>
      <c r="M748" s="64" t="s">
        <v>3541</v>
      </c>
      <c r="N748" s="13"/>
      <c r="O748"/>
      <c r="P748" t="str">
        <f t="shared" si="251"/>
        <v/>
      </c>
      <c r="Q748"/>
      <c r="R748"/>
      <c r="S748" s="43">
        <f t="shared" si="243"/>
        <v>149</v>
      </c>
      <c r="T748" s="94" t="s">
        <v>2570</v>
      </c>
      <c r="U748" s="72" t="s">
        <v>2570</v>
      </c>
      <c r="V748" s="72" t="s">
        <v>2570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4558</v>
      </c>
      <c r="D749" s="60" t="s">
        <v>3542</v>
      </c>
      <c r="E749" s="66" t="s">
        <v>659</v>
      </c>
      <c r="F749" s="66" t="s">
        <v>659</v>
      </c>
      <c r="G749" s="70">
        <v>0</v>
      </c>
      <c r="H749" s="70">
        <v>0</v>
      </c>
      <c r="I749" s="66" t="s">
        <v>2861</v>
      </c>
      <c r="J749" s="66" t="s">
        <v>1630</v>
      </c>
      <c r="K749" s="67" t="s">
        <v>4646</v>
      </c>
      <c r="L749" s="68"/>
      <c r="M749" s="64" t="s">
        <v>3542</v>
      </c>
      <c r="N749" s="13"/>
      <c r="O749"/>
      <c r="P749" t="str">
        <f t="shared" si="251"/>
        <v/>
      </c>
      <c r="Q749"/>
      <c r="R749"/>
      <c r="S749" s="43">
        <f t="shared" si="243"/>
        <v>149</v>
      </c>
      <c r="T749" s="94" t="s">
        <v>2570</v>
      </c>
      <c r="U749" s="72" t="s">
        <v>2570</v>
      </c>
      <c r="V749" s="72" t="s">
        <v>2570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4558</v>
      </c>
      <c r="D750" s="60" t="s">
        <v>3543</v>
      </c>
      <c r="E750" s="66" t="s">
        <v>660</v>
      </c>
      <c r="F750" s="66" t="s">
        <v>660</v>
      </c>
      <c r="G750" s="70">
        <v>0</v>
      </c>
      <c r="H750" s="70">
        <v>0</v>
      </c>
      <c r="I750" s="66" t="s">
        <v>2861</v>
      </c>
      <c r="J750" s="66" t="s">
        <v>1630</v>
      </c>
      <c r="K750" s="67" t="s">
        <v>4646</v>
      </c>
      <c r="L750" s="68"/>
      <c r="M750" s="64" t="s">
        <v>3543</v>
      </c>
      <c r="N750" s="13"/>
      <c r="O750"/>
      <c r="P750" t="str">
        <f t="shared" si="251"/>
        <v/>
      </c>
      <c r="Q750"/>
      <c r="R750"/>
      <c r="S750" s="43">
        <f t="shared" si="243"/>
        <v>149</v>
      </c>
      <c r="T750" s="94" t="s">
        <v>2570</v>
      </c>
      <c r="U750" s="72" t="s">
        <v>2570</v>
      </c>
      <c r="V750" s="72" t="s">
        <v>2570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4558</v>
      </c>
      <c r="D751" s="60" t="s">
        <v>3544</v>
      </c>
      <c r="E751" s="66" t="s">
        <v>661</v>
      </c>
      <c r="F751" s="66" t="s">
        <v>661</v>
      </c>
      <c r="G751" s="70">
        <v>0</v>
      </c>
      <c r="H751" s="70">
        <v>0</v>
      </c>
      <c r="I751" s="66" t="s">
        <v>2861</v>
      </c>
      <c r="J751" s="66" t="s">
        <v>1630</v>
      </c>
      <c r="K751" s="67" t="s">
        <v>4646</v>
      </c>
      <c r="L751" s="68"/>
      <c r="M751" s="64" t="s">
        <v>3544</v>
      </c>
      <c r="N751" s="13"/>
      <c r="O751"/>
      <c r="P751" t="str">
        <f t="shared" si="251"/>
        <v/>
      </c>
      <c r="Q751"/>
      <c r="R751"/>
      <c r="S751" s="43">
        <f t="shared" si="243"/>
        <v>149</v>
      </c>
      <c r="T751" s="94" t="s">
        <v>2570</v>
      </c>
      <c r="U751" s="72" t="s">
        <v>2570</v>
      </c>
      <c r="V751" s="72" t="s">
        <v>2570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4558</v>
      </c>
      <c r="D752" s="60" t="s">
        <v>3545</v>
      </c>
      <c r="E752" s="66" t="s">
        <v>662</v>
      </c>
      <c r="F752" s="66" t="s">
        <v>662</v>
      </c>
      <c r="G752" s="70">
        <v>0</v>
      </c>
      <c r="H752" s="70">
        <v>0</v>
      </c>
      <c r="I752" s="66" t="s">
        <v>2861</v>
      </c>
      <c r="J752" s="66" t="s">
        <v>1630</v>
      </c>
      <c r="K752" s="67" t="s">
        <v>4646</v>
      </c>
      <c r="L752" s="68"/>
      <c r="M752" s="64" t="s">
        <v>3545</v>
      </c>
      <c r="N752" s="13"/>
      <c r="O752"/>
      <c r="P752" t="str">
        <f t="shared" si="251"/>
        <v/>
      </c>
      <c r="Q752"/>
      <c r="R752"/>
      <c r="S752" s="43">
        <f t="shared" si="243"/>
        <v>149</v>
      </c>
      <c r="T752" s="94" t="s">
        <v>2570</v>
      </c>
      <c r="U752" s="72" t="s">
        <v>2570</v>
      </c>
      <c r="V752" s="72" t="s">
        <v>2570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4558</v>
      </c>
      <c r="D753" s="60" t="s">
        <v>3546</v>
      </c>
      <c r="E753" s="66" t="s">
        <v>663</v>
      </c>
      <c r="F753" s="66" t="s">
        <v>663</v>
      </c>
      <c r="G753" s="70">
        <v>0</v>
      </c>
      <c r="H753" s="70">
        <v>0</v>
      </c>
      <c r="I753" s="66" t="s">
        <v>2861</v>
      </c>
      <c r="J753" s="66" t="s">
        <v>1630</v>
      </c>
      <c r="K753" s="67" t="s">
        <v>4646</v>
      </c>
      <c r="L753" s="68"/>
      <c r="M753" s="64" t="s">
        <v>3546</v>
      </c>
      <c r="N753" s="13"/>
      <c r="O753"/>
      <c r="P753" t="str">
        <f t="shared" si="251"/>
        <v/>
      </c>
      <c r="Q753"/>
      <c r="R753"/>
      <c r="S753" s="43">
        <f t="shared" si="243"/>
        <v>149</v>
      </c>
      <c r="T753" s="94" t="s">
        <v>2570</v>
      </c>
      <c r="U753" s="72" t="s">
        <v>2570</v>
      </c>
      <c r="V753" s="72" t="s">
        <v>2570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4558</v>
      </c>
      <c r="D754" s="60" t="s">
        <v>3547</v>
      </c>
      <c r="E754" s="66" t="s">
        <v>664</v>
      </c>
      <c r="F754" s="66" t="s">
        <v>664</v>
      </c>
      <c r="G754" s="70">
        <v>0</v>
      </c>
      <c r="H754" s="70">
        <v>0</v>
      </c>
      <c r="I754" s="66" t="s">
        <v>2861</v>
      </c>
      <c r="J754" s="66" t="s">
        <v>1630</v>
      </c>
      <c r="K754" s="67" t="s">
        <v>4646</v>
      </c>
      <c r="L754" s="68"/>
      <c r="M754" s="64" t="s">
        <v>3547</v>
      </c>
      <c r="N754" s="13"/>
      <c r="O754"/>
      <c r="P754" t="str">
        <f t="shared" si="251"/>
        <v/>
      </c>
      <c r="Q754"/>
      <c r="R754"/>
      <c r="S754" s="43">
        <f t="shared" si="243"/>
        <v>149</v>
      </c>
      <c r="T754" s="94" t="s">
        <v>2570</v>
      </c>
      <c r="U754" s="72" t="s">
        <v>2570</v>
      </c>
      <c r="V754" s="72" t="s">
        <v>2570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4558</v>
      </c>
      <c r="D755" s="60" t="s">
        <v>3548</v>
      </c>
      <c r="E755" s="66" t="s">
        <v>665</v>
      </c>
      <c r="F755" s="66" t="s">
        <v>665</v>
      </c>
      <c r="G755" s="70">
        <v>0</v>
      </c>
      <c r="H755" s="70">
        <v>0</v>
      </c>
      <c r="I755" s="66" t="s">
        <v>2861</v>
      </c>
      <c r="J755" s="66" t="s">
        <v>1630</v>
      </c>
      <c r="K755" s="67" t="s">
        <v>4646</v>
      </c>
      <c r="L755" s="68"/>
      <c r="M755" s="64" t="s">
        <v>3548</v>
      </c>
      <c r="N755" s="13"/>
      <c r="O755"/>
      <c r="P755" t="str">
        <f t="shared" si="251"/>
        <v/>
      </c>
      <c r="Q755"/>
      <c r="R755"/>
      <c r="S755" s="43">
        <f t="shared" si="243"/>
        <v>149</v>
      </c>
      <c r="T755" s="94" t="s">
        <v>2570</v>
      </c>
      <c r="U755" s="72" t="s">
        <v>2570</v>
      </c>
      <c r="V755" s="72" t="s">
        <v>2570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4558</v>
      </c>
      <c r="D756" s="60" t="s">
        <v>3549</v>
      </c>
      <c r="E756" s="66" t="s">
        <v>666</v>
      </c>
      <c r="F756" s="66" t="s">
        <v>666</v>
      </c>
      <c r="G756" s="70">
        <v>0</v>
      </c>
      <c r="H756" s="70">
        <v>0</v>
      </c>
      <c r="I756" s="66" t="s">
        <v>2861</v>
      </c>
      <c r="J756" s="66" t="s">
        <v>1630</v>
      </c>
      <c r="K756" s="67" t="s">
        <v>4646</v>
      </c>
      <c r="L756" s="68"/>
      <c r="M756" s="64" t="s">
        <v>3549</v>
      </c>
      <c r="N756" s="13"/>
      <c r="O756"/>
      <c r="P756" t="str">
        <f t="shared" si="251"/>
        <v/>
      </c>
      <c r="Q756"/>
      <c r="R756"/>
      <c r="S756" s="43">
        <f t="shared" si="243"/>
        <v>149</v>
      </c>
      <c r="T756" s="94" t="s">
        <v>2570</v>
      </c>
      <c r="U756" s="72" t="s">
        <v>2570</v>
      </c>
      <c r="V756" s="72" t="s">
        <v>2570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4558</v>
      </c>
      <c r="D757" s="60" t="s">
        <v>3550</v>
      </c>
      <c r="E757" s="66" t="s">
        <v>667</v>
      </c>
      <c r="F757" s="66" t="s">
        <v>667</v>
      </c>
      <c r="G757" s="70">
        <v>0</v>
      </c>
      <c r="H757" s="70">
        <v>0</v>
      </c>
      <c r="I757" s="66" t="s">
        <v>2861</v>
      </c>
      <c r="J757" s="66" t="s">
        <v>1630</v>
      </c>
      <c r="K757" s="67" t="s">
        <v>4646</v>
      </c>
      <c r="L757" s="68"/>
      <c r="M757" s="64" t="s">
        <v>3550</v>
      </c>
      <c r="N757" s="13"/>
      <c r="O757"/>
      <c r="P757" t="str">
        <f t="shared" si="251"/>
        <v/>
      </c>
      <c r="Q757"/>
      <c r="R757"/>
      <c r="S757" s="43">
        <f t="shared" si="243"/>
        <v>149</v>
      </c>
      <c r="T757" s="94" t="s">
        <v>2570</v>
      </c>
      <c r="U757" s="72" t="s">
        <v>2570</v>
      </c>
      <c r="V757" s="72" t="s">
        <v>2570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4558</v>
      </c>
      <c r="D758" s="60" t="s">
        <v>3551</v>
      </c>
      <c r="E758" s="66" t="s">
        <v>668</v>
      </c>
      <c r="F758" s="66" t="s">
        <v>668</v>
      </c>
      <c r="G758" s="70">
        <v>0</v>
      </c>
      <c r="H758" s="70">
        <v>0</v>
      </c>
      <c r="I758" s="66" t="s">
        <v>2861</v>
      </c>
      <c r="J758" s="66" t="s">
        <v>1630</v>
      </c>
      <c r="K758" s="67" t="s">
        <v>4646</v>
      </c>
      <c r="L758" s="68"/>
      <c r="M758" s="64" t="s">
        <v>3551</v>
      </c>
      <c r="N758" s="13"/>
      <c r="O758"/>
      <c r="P758" t="str">
        <f t="shared" si="251"/>
        <v/>
      </c>
      <c r="Q758"/>
      <c r="R758"/>
      <c r="S758" s="43">
        <f t="shared" si="243"/>
        <v>149</v>
      </c>
      <c r="T758" s="94" t="s">
        <v>2570</v>
      </c>
      <c r="U758" s="72" t="s">
        <v>2570</v>
      </c>
      <c r="V758" s="72" t="s">
        <v>2570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4558</v>
      </c>
      <c r="D759" s="60" t="s">
        <v>3552</v>
      </c>
      <c r="E759" s="66" t="s">
        <v>669</v>
      </c>
      <c r="F759" s="66" t="s">
        <v>669</v>
      </c>
      <c r="G759" s="70">
        <v>0</v>
      </c>
      <c r="H759" s="70">
        <v>0</v>
      </c>
      <c r="I759" s="66" t="s">
        <v>2861</v>
      </c>
      <c r="J759" s="66" t="s">
        <v>1630</v>
      </c>
      <c r="K759" s="67" t="s">
        <v>4646</v>
      </c>
      <c r="L759" s="68"/>
      <c r="M759" s="64" t="s">
        <v>3552</v>
      </c>
      <c r="N759" s="13"/>
      <c r="O759"/>
      <c r="P759" t="str">
        <f t="shared" si="251"/>
        <v/>
      </c>
      <c r="Q759"/>
      <c r="R759"/>
      <c r="S759" s="43">
        <f t="shared" si="243"/>
        <v>149</v>
      </c>
      <c r="T759" s="94" t="s">
        <v>2570</v>
      </c>
      <c r="U759" s="72" t="s">
        <v>2570</v>
      </c>
      <c r="V759" s="72" t="s">
        <v>2570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4557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30</v>
      </c>
      <c r="J760" s="117" t="s">
        <v>1630</v>
      </c>
      <c r="K760" s="118" t="s">
        <v>4646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S760" s="119">
        <f t="shared" si="243"/>
        <v>149</v>
      </c>
      <c r="T760" s="113" t="s">
        <v>2570</v>
      </c>
      <c r="U760" s="120" t="s">
        <v>2570</v>
      </c>
      <c r="V760" s="120" t="s">
        <v>2570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4557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30</v>
      </c>
      <c r="J761" s="117" t="s">
        <v>1630</v>
      </c>
      <c r="K761" s="118" t="s">
        <v>4646</v>
      </c>
      <c r="M761" s="150" t="str">
        <f t="shared" si="256"/>
        <v>ITM_0737</v>
      </c>
      <c r="N761" s="16"/>
      <c r="P761" s="17" t="str">
        <f t="shared" si="251"/>
        <v/>
      </c>
      <c r="S761" s="119">
        <f t="shared" si="243"/>
        <v>149</v>
      </c>
      <c r="T761" s="113" t="s">
        <v>2570</v>
      </c>
      <c r="U761" s="120" t="s">
        <v>2570</v>
      </c>
      <c r="V761" s="120" t="s">
        <v>2570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4558</v>
      </c>
      <c r="D762" s="60" t="s">
        <v>3553</v>
      </c>
      <c r="E762" s="66" t="s">
        <v>739</v>
      </c>
      <c r="F762" s="66" t="s">
        <v>739</v>
      </c>
      <c r="G762" s="70">
        <v>0</v>
      </c>
      <c r="H762" s="70">
        <v>0</v>
      </c>
      <c r="I762" s="66" t="s">
        <v>2861</v>
      </c>
      <c r="J762" s="66" t="s">
        <v>1630</v>
      </c>
      <c r="K762" s="67" t="s">
        <v>4646</v>
      </c>
      <c r="L762" s="68"/>
      <c r="M762" s="64" t="s">
        <v>3553</v>
      </c>
      <c r="N762" s="13"/>
      <c r="O762"/>
      <c r="P762" t="str">
        <f t="shared" si="251"/>
        <v/>
      </c>
      <c r="Q762"/>
      <c r="R762"/>
      <c r="S762" s="43">
        <f t="shared" si="243"/>
        <v>149</v>
      </c>
      <c r="T762" s="94" t="s">
        <v>2570</v>
      </c>
      <c r="U762" s="72" t="s">
        <v>2570</v>
      </c>
      <c r="V762" s="72" t="s">
        <v>2570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4558</v>
      </c>
      <c r="D763" s="60" t="s">
        <v>3554</v>
      </c>
      <c r="E763" s="66" t="s">
        <v>670</v>
      </c>
      <c r="F763" s="66" t="s">
        <v>670</v>
      </c>
      <c r="G763" s="70">
        <v>0</v>
      </c>
      <c r="H763" s="70">
        <v>0</v>
      </c>
      <c r="I763" s="66" t="s">
        <v>2861</v>
      </c>
      <c r="J763" s="66" t="s">
        <v>1630</v>
      </c>
      <c r="K763" s="67" t="s">
        <v>4646</v>
      </c>
      <c r="L763" s="68"/>
      <c r="M763" s="64" t="s">
        <v>3554</v>
      </c>
      <c r="N763" s="13"/>
      <c r="O763"/>
      <c r="P763" t="str">
        <f t="shared" si="251"/>
        <v/>
      </c>
      <c r="Q763"/>
      <c r="R763"/>
      <c r="S763" s="43">
        <f t="shared" si="243"/>
        <v>149</v>
      </c>
      <c r="T763" s="94" t="s">
        <v>2570</v>
      </c>
      <c r="U763" s="72" t="s">
        <v>2570</v>
      </c>
      <c r="V763" s="72" t="s">
        <v>2570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4558</v>
      </c>
      <c r="D764" s="60" t="s">
        <v>3555</v>
      </c>
      <c r="E764" s="66" t="s">
        <v>671</v>
      </c>
      <c r="F764" s="66" t="s">
        <v>671</v>
      </c>
      <c r="G764" s="70">
        <v>0</v>
      </c>
      <c r="H764" s="70">
        <v>0</v>
      </c>
      <c r="I764" s="66" t="s">
        <v>2861</v>
      </c>
      <c r="J764" s="66" t="s">
        <v>1630</v>
      </c>
      <c r="K764" s="67" t="s">
        <v>4646</v>
      </c>
      <c r="L764" s="68"/>
      <c r="M764" s="64" t="s">
        <v>3555</v>
      </c>
      <c r="N764" s="13"/>
      <c r="O764"/>
      <c r="P764" t="str">
        <f t="shared" si="251"/>
        <v/>
      </c>
      <c r="Q764"/>
      <c r="R764"/>
      <c r="S764" s="43">
        <f t="shared" si="243"/>
        <v>149</v>
      </c>
      <c r="T764" s="94" t="s">
        <v>2570</v>
      </c>
      <c r="U764" s="72" t="s">
        <v>2570</v>
      </c>
      <c r="V764" s="72" t="s">
        <v>2570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4558</v>
      </c>
      <c r="D765" s="60" t="s">
        <v>3556</v>
      </c>
      <c r="E765" s="66" t="s">
        <v>672</v>
      </c>
      <c r="F765" s="66" t="s">
        <v>672</v>
      </c>
      <c r="G765" s="70">
        <v>0</v>
      </c>
      <c r="H765" s="70">
        <v>0</v>
      </c>
      <c r="I765" s="66" t="s">
        <v>2861</v>
      </c>
      <c r="J765" s="66" t="s">
        <v>1630</v>
      </c>
      <c r="K765" s="67" t="s">
        <v>4646</v>
      </c>
      <c r="L765" s="68"/>
      <c r="M765" s="64" t="s">
        <v>3556</v>
      </c>
      <c r="N765" s="13"/>
      <c r="O765"/>
      <c r="P765" t="str">
        <f t="shared" si="251"/>
        <v/>
      </c>
      <c r="Q765"/>
      <c r="R765"/>
      <c r="S765" s="43">
        <f t="shared" si="243"/>
        <v>149</v>
      </c>
      <c r="T765" s="94" t="s">
        <v>2570</v>
      </c>
      <c r="U765" s="72" t="s">
        <v>2570</v>
      </c>
      <c r="V765" s="72" t="s">
        <v>2570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4558</v>
      </c>
      <c r="D766" s="60" t="s">
        <v>3557</v>
      </c>
      <c r="E766" s="66" t="s">
        <v>673</v>
      </c>
      <c r="F766" s="66" t="s">
        <v>673</v>
      </c>
      <c r="G766" s="70">
        <v>0</v>
      </c>
      <c r="H766" s="70">
        <v>0</v>
      </c>
      <c r="I766" s="66" t="s">
        <v>2861</v>
      </c>
      <c r="J766" s="66" t="s">
        <v>1630</v>
      </c>
      <c r="K766" s="67" t="s">
        <v>4646</v>
      </c>
      <c r="L766" s="68"/>
      <c r="M766" s="64" t="s">
        <v>3557</v>
      </c>
      <c r="N766" s="13"/>
      <c r="O766"/>
      <c r="P766" t="str">
        <f t="shared" si="251"/>
        <v/>
      </c>
      <c r="Q766"/>
      <c r="R766"/>
      <c r="S766" s="43">
        <f t="shared" si="243"/>
        <v>149</v>
      </c>
      <c r="T766" s="94" t="s">
        <v>2570</v>
      </c>
      <c r="U766" s="72" t="s">
        <v>2570</v>
      </c>
      <c r="V766" s="72" t="s">
        <v>2570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4558</v>
      </c>
      <c r="D767" s="60" t="s">
        <v>3558</v>
      </c>
      <c r="E767" s="66" t="s">
        <v>674</v>
      </c>
      <c r="F767" s="66" t="s">
        <v>674</v>
      </c>
      <c r="G767" s="70">
        <v>0</v>
      </c>
      <c r="H767" s="70">
        <v>0</v>
      </c>
      <c r="I767" s="66" t="s">
        <v>2861</v>
      </c>
      <c r="J767" s="66" t="s">
        <v>1630</v>
      </c>
      <c r="K767" s="67" t="s">
        <v>4646</v>
      </c>
      <c r="L767" s="68"/>
      <c r="M767" s="64" t="s">
        <v>3558</v>
      </c>
      <c r="N767" s="13"/>
      <c r="O767"/>
      <c r="P767" t="str">
        <f t="shared" si="251"/>
        <v/>
      </c>
      <c r="Q767"/>
      <c r="R767"/>
      <c r="S767" s="43">
        <f t="shared" si="243"/>
        <v>149</v>
      </c>
      <c r="T767" s="94" t="s">
        <v>2570</v>
      </c>
      <c r="U767" s="72" t="s">
        <v>2570</v>
      </c>
      <c r="V767" s="72" t="s">
        <v>2570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4558</v>
      </c>
      <c r="D768" s="60" t="s">
        <v>3559</v>
      </c>
      <c r="E768" s="66" t="s">
        <v>675</v>
      </c>
      <c r="F768" s="66" t="s">
        <v>675</v>
      </c>
      <c r="G768" s="70">
        <v>0</v>
      </c>
      <c r="H768" s="70">
        <v>0</v>
      </c>
      <c r="I768" s="66" t="s">
        <v>2861</v>
      </c>
      <c r="J768" s="66" t="s">
        <v>1630</v>
      </c>
      <c r="K768" s="67" t="s">
        <v>4646</v>
      </c>
      <c r="L768" s="65"/>
      <c r="M768" s="64" t="s">
        <v>3559</v>
      </c>
      <c r="N768" s="13"/>
      <c r="O768"/>
      <c r="P768" t="str">
        <f t="shared" si="251"/>
        <v/>
      </c>
      <c r="Q768"/>
      <c r="R768"/>
      <c r="S768" s="43">
        <f t="shared" si="243"/>
        <v>149</v>
      </c>
      <c r="T768" s="94" t="s">
        <v>2570</v>
      </c>
      <c r="U768" s="72" t="s">
        <v>2570</v>
      </c>
      <c r="V768" s="72" t="s">
        <v>2570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4558</v>
      </c>
      <c r="D769" s="60" t="s">
        <v>3560</v>
      </c>
      <c r="E769" s="66" t="s">
        <v>676</v>
      </c>
      <c r="F769" s="66" t="s">
        <v>676</v>
      </c>
      <c r="G769" s="70">
        <v>0</v>
      </c>
      <c r="H769" s="70">
        <v>0</v>
      </c>
      <c r="I769" s="66" t="s">
        <v>2861</v>
      </c>
      <c r="J769" s="66" t="s">
        <v>1630</v>
      </c>
      <c r="K769" s="67" t="s">
        <v>4646</v>
      </c>
      <c r="L769" s="68"/>
      <c r="M769" s="64" t="s">
        <v>3560</v>
      </c>
      <c r="N769" s="13"/>
      <c r="O769"/>
      <c r="P769" t="str">
        <f t="shared" si="251"/>
        <v/>
      </c>
      <c r="Q769"/>
      <c r="R769"/>
      <c r="S769" s="43">
        <f t="shared" si="243"/>
        <v>149</v>
      </c>
      <c r="T769" s="94" t="s">
        <v>2570</v>
      </c>
      <c r="U769" s="72" t="s">
        <v>2570</v>
      </c>
      <c r="V769" s="72" t="s">
        <v>2570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4558</v>
      </c>
      <c r="D770" s="60" t="s">
        <v>3561</v>
      </c>
      <c r="E770" s="66" t="s">
        <v>677</v>
      </c>
      <c r="F770" s="66" t="s">
        <v>677</v>
      </c>
      <c r="G770" s="70">
        <v>0</v>
      </c>
      <c r="H770" s="70">
        <v>0</v>
      </c>
      <c r="I770" s="66" t="s">
        <v>2861</v>
      </c>
      <c r="J770" s="66" t="s">
        <v>1630</v>
      </c>
      <c r="K770" s="67" t="s">
        <v>4646</v>
      </c>
      <c r="L770" s="68"/>
      <c r="M770" s="64" t="s">
        <v>3561</v>
      </c>
      <c r="N770" s="13"/>
      <c r="O770"/>
      <c r="P770" t="str">
        <f t="shared" si="251"/>
        <v/>
      </c>
      <c r="Q770"/>
      <c r="R770"/>
      <c r="S770" s="43">
        <f t="shared" si="243"/>
        <v>149</v>
      </c>
      <c r="T770" s="94" t="s">
        <v>2570</v>
      </c>
      <c r="U770" s="72" t="s">
        <v>2570</v>
      </c>
      <c r="V770" s="72" t="s">
        <v>2570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4558</v>
      </c>
      <c r="D771" s="60" t="s">
        <v>3562</v>
      </c>
      <c r="E771" s="66" t="s">
        <v>678</v>
      </c>
      <c r="F771" s="66" t="s">
        <v>678</v>
      </c>
      <c r="G771" s="70">
        <v>0</v>
      </c>
      <c r="H771" s="70">
        <v>0</v>
      </c>
      <c r="I771" s="66" t="s">
        <v>2861</v>
      </c>
      <c r="J771" s="66" t="s">
        <v>1630</v>
      </c>
      <c r="K771" s="67" t="s">
        <v>4646</v>
      </c>
      <c r="L771" s="68"/>
      <c r="M771" s="64" t="s">
        <v>3562</v>
      </c>
      <c r="N771" s="13"/>
      <c r="O771"/>
      <c r="P771" t="str">
        <f t="shared" si="251"/>
        <v/>
      </c>
      <c r="Q771"/>
      <c r="R771"/>
      <c r="S771" s="43">
        <f t="shared" si="243"/>
        <v>149</v>
      </c>
      <c r="T771" s="94" t="s">
        <v>2570</v>
      </c>
      <c r="U771" s="72" t="s">
        <v>2570</v>
      </c>
      <c r="V771" s="72" t="s">
        <v>2570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4558</v>
      </c>
      <c r="D772" s="60" t="s">
        <v>3563</v>
      </c>
      <c r="E772" s="66" t="s">
        <v>679</v>
      </c>
      <c r="F772" s="66" t="s">
        <v>679</v>
      </c>
      <c r="G772" s="70">
        <v>0</v>
      </c>
      <c r="H772" s="70">
        <v>0</v>
      </c>
      <c r="I772" s="66" t="s">
        <v>2861</v>
      </c>
      <c r="J772" s="66" t="s">
        <v>1630</v>
      </c>
      <c r="K772" s="67" t="s">
        <v>4646</v>
      </c>
      <c r="L772" s="68"/>
      <c r="M772" s="64" t="s">
        <v>3563</v>
      </c>
      <c r="N772" s="13"/>
      <c r="O772"/>
      <c r="P772" t="str">
        <f t="shared" si="251"/>
        <v/>
      </c>
      <c r="Q772"/>
      <c r="R772"/>
      <c r="S772" s="43">
        <f t="shared" si="243"/>
        <v>149</v>
      </c>
      <c r="T772" s="94" t="s">
        <v>2570</v>
      </c>
      <c r="U772" s="72" t="s">
        <v>2570</v>
      </c>
      <c r="V772" s="72" t="s">
        <v>2570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4558</v>
      </c>
      <c r="D773" s="60" t="s">
        <v>3564</v>
      </c>
      <c r="E773" s="66" t="s">
        <v>680</v>
      </c>
      <c r="F773" s="66" t="s">
        <v>680</v>
      </c>
      <c r="G773" s="70">
        <v>0</v>
      </c>
      <c r="H773" s="70">
        <v>0</v>
      </c>
      <c r="I773" s="66" t="s">
        <v>2861</v>
      </c>
      <c r="J773" s="66" t="s">
        <v>1630</v>
      </c>
      <c r="K773" s="67" t="s">
        <v>4646</v>
      </c>
      <c r="L773" s="68"/>
      <c r="M773" s="64" t="s">
        <v>3564</v>
      </c>
      <c r="N773" s="13"/>
      <c r="O773"/>
      <c r="P773" t="str">
        <f t="shared" si="251"/>
        <v/>
      </c>
      <c r="Q773"/>
      <c r="R773"/>
      <c r="S773" s="43">
        <f t="shared" si="243"/>
        <v>149</v>
      </c>
      <c r="T773" s="94" t="s">
        <v>2570</v>
      </c>
      <c r="U773" s="72" t="s">
        <v>2570</v>
      </c>
      <c r="V773" s="72" t="s">
        <v>2570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4558</v>
      </c>
      <c r="D774" s="60" t="s">
        <v>3565</v>
      </c>
      <c r="E774" s="66" t="s">
        <v>681</v>
      </c>
      <c r="F774" s="66" t="s">
        <v>681</v>
      </c>
      <c r="G774" s="70">
        <v>0</v>
      </c>
      <c r="H774" s="70">
        <v>0</v>
      </c>
      <c r="I774" s="66" t="s">
        <v>2861</v>
      </c>
      <c r="J774" s="66" t="s">
        <v>1630</v>
      </c>
      <c r="K774" s="67" t="s">
        <v>4646</v>
      </c>
      <c r="L774" s="65"/>
      <c r="M774" s="64" t="s">
        <v>3565</v>
      </c>
      <c r="N774" s="13"/>
      <c r="O774"/>
      <c r="P774" t="str">
        <f t="shared" si="251"/>
        <v/>
      </c>
      <c r="Q774"/>
      <c r="R774"/>
      <c r="S774" s="43">
        <f t="shared" si="243"/>
        <v>149</v>
      </c>
      <c r="T774" s="94" t="s">
        <v>2570</v>
      </c>
      <c r="U774" s="72" t="s">
        <v>2570</v>
      </c>
      <c r="V774" s="72" t="s">
        <v>2570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4558</v>
      </c>
      <c r="D775" s="60" t="s">
        <v>3566</v>
      </c>
      <c r="E775" s="66" t="s">
        <v>682</v>
      </c>
      <c r="F775" s="66" t="s">
        <v>682</v>
      </c>
      <c r="G775" s="70">
        <v>0</v>
      </c>
      <c r="H775" s="70">
        <v>0</v>
      </c>
      <c r="I775" s="66" t="s">
        <v>2861</v>
      </c>
      <c r="J775" s="66" t="s">
        <v>1630</v>
      </c>
      <c r="K775" s="67" t="s">
        <v>4646</v>
      </c>
      <c r="L775" s="65"/>
      <c r="M775" s="64" t="s">
        <v>3566</v>
      </c>
      <c r="N775" s="13"/>
      <c r="O775"/>
      <c r="P775" t="str">
        <f t="shared" si="251"/>
        <v/>
      </c>
      <c r="Q775"/>
      <c r="R775"/>
      <c r="S775" s="43">
        <f t="shared" si="243"/>
        <v>149</v>
      </c>
      <c r="T775" s="94" t="s">
        <v>2570</v>
      </c>
      <c r="U775" s="72" t="s">
        <v>2570</v>
      </c>
      <c r="V775" s="72" t="s">
        <v>2570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4558</v>
      </c>
      <c r="D776" s="60" t="s">
        <v>3567</v>
      </c>
      <c r="E776" s="66" t="s">
        <v>683</v>
      </c>
      <c r="F776" s="66" t="s">
        <v>683</v>
      </c>
      <c r="G776" s="70">
        <v>0</v>
      </c>
      <c r="H776" s="70">
        <v>0</v>
      </c>
      <c r="I776" s="66" t="s">
        <v>2861</v>
      </c>
      <c r="J776" s="66" t="s">
        <v>1630</v>
      </c>
      <c r="K776" s="67" t="s">
        <v>4646</v>
      </c>
      <c r="L776" s="68"/>
      <c r="M776" s="64" t="s">
        <v>3567</v>
      </c>
      <c r="N776" s="13"/>
      <c r="O776"/>
      <c r="P776" t="str">
        <f t="shared" si="251"/>
        <v/>
      </c>
      <c r="Q776"/>
      <c r="R776"/>
      <c r="S776" s="43">
        <f t="shared" si="243"/>
        <v>149</v>
      </c>
      <c r="T776" s="94" t="s">
        <v>2570</v>
      </c>
      <c r="U776" s="72" t="s">
        <v>2570</v>
      </c>
      <c r="V776" s="72" t="s">
        <v>2570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4557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30</v>
      </c>
      <c r="J777" s="117" t="s">
        <v>1630</v>
      </c>
      <c r="K777" s="118" t="s">
        <v>4646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S777" s="119">
        <f t="shared" si="243"/>
        <v>149</v>
      </c>
      <c r="T777" s="113" t="s">
        <v>2570</v>
      </c>
      <c r="U777" s="120" t="s">
        <v>2570</v>
      </c>
      <c r="V777" s="120" t="s">
        <v>2570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4557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30</v>
      </c>
      <c r="J778" s="117" t="s">
        <v>1630</v>
      </c>
      <c r="K778" s="118" t="s">
        <v>4646</v>
      </c>
      <c r="M778" s="150" t="str">
        <f t="shared" si="259"/>
        <v>ITM_0754</v>
      </c>
      <c r="N778" s="16"/>
      <c r="P778" s="17" t="str">
        <f t="shared" si="251"/>
        <v/>
      </c>
      <c r="S778" s="119">
        <f t="shared" si="243"/>
        <v>149</v>
      </c>
      <c r="T778" s="113" t="s">
        <v>2570</v>
      </c>
      <c r="U778" s="120" t="s">
        <v>2570</v>
      </c>
      <c r="V778" s="120" t="s">
        <v>2570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4557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30</v>
      </c>
      <c r="J779" s="117" t="s">
        <v>1630</v>
      </c>
      <c r="K779" s="118" t="s">
        <v>4646</v>
      </c>
      <c r="M779" s="150" t="str">
        <f t="shared" si="259"/>
        <v>ITM_0755</v>
      </c>
      <c r="N779" s="16"/>
      <c r="P779" s="17" t="str">
        <f t="shared" si="251"/>
        <v/>
      </c>
      <c r="S779" s="119">
        <f t="shared" si="243"/>
        <v>149</v>
      </c>
      <c r="T779" s="113" t="s">
        <v>2570</v>
      </c>
      <c r="U779" s="120" t="s">
        <v>2570</v>
      </c>
      <c r="V779" s="120" t="s">
        <v>2570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4558</v>
      </c>
      <c r="D780" s="60" t="s">
        <v>3568</v>
      </c>
      <c r="E780" s="66" t="s">
        <v>684</v>
      </c>
      <c r="F780" s="66" t="s">
        <v>684</v>
      </c>
      <c r="G780" s="70">
        <v>0</v>
      </c>
      <c r="H780" s="70">
        <v>0</v>
      </c>
      <c r="I780" s="66" t="s">
        <v>2861</v>
      </c>
      <c r="J780" s="66" t="s">
        <v>1630</v>
      </c>
      <c r="K780" s="67" t="s">
        <v>4646</v>
      </c>
      <c r="L780" s="68"/>
      <c r="M780" s="64" t="s">
        <v>3568</v>
      </c>
      <c r="N780" s="13"/>
      <c r="O780"/>
      <c r="P780" t="str">
        <f t="shared" si="251"/>
        <v/>
      </c>
      <c r="Q780"/>
      <c r="R780"/>
      <c r="S780" s="43">
        <f t="shared" si="243"/>
        <v>149</v>
      </c>
      <c r="T780" s="94" t="s">
        <v>2570</v>
      </c>
      <c r="U780" s="72" t="s">
        <v>2570</v>
      </c>
      <c r="V780" s="72" t="s">
        <v>2570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4558</v>
      </c>
      <c r="D781" s="60" t="s">
        <v>3569</v>
      </c>
      <c r="E781" s="66" t="s">
        <v>685</v>
      </c>
      <c r="F781" s="66" t="s">
        <v>685</v>
      </c>
      <c r="G781" s="70">
        <v>0</v>
      </c>
      <c r="H781" s="70">
        <v>0</v>
      </c>
      <c r="I781" s="66" t="s">
        <v>2861</v>
      </c>
      <c r="J781" s="66" t="s">
        <v>1630</v>
      </c>
      <c r="K781" s="67" t="s">
        <v>4646</v>
      </c>
      <c r="L781" s="68"/>
      <c r="M781" s="64" t="s">
        <v>3569</v>
      </c>
      <c r="N781" s="13"/>
      <c r="O781"/>
      <c r="P781" t="str">
        <f t="shared" si="251"/>
        <v/>
      </c>
      <c r="Q781"/>
      <c r="R781"/>
      <c r="S781" s="43">
        <f t="shared" si="243"/>
        <v>149</v>
      </c>
      <c r="T781" s="94" t="s">
        <v>2570</v>
      </c>
      <c r="U781" s="72" t="s">
        <v>2570</v>
      </c>
      <c r="V781" s="72" t="s">
        <v>2570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4558</v>
      </c>
      <c r="D782" s="60" t="s">
        <v>3570</v>
      </c>
      <c r="E782" s="66" t="s">
        <v>686</v>
      </c>
      <c r="F782" s="66" t="s">
        <v>686</v>
      </c>
      <c r="G782" s="70">
        <v>0</v>
      </c>
      <c r="H782" s="70">
        <v>0</v>
      </c>
      <c r="I782" s="66" t="s">
        <v>2861</v>
      </c>
      <c r="J782" s="66" t="s">
        <v>1630</v>
      </c>
      <c r="K782" s="67" t="s">
        <v>4646</v>
      </c>
      <c r="L782" s="68"/>
      <c r="M782" s="64" t="s">
        <v>3570</v>
      </c>
      <c r="N782" s="13"/>
      <c r="O782"/>
      <c r="P782" t="str">
        <f t="shared" si="251"/>
        <v/>
      </c>
      <c r="Q782"/>
      <c r="R782"/>
      <c r="S782" s="43">
        <f t="shared" si="243"/>
        <v>149</v>
      </c>
      <c r="T782" s="94" t="s">
        <v>2570</v>
      </c>
      <c r="U782" s="72" t="s">
        <v>2570</v>
      </c>
      <c r="V782" s="72" t="s">
        <v>2570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4558</v>
      </c>
      <c r="D783" s="60" t="s">
        <v>3571</v>
      </c>
      <c r="E783" s="66" t="s">
        <v>687</v>
      </c>
      <c r="F783" s="66" t="s">
        <v>687</v>
      </c>
      <c r="G783" s="70">
        <v>0</v>
      </c>
      <c r="H783" s="70">
        <v>0</v>
      </c>
      <c r="I783" s="66" t="s">
        <v>2861</v>
      </c>
      <c r="J783" s="66" t="s">
        <v>1630</v>
      </c>
      <c r="K783" s="67" t="s">
        <v>4646</v>
      </c>
      <c r="L783" s="68"/>
      <c r="M783" s="64" t="s">
        <v>3571</v>
      </c>
      <c r="N783" s="13"/>
      <c r="O783"/>
      <c r="P783" t="str">
        <f t="shared" si="251"/>
        <v/>
      </c>
      <c r="Q783"/>
      <c r="R783"/>
      <c r="S783" s="43">
        <f t="shared" si="243"/>
        <v>149</v>
      </c>
      <c r="T783" s="94" t="s">
        <v>2570</v>
      </c>
      <c r="U783" s="72" t="s">
        <v>2570</v>
      </c>
      <c r="V783" s="72" t="s">
        <v>2570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4558</v>
      </c>
      <c r="D784" s="60" t="s">
        <v>3572</v>
      </c>
      <c r="E784" s="66" t="s">
        <v>688</v>
      </c>
      <c r="F784" s="66" t="s">
        <v>688</v>
      </c>
      <c r="G784" s="70">
        <v>0</v>
      </c>
      <c r="H784" s="70">
        <v>0</v>
      </c>
      <c r="I784" s="66" t="s">
        <v>2861</v>
      </c>
      <c r="J784" s="66" t="s">
        <v>1630</v>
      </c>
      <c r="K784" s="67" t="s">
        <v>4646</v>
      </c>
      <c r="L784" s="68"/>
      <c r="M784" s="64" t="s">
        <v>3572</v>
      </c>
      <c r="N784" s="13"/>
      <c r="O784"/>
      <c r="P784" t="str">
        <f t="shared" si="251"/>
        <v/>
      </c>
      <c r="Q784"/>
      <c r="R784"/>
      <c r="S784" s="43">
        <f t="shared" si="243"/>
        <v>149</v>
      </c>
      <c r="T784" s="94" t="s">
        <v>2570</v>
      </c>
      <c r="U784" s="72" t="s">
        <v>2570</v>
      </c>
      <c r="V784" s="72" t="s">
        <v>2570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4558</v>
      </c>
      <c r="D785" s="60" t="s">
        <v>3573</v>
      </c>
      <c r="E785" s="66" t="s">
        <v>689</v>
      </c>
      <c r="F785" s="66" t="s">
        <v>689</v>
      </c>
      <c r="G785" s="70">
        <v>0</v>
      </c>
      <c r="H785" s="70">
        <v>0</v>
      </c>
      <c r="I785" s="66" t="s">
        <v>2861</v>
      </c>
      <c r="J785" s="66" t="s">
        <v>1630</v>
      </c>
      <c r="K785" s="67" t="s">
        <v>4646</v>
      </c>
      <c r="L785" s="68"/>
      <c r="M785" s="64" t="s">
        <v>3573</v>
      </c>
      <c r="N785" s="13"/>
      <c r="O785"/>
      <c r="P785" t="str">
        <f t="shared" si="251"/>
        <v/>
      </c>
      <c r="Q785"/>
      <c r="R785"/>
      <c r="S785" s="43">
        <f t="shared" ref="S785:S848" si="262">IF(X785&lt;&gt;"",S784+1,S784)</f>
        <v>149</v>
      </c>
      <c r="T785" s="94" t="s">
        <v>2570</v>
      </c>
      <c r="U785" s="72" t="s">
        <v>2570</v>
      </c>
      <c r="V785" s="72" t="s">
        <v>2570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4557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30</v>
      </c>
      <c r="J786" s="117" t="s">
        <v>1630</v>
      </c>
      <c r="K786" s="118" t="s">
        <v>4646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S786" s="119">
        <f t="shared" si="262"/>
        <v>149</v>
      </c>
      <c r="T786" s="113" t="s">
        <v>2570</v>
      </c>
      <c r="U786" s="120" t="s">
        <v>2570</v>
      </c>
      <c r="V786" s="120" t="s">
        <v>2570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4557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30</v>
      </c>
      <c r="J787" s="117" t="s">
        <v>1630</v>
      </c>
      <c r="K787" s="118" t="s">
        <v>4646</v>
      </c>
      <c r="M787" s="150" t="str">
        <f t="shared" si="269"/>
        <v>ITM_0763</v>
      </c>
      <c r="N787" s="16"/>
      <c r="P787" s="17" t="str">
        <f t="shared" si="251"/>
        <v/>
      </c>
      <c r="S787" s="119">
        <f t="shared" si="262"/>
        <v>149</v>
      </c>
      <c r="T787" s="113" t="s">
        <v>2570</v>
      </c>
      <c r="U787" s="120" t="s">
        <v>2570</v>
      </c>
      <c r="V787" s="120" t="s">
        <v>2570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4557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30</v>
      </c>
      <c r="J788" s="117" t="s">
        <v>1630</v>
      </c>
      <c r="K788" s="118" t="s">
        <v>4646</v>
      </c>
      <c r="M788" s="150" t="str">
        <f t="shared" si="269"/>
        <v>ITM_0764</v>
      </c>
      <c r="N788" s="16"/>
      <c r="P788" s="17" t="str">
        <f t="shared" si="251"/>
        <v/>
      </c>
      <c r="S788" s="119">
        <f t="shared" si="262"/>
        <v>149</v>
      </c>
      <c r="T788" s="113" t="s">
        <v>2570</v>
      </c>
      <c r="U788" s="120" t="s">
        <v>2570</v>
      </c>
      <c r="V788" s="120" t="s">
        <v>2570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4557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30</v>
      </c>
      <c r="J789" s="117" t="s">
        <v>1630</v>
      </c>
      <c r="K789" s="118" t="s">
        <v>4646</v>
      </c>
      <c r="M789" s="150" t="str">
        <f t="shared" si="269"/>
        <v>ITM_0765</v>
      </c>
      <c r="N789" s="16"/>
      <c r="P789" s="17" t="str">
        <f t="shared" si="251"/>
        <v/>
      </c>
      <c r="S789" s="119">
        <f t="shared" si="262"/>
        <v>149</v>
      </c>
      <c r="T789" s="113" t="s">
        <v>2570</v>
      </c>
      <c r="U789" s="120" t="s">
        <v>2570</v>
      </c>
      <c r="V789" s="120" t="s">
        <v>2570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4557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30</v>
      </c>
      <c r="J790" s="117" t="s">
        <v>1630</v>
      </c>
      <c r="K790" s="118" t="s">
        <v>4646</v>
      </c>
      <c r="M790" s="150" t="str">
        <f t="shared" si="269"/>
        <v>ITM_0766</v>
      </c>
      <c r="N790" s="16"/>
      <c r="P790" s="17" t="str">
        <f t="shared" si="251"/>
        <v/>
      </c>
      <c r="S790" s="119">
        <f t="shared" si="262"/>
        <v>149</v>
      </c>
      <c r="T790" s="113" t="s">
        <v>2570</v>
      </c>
      <c r="U790" s="120" t="s">
        <v>2570</v>
      </c>
      <c r="V790" s="120" t="s">
        <v>2570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4557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30</v>
      </c>
      <c r="J791" s="117" t="s">
        <v>1630</v>
      </c>
      <c r="K791" s="118" t="s">
        <v>4646</v>
      </c>
      <c r="M791" s="150" t="str">
        <f t="shared" si="269"/>
        <v>ITM_0767</v>
      </c>
      <c r="N791" s="16"/>
      <c r="P791" s="17" t="str">
        <f t="shared" si="251"/>
        <v/>
      </c>
      <c r="S791" s="119">
        <f t="shared" si="262"/>
        <v>149</v>
      </c>
      <c r="T791" s="113" t="s">
        <v>2570</v>
      </c>
      <c r="U791" s="120" t="s">
        <v>2570</v>
      </c>
      <c r="V791" s="120" t="s">
        <v>2570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4558</v>
      </c>
      <c r="D792" s="60" t="s">
        <v>3574</v>
      </c>
      <c r="E792" s="66" t="s">
        <v>690</v>
      </c>
      <c r="F792" s="66" t="s">
        <v>690</v>
      </c>
      <c r="G792" s="70">
        <v>0</v>
      </c>
      <c r="H792" s="70">
        <v>0</v>
      </c>
      <c r="I792" s="66" t="s">
        <v>2862</v>
      </c>
      <c r="J792" s="66" t="s">
        <v>1630</v>
      </c>
      <c r="K792" s="67" t="s">
        <v>4646</v>
      </c>
      <c r="L792" s="68"/>
      <c r="M792" s="64" t="s">
        <v>3574</v>
      </c>
      <c r="N792" s="13"/>
      <c r="O792"/>
      <c r="P792" t="str">
        <f t="shared" si="251"/>
        <v/>
      </c>
      <c r="Q792"/>
      <c r="R792"/>
      <c r="S792" s="43">
        <f t="shared" si="262"/>
        <v>149</v>
      </c>
      <c r="T792" s="94" t="s">
        <v>2570</v>
      </c>
      <c r="U792" s="72" t="s">
        <v>2570</v>
      </c>
      <c r="V792" s="72" t="s">
        <v>2570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4558</v>
      </c>
      <c r="D793" s="60" t="s">
        <v>3575</v>
      </c>
      <c r="E793" s="66" t="s">
        <v>691</v>
      </c>
      <c r="F793" s="66" t="s">
        <v>691</v>
      </c>
      <c r="G793" s="70">
        <v>0</v>
      </c>
      <c r="H793" s="70">
        <v>0</v>
      </c>
      <c r="I793" s="66" t="s">
        <v>2862</v>
      </c>
      <c r="J793" s="66" t="s">
        <v>1630</v>
      </c>
      <c r="K793" s="67" t="s">
        <v>4646</v>
      </c>
      <c r="L793" s="68"/>
      <c r="M793" s="64" t="s">
        <v>3575</v>
      </c>
      <c r="N793" s="13"/>
      <c r="O793"/>
      <c r="P793" t="str">
        <f t="shared" si="251"/>
        <v/>
      </c>
      <c r="Q793"/>
      <c r="R793"/>
      <c r="S793" s="43">
        <f t="shared" si="262"/>
        <v>149</v>
      </c>
      <c r="T793" s="94" t="s">
        <v>2570</v>
      </c>
      <c r="U793" s="72" t="s">
        <v>2570</v>
      </c>
      <c r="V793" s="72" t="s">
        <v>2570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4558</v>
      </c>
      <c r="D794" s="60" t="s">
        <v>3576</v>
      </c>
      <c r="E794" s="66" t="s">
        <v>692</v>
      </c>
      <c r="F794" s="66" t="s">
        <v>692</v>
      </c>
      <c r="G794" s="70">
        <v>0</v>
      </c>
      <c r="H794" s="70">
        <v>0</v>
      </c>
      <c r="I794" s="66" t="s">
        <v>2862</v>
      </c>
      <c r="J794" s="66" t="s">
        <v>1630</v>
      </c>
      <c r="K794" s="67" t="s">
        <v>4646</v>
      </c>
      <c r="L794" s="68"/>
      <c r="M794" s="64" t="s">
        <v>3576</v>
      </c>
      <c r="N794" s="13"/>
      <c r="O794"/>
      <c r="P794" t="str">
        <f t="shared" si="251"/>
        <v/>
      </c>
      <c r="Q794"/>
      <c r="R794"/>
      <c r="S794" s="43">
        <f t="shared" si="262"/>
        <v>149</v>
      </c>
      <c r="T794" s="94" t="s">
        <v>2570</v>
      </c>
      <c r="U794" s="72" t="s">
        <v>2570</v>
      </c>
      <c r="V794" s="72" t="s">
        <v>2570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4558</v>
      </c>
      <c r="D795" s="60" t="s">
        <v>3577</v>
      </c>
      <c r="E795" s="66" t="s">
        <v>693</v>
      </c>
      <c r="F795" s="66" t="s">
        <v>693</v>
      </c>
      <c r="G795" s="70">
        <v>0</v>
      </c>
      <c r="H795" s="70">
        <v>0</v>
      </c>
      <c r="I795" s="66" t="s">
        <v>2862</v>
      </c>
      <c r="J795" s="66" t="s">
        <v>1630</v>
      </c>
      <c r="K795" s="67" t="s">
        <v>4646</v>
      </c>
      <c r="L795" s="68"/>
      <c r="M795" s="64" t="s">
        <v>3577</v>
      </c>
      <c r="N795" s="13"/>
      <c r="O795"/>
      <c r="P795" t="str">
        <f t="shared" si="251"/>
        <v/>
      </c>
      <c r="Q795"/>
      <c r="R795"/>
      <c r="S795" s="43">
        <f t="shared" si="262"/>
        <v>149</v>
      </c>
      <c r="T795" s="94" t="s">
        <v>2570</v>
      </c>
      <c r="U795" s="72" t="s">
        <v>2570</v>
      </c>
      <c r="V795" s="72" t="s">
        <v>2570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4558</v>
      </c>
      <c r="D796" s="60" t="s">
        <v>3578</v>
      </c>
      <c r="E796" s="66" t="s">
        <v>694</v>
      </c>
      <c r="F796" s="66" t="s">
        <v>694</v>
      </c>
      <c r="G796" s="70">
        <v>0</v>
      </c>
      <c r="H796" s="70">
        <v>0</v>
      </c>
      <c r="I796" s="66" t="s">
        <v>2862</v>
      </c>
      <c r="J796" s="66" t="s">
        <v>1630</v>
      </c>
      <c r="K796" s="67" t="s">
        <v>4646</v>
      </c>
      <c r="L796" s="68"/>
      <c r="M796" s="64" t="s">
        <v>3578</v>
      </c>
      <c r="N796" s="13"/>
      <c r="O796"/>
      <c r="P796" t="str">
        <f t="shared" si="251"/>
        <v/>
      </c>
      <c r="Q796"/>
      <c r="R796"/>
      <c r="S796" s="43">
        <f t="shared" si="262"/>
        <v>149</v>
      </c>
      <c r="T796" s="94" t="s">
        <v>2570</v>
      </c>
      <c r="U796" s="72" t="s">
        <v>2570</v>
      </c>
      <c r="V796" s="72" t="s">
        <v>2570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4558</v>
      </c>
      <c r="D797" s="60" t="s">
        <v>3579</v>
      </c>
      <c r="E797" s="66" t="s">
        <v>695</v>
      </c>
      <c r="F797" s="66" t="s">
        <v>695</v>
      </c>
      <c r="G797" s="70">
        <v>0</v>
      </c>
      <c r="H797" s="70">
        <v>0</v>
      </c>
      <c r="I797" s="66" t="s">
        <v>2862</v>
      </c>
      <c r="J797" s="66" t="s">
        <v>1630</v>
      </c>
      <c r="K797" s="67" t="s">
        <v>4646</v>
      </c>
      <c r="L797" s="68"/>
      <c r="M797" s="64" t="s">
        <v>3579</v>
      </c>
      <c r="N797" s="13"/>
      <c r="O797"/>
      <c r="P797" t="str">
        <f t="shared" si="251"/>
        <v/>
      </c>
      <c r="Q797"/>
      <c r="R797"/>
      <c r="S797" s="43">
        <f t="shared" si="262"/>
        <v>149</v>
      </c>
      <c r="T797" s="94" t="s">
        <v>2570</v>
      </c>
      <c r="U797" s="72" t="s">
        <v>2570</v>
      </c>
      <c r="V797" s="72" t="s">
        <v>2570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4558</v>
      </c>
      <c r="D798" s="60" t="s">
        <v>3580</v>
      </c>
      <c r="E798" s="66" t="s">
        <v>696</v>
      </c>
      <c r="F798" s="66" t="s">
        <v>696</v>
      </c>
      <c r="G798" s="70">
        <v>0</v>
      </c>
      <c r="H798" s="70">
        <v>0</v>
      </c>
      <c r="I798" s="66" t="s">
        <v>2862</v>
      </c>
      <c r="J798" s="66" t="s">
        <v>1630</v>
      </c>
      <c r="K798" s="67" t="s">
        <v>4646</v>
      </c>
      <c r="L798" s="68"/>
      <c r="M798" s="64" t="s">
        <v>3580</v>
      </c>
      <c r="N798" s="13"/>
      <c r="O798"/>
      <c r="P798" t="str">
        <f t="shared" si="251"/>
        <v/>
      </c>
      <c r="Q798"/>
      <c r="R798"/>
      <c r="S798" s="43">
        <f t="shared" si="262"/>
        <v>149</v>
      </c>
      <c r="T798" s="94" t="s">
        <v>2570</v>
      </c>
      <c r="U798" s="72" t="s">
        <v>2570</v>
      </c>
      <c r="V798" s="72" t="s">
        <v>2570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4558</v>
      </c>
      <c r="D799" s="60" t="s">
        <v>3581</v>
      </c>
      <c r="E799" s="66" t="s">
        <v>697</v>
      </c>
      <c r="F799" s="66" t="s">
        <v>697</v>
      </c>
      <c r="G799" s="70">
        <v>0</v>
      </c>
      <c r="H799" s="70">
        <v>0</v>
      </c>
      <c r="I799" s="66" t="s">
        <v>2862</v>
      </c>
      <c r="J799" s="66" t="s">
        <v>1630</v>
      </c>
      <c r="K799" s="67" t="s">
        <v>4646</v>
      </c>
      <c r="L799" s="68"/>
      <c r="M799" s="64" t="s">
        <v>3581</v>
      </c>
      <c r="N799" s="13"/>
      <c r="O799"/>
      <c r="P799" t="str">
        <f t="shared" si="251"/>
        <v/>
      </c>
      <c r="Q799"/>
      <c r="R799"/>
      <c r="S799" s="43">
        <f t="shared" si="262"/>
        <v>149</v>
      </c>
      <c r="T799" s="94" t="s">
        <v>2570</v>
      </c>
      <c r="U799" s="72" t="s">
        <v>2570</v>
      </c>
      <c r="V799" s="72" t="s">
        <v>2570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4558</v>
      </c>
      <c r="D800" s="60" t="s">
        <v>3582</v>
      </c>
      <c r="E800" s="66" t="s">
        <v>698</v>
      </c>
      <c r="F800" s="66" t="s">
        <v>698</v>
      </c>
      <c r="G800" s="70">
        <v>0</v>
      </c>
      <c r="H800" s="70">
        <v>0</v>
      </c>
      <c r="I800" s="66" t="s">
        <v>2862</v>
      </c>
      <c r="J800" s="66" t="s">
        <v>1630</v>
      </c>
      <c r="K800" s="67" t="s">
        <v>4646</v>
      </c>
      <c r="L800" s="68"/>
      <c r="M800" s="64" t="s">
        <v>3582</v>
      </c>
      <c r="N800" s="13"/>
      <c r="O800"/>
      <c r="P800" t="str">
        <f t="shared" si="251"/>
        <v/>
      </c>
      <c r="Q800"/>
      <c r="R800"/>
      <c r="S800" s="43">
        <f t="shared" si="262"/>
        <v>149</v>
      </c>
      <c r="T800" s="94" t="s">
        <v>2570</v>
      </c>
      <c r="U800" s="72" t="s">
        <v>2570</v>
      </c>
      <c r="V800" s="72" t="s">
        <v>2570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4558</v>
      </c>
      <c r="D801" s="60" t="s">
        <v>3583</v>
      </c>
      <c r="E801" s="66" t="s">
        <v>699</v>
      </c>
      <c r="F801" s="66" t="s">
        <v>699</v>
      </c>
      <c r="G801" s="70">
        <v>0</v>
      </c>
      <c r="H801" s="70">
        <v>0</v>
      </c>
      <c r="I801" s="66" t="s">
        <v>2862</v>
      </c>
      <c r="J801" s="66" t="s">
        <v>1630</v>
      </c>
      <c r="K801" s="67" t="s">
        <v>4646</v>
      </c>
      <c r="L801" s="68"/>
      <c r="M801" s="64" t="s">
        <v>3583</v>
      </c>
      <c r="N801" s="13"/>
      <c r="O801"/>
      <c r="P801" t="str">
        <f t="shared" si="251"/>
        <v/>
      </c>
      <c r="Q801"/>
      <c r="R801"/>
      <c r="S801" s="43">
        <f t="shared" si="262"/>
        <v>149</v>
      </c>
      <c r="T801" s="94" t="s">
        <v>2570</v>
      </c>
      <c r="U801" s="72" t="s">
        <v>2570</v>
      </c>
      <c r="V801" s="72" t="s">
        <v>2570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4558</v>
      </c>
      <c r="D802" s="60" t="s">
        <v>3584</v>
      </c>
      <c r="E802" s="66" t="s">
        <v>700</v>
      </c>
      <c r="F802" s="66" t="s">
        <v>700</v>
      </c>
      <c r="G802" s="75">
        <v>0</v>
      </c>
      <c r="H802" s="75">
        <v>0</v>
      </c>
      <c r="I802" s="66" t="s">
        <v>2862</v>
      </c>
      <c r="J802" s="66" t="s">
        <v>1630</v>
      </c>
      <c r="K802" s="67" t="s">
        <v>4646</v>
      </c>
      <c r="L802" s="68"/>
      <c r="M802" s="64" t="s">
        <v>3584</v>
      </c>
      <c r="N802" s="13"/>
      <c r="O802"/>
      <c r="P802" t="str">
        <f t="shared" si="251"/>
        <v/>
      </c>
      <c r="Q802"/>
      <c r="R802"/>
      <c r="S802" s="43">
        <f t="shared" si="262"/>
        <v>149</v>
      </c>
      <c r="T802" s="94" t="s">
        <v>2570</v>
      </c>
      <c r="U802" s="72" t="s">
        <v>2570</v>
      </c>
      <c r="V802" s="72" t="s">
        <v>2570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4558</v>
      </c>
      <c r="D803" s="60" t="s">
        <v>3585</v>
      </c>
      <c r="E803" s="66" t="s">
        <v>701</v>
      </c>
      <c r="F803" s="66" t="s">
        <v>701</v>
      </c>
      <c r="G803" s="75">
        <v>0</v>
      </c>
      <c r="H803" s="75">
        <v>0</v>
      </c>
      <c r="I803" s="66" t="s">
        <v>2862</v>
      </c>
      <c r="J803" s="66" t="s">
        <v>1630</v>
      </c>
      <c r="K803" s="67" t="s">
        <v>4646</v>
      </c>
      <c r="L803" s="68"/>
      <c r="M803" s="64" t="s">
        <v>3585</v>
      </c>
      <c r="N803" s="13"/>
      <c r="O803"/>
      <c r="P803" t="str">
        <f t="shared" ref="P803:P866" si="270">IF(E803=F803,"","NOT EQUAL")</f>
        <v/>
      </c>
      <c r="Q803"/>
      <c r="R803"/>
      <c r="S803" s="43">
        <f t="shared" si="262"/>
        <v>149</v>
      </c>
      <c r="T803" s="94" t="s">
        <v>2570</v>
      </c>
      <c r="U803" s="72" t="s">
        <v>2570</v>
      </c>
      <c r="V803" s="72" t="s">
        <v>2570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4558</v>
      </c>
      <c r="D804" s="60" t="s">
        <v>3586</v>
      </c>
      <c r="E804" s="66" t="s">
        <v>702</v>
      </c>
      <c r="F804" s="66" t="s">
        <v>702</v>
      </c>
      <c r="G804" s="70">
        <v>0</v>
      </c>
      <c r="H804" s="70">
        <v>0</v>
      </c>
      <c r="I804" s="66" t="s">
        <v>2862</v>
      </c>
      <c r="J804" s="66" t="s">
        <v>1630</v>
      </c>
      <c r="K804" s="67" t="s">
        <v>4646</v>
      </c>
      <c r="L804" s="68"/>
      <c r="M804" s="64" t="s">
        <v>3586</v>
      </c>
      <c r="N804" s="13"/>
      <c r="O804"/>
      <c r="P804" t="str">
        <f t="shared" si="270"/>
        <v/>
      </c>
      <c r="Q804"/>
      <c r="R804"/>
      <c r="S804" s="43">
        <f t="shared" si="262"/>
        <v>149</v>
      </c>
      <c r="T804" s="94" t="s">
        <v>2570</v>
      </c>
      <c r="U804" s="72" t="s">
        <v>2570</v>
      </c>
      <c r="V804" s="72" t="s">
        <v>2570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4558</v>
      </c>
      <c r="D805" s="60" t="s">
        <v>3587</v>
      </c>
      <c r="E805" s="66" t="s">
        <v>703</v>
      </c>
      <c r="F805" s="66" t="s">
        <v>703</v>
      </c>
      <c r="G805" s="70">
        <v>0</v>
      </c>
      <c r="H805" s="70">
        <v>0</v>
      </c>
      <c r="I805" s="66" t="s">
        <v>2862</v>
      </c>
      <c r="J805" s="66" t="s">
        <v>1630</v>
      </c>
      <c r="K805" s="67" t="s">
        <v>4646</v>
      </c>
      <c r="L805" s="68"/>
      <c r="M805" s="64" t="s">
        <v>3587</v>
      </c>
      <c r="N805" s="13"/>
      <c r="O805"/>
      <c r="P805" t="str">
        <f t="shared" si="270"/>
        <v/>
      </c>
      <c r="Q805"/>
      <c r="R805"/>
      <c r="S805" s="43">
        <f t="shared" si="262"/>
        <v>149</v>
      </c>
      <c r="T805" s="94" t="s">
        <v>2570</v>
      </c>
      <c r="U805" s="72" t="s">
        <v>2570</v>
      </c>
      <c r="V805" s="72" t="s">
        <v>2570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4558</v>
      </c>
      <c r="D806" s="60" t="s">
        <v>3588</v>
      </c>
      <c r="E806" s="66" t="s">
        <v>704</v>
      </c>
      <c r="F806" s="66" t="s">
        <v>704</v>
      </c>
      <c r="G806" s="70">
        <v>0</v>
      </c>
      <c r="H806" s="70">
        <v>0</v>
      </c>
      <c r="I806" s="66" t="s">
        <v>2862</v>
      </c>
      <c r="J806" s="66" t="s">
        <v>1630</v>
      </c>
      <c r="K806" s="67" t="s">
        <v>4646</v>
      </c>
      <c r="L806" s="68"/>
      <c r="M806" s="64" t="s">
        <v>3588</v>
      </c>
      <c r="N806" s="13"/>
      <c r="O806"/>
      <c r="P806" t="str">
        <f t="shared" si="270"/>
        <v/>
      </c>
      <c r="Q806"/>
      <c r="R806"/>
      <c r="S806" s="43">
        <f t="shared" si="262"/>
        <v>149</v>
      </c>
      <c r="T806" s="94" t="s">
        <v>2570</v>
      </c>
      <c r="U806" s="72" t="s">
        <v>2570</v>
      </c>
      <c r="V806" s="72" t="s">
        <v>2570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4558</v>
      </c>
      <c r="D807" s="60" t="s">
        <v>3589</v>
      </c>
      <c r="E807" s="66" t="s">
        <v>705</v>
      </c>
      <c r="F807" s="66" t="s">
        <v>705</v>
      </c>
      <c r="G807" s="70">
        <v>0</v>
      </c>
      <c r="H807" s="70">
        <v>0</v>
      </c>
      <c r="I807" s="66" t="s">
        <v>2862</v>
      </c>
      <c r="J807" s="66" t="s">
        <v>1630</v>
      </c>
      <c r="K807" s="67" t="s">
        <v>4646</v>
      </c>
      <c r="L807" s="68"/>
      <c r="M807" s="64" t="s">
        <v>3589</v>
      </c>
      <c r="N807" s="13"/>
      <c r="O807"/>
      <c r="P807" t="str">
        <f t="shared" si="270"/>
        <v/>
      </c>
      <c r="Q807"/>
      <c r="R807"/>
      <c r="S807" s="43">
        <f t="shared" si="262"/>
        <v>149</v>
      </c>
      <c r="T807" s="94" t="s">
        <v>2570</v>
      </c>
      <c r="U807" s="72" t="s">
        <v>2570</v>
      </c>
      <c r="V807" s="72" t="s">
        <v>2570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4558</v>
      </c>
      <c r="D808" s="60" t="s">
        <v>3590</v>
      </c>
      <c r="E808" s="66" t="s">
        <v>706</v>
      </c>
      <c r="F808" s="66" t="s">
        <v>706</v>
      </c>
      <c r="G808" s="70">
        <v>0</v>
      </c>
      <c r="H808" s="70">
        <v>0</v>
      </c>
      <c r="I808" s="66" t="s">
        <v>2862</v>
      </c>
      <c r="J808" s="66" t="s">
        <v>1630</v>
      </c>
      <c r="K808" s="67" t="s">
        <v>4646</v>
      </c>
      <c r="L808" s="68"/>
      <c r="M808" s="64" t="s">
        <v>3590</v>
      </c>
      <c r="N808" s="13"/>
      <c r="O808"/>
      <c r="P808" t="str">
        <f t="shared" si="270"/>
        <v/>
      </c>
      <c r="Q808"/>
      <c r="R808"/>
      <c r="S808" s="43">
        <f t="shared" si="262"/>
        <v>149</v>
      </c>
      <c r="T808" s="94" t="s">
        <v>2570</v>
      </c>
      <c r="U808" s="72" t="s">
        <v>2570</v>
      </c>
      <c r="V808" s="72" t="s">
        <v>2570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4558</v>
      </c>
      <c r="D809" s="60" t="s">
        <v>3591</v>
      </c>
      <c r="E809" s="66" t="s">
        <v>707</v>
      </c>
      <c r="F809" s="66" t="s">
        <v>707</v>
      </c>
      <c r="G809" s="70">
        <v>0</v>
      </c>
      <c r="H809" s="70">
        <v>0</v>
      </c>
      <c r="I809" s="66" t="s">
        <v>2862</v>
      </c>
      <c r="J809" s="66" t="s">
        <v>1630</v>
      </c>
      <c r="K809" s="67" t="s">
        <v>4646</v>
      </c>
      <c r="L809" s="68"/>
      <c r="M809" s="64" t="s">
        <v>3591</v>
      </c>
      <c r="N809" s="13"/>
      <c r="O809"/>
      <c r="P809" t="str">
        <f t="shared" si="270"/>
        <v/>
      </c>
      <c r="Q809"/>
      <c r="R809"/>
      <c r="S809" s="43">
        <f t="shared" si="262"/>
        <v>149</v>
      </c>
      <c r="T809" s="94" t="s">
        <v>2570</v>
      </c>
      <c r="U809" s="72" t="s">
        <v>2570</v>
      </c>
      <c r="V809" s="72" t="s">
        <v>2570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4558</v>
      </c>
      <c r="D810" s="60" t="s">
        <v>3592</v>
      </c>
      <c r="E810" s="66" t="s">
        <v>708</v>
      </c>
      <c r="F810" s="66" t="s">
        <v>708</v>
      </c>
      <c r="G810" s="70">
        <v>0</v>
      </c>
      <c r="H810" s="70">
        <v>0</v>
      </c>
      <c r="I810" s="66" t="s">
        <v>2862</v>
      </c>
      <c r="J810" s="66" t="s">
        <v>1630</v>
      </c>
      <c r="K810" s="67" t="s">
        <v>4646</v>
      </c>
      <c r="L810" s="68"/>
      <c r="M810" s="64" t="s">
        <v>3592</v>
      </c>
      <c r="N810" s="13"/>
      <c r="O810"/>
      <c r="P810" t="str">
        <f t="shared" si="270"/>
        <v/>
      </c>
      <c r="Q810"/>
      <c r="R810"/>
      <c r="S810" s="43">
        <f t="shared" si="262"/>
        <v>149</v>
      </c>
      <c r="T810" s="94" t="s">
        <v>2570</v>
      </c>
      <c r="U810" s="72" t="s">
        <v>2570</v>
      </c>
      <c r="V810" s="72" t="s">
        <v>2570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4558</v>
      </c>
      <c r="D811" s="60" t="s">
        <v>3593</v>
      </c>
      <c r="E811" s="66" t="s">
        <v>709</v>
      </c>
      <c r="F811" s="66" t="s">
        <v>709</v>
      </c>
      <c r="G811" s="70">
        <v>0</v>
      </c>
      <c r="H811" s="70">
        <v>0</v>
      </c>
      <c r="I811" s="66" t="s">
        <v>2862</v>
      </c>
      <c r="J811" s="66" t="s">
        <v>1630</v>
      </c>
      <c r="K811" s="67" t="s">
        <v>4646</v>
      </c>
      <c r="L811" s="68"/>
      <c r="M811" s="64" t="s">
        <v>3593</v>
      </c>
      <c r="N811" s="13"/>
      <c r="O811"/>
      <c r="P811" t="str">
        <f t="shared" si="270"/>
        <v/>
      </c>
      <c r="Q811"/>
      <c r="R811"/>
      <c r="S811" s="43">
        <f t="shared" si="262"/>
        <v>149</v>
      </c>
      <c r="T811" s="94" t="s">
        <v>2570</v>
      </c>
      <c r="U811" s="72" t="s">
        <v>2570</v>
      </c>
      <c r="V811" s="72" t="s">
        <v>2570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4558</v>
      </c>
      <c r="D812" s="60" t="s">
        <v>3594</v>
      </c>
      <c r="E812" s="66" t="s">
        <v>710</v>
      </c>
      <c r="F812" s="66" t="s">
        <v>710</v>
      </c>
      <c r="G812" s="70">
        <v>0</v>
      </c>
      <c r="H812" s="70">
        <v>0</v>
      </c>
      <c r="I812" s="66" t="s">
        <v>2862</v>
      </c>
      <c r="J812" s="66" t="s">
        <v>1630</v>
      </c>
      <c r="K812" s="67" t="s">
        <v>4646</v>
      </c>
      <c r="L812" s="68"/>
      <c r="M812" s="64" t="s">
        <v>3594</v>
      </c>
      <c r="N812" s="13"/>
      <c r="O812"/>
      <c r="P812" t="str">
        <f t="shared" si="270"/>
        <v/>
      </c>
      <c r="Q812"/>
      <c r="R812"/>
      <c r="S812" s="43">
        <f t="shared" si="262"/>
        <v>149</v>
      </c>
      <c r="T812" s="94" t="s">
        <v>2570</v>
      </c>
      <c r="U812" s="72" t="s">
        <v>2570</v>
      </c>
      <c r="V812" s="72" t="s">
        <v>2570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4558</v>
      </c>
      <c r="D813" s="60" t="s">
        <v>3595</v>
      </c>
      <c r="E813" s="66" t="s">
        <v>711</v>
      </c>
      <c r="F813" s="66" t="s">
        <v>711</v>
      </c>
      <c r="G813" s="70">
        <v>0</v>
      </c>
      <c r="H813" s="70">
        <v>0</v>
      </c>
      <c r="I813" s="66" t="s">
        <v>2862</v>
      </c>
      <c r="J813" s="66" t="s">
        <v>1630</v>
      </c>
      <c r="K813" s="67" t="s">
        <v>4646</v>
      </c>
      <c r="L813" s="68"/>
      <c r="M813" s="64" t="s">
        <v>3595</v>
      </c>
      <c r="N813" s="13"/>
      <c r="O813"/>
      <c r="P813" t="str">
        <f t="shared" si="270"/>
        <v/>
      </c>
      <c r="Q813"/>
      <c r="R813"/>
      <c r="S813" s="43">
        <f t="shared" si="262"/>
        <v>149</v>
      </c>
      <c r="T813" s="94" t="s">
        <v>2570</v>
      </c>
      <c r="U813" s="72" t="s">
        <v>2570</v>
      </c>
      <c r="V813" s="72" t="s">
        <v>2570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4558</v>
      </c>
      <c r="D814" s="60" t="s">
        <v>3596</v>
      </c>
      <c r="E814" s="66" t="s">
        <v>712</v>
      </c>
      <c r="F814" s="66" t="s">
        <v>712</v>
      </c>
      <c r="G814" s="70">
        <v>0</v>
      </c>
      <c r="H814" s="70">
        <v>0</v>
      </c>
      <c r="I814" s="66" t="s">
        <v>2862</v>
      </c>
      <c r="J814" s="66" t="s">
        <v>1630</v>
      </c>
      <c r="K814" s="67" t="s">
        <v>4646</v>
      </c>
      <c r="L814" s="68"/>
      <c r="M814" s="64" t="s">
        <v>3596</v>
      </c>
      <c r="N814" s="13"/>
      <c r="O814"/>
      <c r="P814" t="str">
        <f t="shared" si="270"/>
        <v/>
      </c>
      <c r="Q814"/>
      <c r="R814"/>
      <c r="S814" s="43">
        <f t="shared" si="262"/>
        <v>149</v>
      </c>
      <c r="T814" s="94" t="s">
        <v>2570</v>
      </c>
      <c r="U814" s="72" t="s">
        <v>2570</v>
      </c>
      <c r="V814" s="72" t="s">
        <v>2570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4558</v>
      </c>
      <c r="D815" s="60" t="s">
        <v>3597</v>
      </c>
      <c r="E815" s="66" t="s">
        <v>567</v>
      </c>
      <c r="F815" s="66" t="s">
        <v>713</v>
      </c>
      <c r="G815" s="70">
        <v>0</v>
      </c>
      <c r="H815" s="70">
        <v>0</v>
      </c>
      <c r="I815" s="66" t="s">
        <v>1</v>
      </c>
      <c r="J815" s="66" t="s">
        <v>1630</v>
      </c>
      <c r="K815" s="67" t="s">
        <v>4646</v>
      </c>
      <c r="L815" s="68"/>
      <c r="M815" s="64" t="s">
        <v>3597</v>
      </c>
      <c r="N815" s="13"/>
      <c r="O815"/>
      <c r="P815" t="str">
        <f t="shared" si="270"/>
        <v>NOT EQUAL</v>
      </c>
      <c r="Q815"/>
      <c r="R815"/>
      <c r="S815" s="43">
        <f t="shared" si="262"/>
        <v>149</v>
      </c>
      <c r="T815" s="94" t="s">
        <v>2570</v>
      </c>
      <c r="U815" s="72" t="s">
        <v>2570</v>
      </c>
      <c r="V815" s="72" t="s">
        <v>2570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4558</v>
      </c>
      <c r="D816" s="60" t="s">
        <v>3598</v>
      </c>
      <c r="E816" s="66" t="s">
        <v>714</v>
      </c>
      <c r="F816" s="66" t="s">
        <v>714</v>
      </c>
      <c r="G816" s="70">
        <v>0</v>
      </c>
      <c r="H816" s="70">
        <v>0</v>
      </c>
      <c r="I816" s="66" t="s">
        <v>2862</v>
      </c>
      <c r="J816" s="66" t="s">
        <v>1630</v>
      </c>
      <c r="K816" s="67" t="s">
        <v>4646</v>
      </c>
      <c r="L816" s="68"/>
      <c r="M816" s="64" t="s">
        <v>3598</v>
      </c>
      <c r="N816" s="13"/>
      <c r="O816"/>
      <c r="P816" t="str">
        <f t="shared" si="270"/>
        <v/>
      </c>
      <c r="Q816"/>
      <c r="R816"/>
      <c r="S816" s="43">
        <f t="shared" si="262"/>
        <v>149</v>
      </c>
      <c r="T816" s="94" t="s">
        <v>2570</v>
      </c>
      <c r="U816" s="72" t="s">
        <v>2570</v>
      </c>
      <c r="V816" s="72" t="s">
        <v>2570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4558</v>
      </c>
      <c r="D817" s="60" t="s">
        <v>3599</v>
      </c>
      <c r="E817" s="66" t="s">
        <v>715</v>
      </c>
      <c r="F817" s="66" t="s">
        <v>715</v>
      </c>
      <c r="G817" s="70">
        <v>0</v>
      </c>
      <c r="H817" s="70">
        <v>0</v>
      </c>
      <c r="I817" s="66" t="s">
        <v>2862</v>
      </c>
      <c r="J817" s="66" t="s">
        <v>1630</v>
      </c>
      <c r="K817" s="67" t="s">
        <v>4646</v>
      </c>
      <c r="L817" s="68"/>
      <c r="M817" s="64" t="s">
        <v>3599</v>
      </c>
      <c r="N817" s="13"/>
      <c r="O817"/>
      <c r="P817" t="str">
        <f t="shared" si="270"/>
        <v/>
      </c>
      <c r="Q817"/>
      <c r="R817"/>
      <c r="S817" s="43">
        <f t="shared" si="262"/>
        <v>149</v>
      </c>
      <c r="T817" s="94" t="s">
        <v>2570</v>
      </c>
      <c r="U817" s="72" t="s">
        <v>2570</v>
      </c>
      <c r="V817" s="72" t="s">
        <v>2570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4558</v>
      </c>
      <c r="D818" s="60" t="s">
        <v>3600</v>
      </c>
      <c r="E818" s="66" t="s">
        <v>716</v>
      </c>
      <c r="F818" s="66" t="s">
        <v>716</v>
      </c>
      <c r="G818" s="70">
        <v>0</v>
      </c>
      <c r="H818" s="70">
        <v>0</v>
      </c>
      <c r="I818" s="66" t="s">
        <v>2862</v>
      </c>
      <c r="J818" s="66" t="s">
        <v>1630</v>
      </c>
      <c r="K818" s="67" t="s">
        <v>4646</v>
      </c>
      <c r="L818" s="65"/>
      <c r="M818" s="64" t="s">
        <v>3600</v>
      </c>
      <c r="N818" s="13"/>
      <c r="O818"/>
      <c r="P818" t="str">
        <f t="shared" si="270"/>
        <v/>
      </c>
      <c r="Q818"/>
      <c r="R818"/>
      <c r="S818" s="43">
        <f t="shared" si="262"/>
        <v>149</v>
      </c>
      <c r="T818" s="94" t="s">
        <v>2570</v>
      </c>
      <c r="U818" s="72" t="s">
        <v>2570</v>
      </c>
      <c r="V818" s="72" t="s">
        <v>2570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4558</v>
      </c>
      <c r="D819" s="60" t="s">
        <v>3601</v>
      </c>
      <c r="E819" s="66" t="s">
        <v>717</v>
      </c>
      <c r="F819" s="66" t="s">
        <v>717</v>
      </c>
      <c r="G819" s="70">
        <v>0</v>
      </c>
      <c r="H819" s="70">
        <v>0</v>
      </c>
      <c r="I819" s="66" t="s">
        <v>2862</v>
      </c>
      <c r="J819" s="66" t="s">
        <v>1630</v>
      </c>
      <c r="K819" s="67" t="s">
        <v>4646</v>
      </c>
      <c r="L819" s="68"/>
      <c r="M819" s="64" t="s">
        <v>3601</v>
      </c>
      <c r="N819" s="13"/>
      <c r="O819"/>
      <c r="P819" t="str">
        <f t="shared" si="270"/>
        <v/>
      </c>
      <c r="Q819"/>
      <c r="R819"/>
      <c r="S819" s="43">
        <f t="shared" si="262"/>
        <v>149</v>
      </c>
      <c r="T819" s="94" t="s">
        <v>2570</v>
      </c>
      <c r="U819" s="72" t="s">
        <v>2570</v>
      </c>
      <c r="V819" s="72" t="s">
        <v>2570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4558</v>
      </c>
      <c r="D820" s="60" t="s">
        <v>3602</v>
      </c>
      <c r="E820" s="66" t="s">
        <v>718</v>
      </c>
      <c r="F820" s="66" t="s">
        <v>718</v>
      </c>
      <c r="G820" s="70">
        <v>0</v>
      </c>
      <c r="H820" s="70">
        <v>0</v>
      </c>
      <c r="I820" s="66" t="s">
        <v>2862</v>
      </c>
      <c r="J820" s="66" t="s">
        <v>1630</v>
      </c>
      <c r="K820" s="67" t="s">
        <v>4646</v>
      </c>
      <c r="L820" s="65"/>
      <c r="M820" s="64" t="s">
        <v>3602</v>
      </c>
      <c r="N820" s="13"/>
      <c r="O820"/>
      <c r="P820" t="str">
        <f t="shared" si="270"/>
        <v/>
      </c>
      <c r="Q820"/>
      <c r="R820"/>
      <c r="S820" s="43">
        <f t="shared" si="262"/>
        <v>149</v>
      </c>
      <c r="T820" s="94" t="s">
        <v>2570</v>
      </c>
      <c r="U820" s="72" t="s">
        <v>2570</v>
      </c>
      <c r="V820" s="72" t="s">
        <v>2570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4558</v>
      </c>
      <c r="D821" s="60" t="s">
        <v>3603</v>
      </c>
      <c r="E821" s="66" t="s">
        <v>719</v>
      </c>
      <c r="F821" s="66" t="s">
        <v>719</v>
      </c>
      <c r="G821" s="70">
        <v>0</v>
      </c>
      <c r="H821" s="70">
        <v>0</v>
      </c>
      <c r="I821" s="66" t="s">
        <v>2862</v>
      </c>
      <c r="J821" s="66" t="s">
        <v>1630</v>
      </c>
      <c r="K821" s="67" t="s">
        <v>4646</v>
      </c>
      <c r="L821" s="68"/>
      <c r="M821" s="64" t="s">
        <v>3603</v>
      </c>
      <c r="N821" s="13"/>
      <c r="O821"/>
      <c r="P821" t="str">
        <f t="shared" si="270"/>
        <v/>
      </c>
      <c r="Q821"/>
      <c r="R821"/>
      <c r="S821" s="43">
        <f t="shared" si="262"/>
        <v>149</v>
      </c>
      <c r="T821" s="94" t="s">
        <v>2570</v>
      </c>
      <c r="U821" s="72" t="s">
        <v>2570</v>
      </c>
      <c r="V821" s="72" t="s">
        <v>2570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4558</v>
      </c>
      <c r="D822" s="60" t="s">
        <v>3604</v>
      </c>
      <c r="E822" s="66" t="s">
        <v>720</v>
      </c>
      <c r="F822" s="66" t="s">
        <v>720</v>
      </c>
      <c r="G822" s="70">
        <v>0</v>
      </c>
      <c r="H822" s="70">
        <v>0</v>
      </c>
      <c r="I822" s="66" t="s">
        <v>2862</v>
      </c>
      <c r="J822" s="66" t="s">
        <v>1630</v>
      </c>
      <c r="K822" s="67" t="s">
        <v>4646</v>
      </c>
      <c r="L822" s="68"/>
      <c r="M822" s="64" t="s">
        <v>3604</v>
      </c>
      <c r="N822" s="13"/>
      <c r="O822"/>
      <c r="P822" t="str">
        <f t="shared" si="270"/>
        <v/>
      </c>
      <c r="Q822"/>
      <c r="R822"/>
      <c r="S822" s="43">
        <f t="shared" si="262"/>
        <v>149</v>
      </c>
      <c r="T822" s="94" t="s">
        <v>2570</v>
      </c>
      <c r="U822" s="72" t="s">
        <v>2570</v>
      </c>
      <c r="V822" s="72" t="s">
        <v>2570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4558</v>
      </c>
      <c r="D823" s="60" t="s">
        <v>3605</v>
      </c>
      <c r="E823" s="66" t="s">
        <v>550</v>
      </c>
      <c r="F823" s="66" t="s">
        <v>550</v>
      </c>
      <c r="G823" s="70">
        <v>0</v>
      </c>
      <c r="H823" s="70">
        <v>0</v>
      </c>
      <c r="I823" s="66" t="s">
        <v>1</v>
      </c>
      <c r="J823" s="66" t="s">
        <v>1630</v>
      </c>
      <c r="K823" s="67" t="s">
        <v>4646</v>
      </c>
      <c r="L823" s="68"/>
      <c r="M823" s="64" t="s">
        <v>3605</v>
      </c>
      <c r="N823" s="13"/>
      <c r="O823"/>
      <c r="P823" t="str">
        <f t="shared" si="270"/>
        <v/>
      </c>
      <c r="Q823"/>
      <c r="R823"/>
      <c r="S823" s="43">
        <f t="shared" si="262"/>
        <v>149</v>
      </c>
      <c r="T823" s="94" t="s">
        <v>2570</v>
      </c>
      <c r="U823" s="72" t="s">
        <v>2570</v>
      </c>
      <c r="V823" s="72" t="s">
        <v>2570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4558</v>
      </c>
      <c r="D824" s="60" t="s">
        <v>3606</v>
      </c>
      <c r="E824" s="66" t="s">
        <v>721</v>
      </c>
      <c r="F824" s="66" t="s">
        <v>721</v>
      </c>
      <c r="G824" s="70">
        <v>0</v>
      </c>
      <c r="H824" s="70">
        <v>0</v>
      </c>
      <c r="I824" s="66" t="s">
        <v>2862</v>
      </c>
      <c r="J824" s="66" t="s">
        <v>1630</v>
      </c>
      <c r="K824" s="67" t="s">
        <v>4646</v>
      </c>
      <c r="L824" s="68"/>
      <c r="M824" s="64" t="s">
        <v>3606</v>
      </c>
      <c r="N824" s="13"/>
      <c r="O824"/>
      <c r="P824" t="str">
        <f t="shared" si="270"/>
        <v/>
      </c>
      <c r="Q824"/>
      <c r="R824"/>
      <c r="S824" s="43">
        <f t="shared" si="262"/>
        <v>149</v>
      </c>
      <c r="T824" s="94" t="s">
        <v>2570</v>
      </c>
      <c r="U824" s="72" t="s">
        <v>2570</v>
      </c>
      <c r="V824" s="72" t="s">
        <v>2570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4558</v>
      </c>
      <c r="D825" s="60" t="s">
        <v>3607</v>
      </c>
      <c r="E825" s="66" t="s">
        <v>722</v>
      </c>
      <c r="F825" s="66" t="s">
        <v>722</v>
      </c>
      <c r="G825" s="70">
        <v>0</v>
      </c>
      <c r="H825" s="70">
        <v>0</v>
      </c>
      <c r="I825" s="66" t="s">
        <v>2862</v>
      </c>
      <c r="J825" s="66" t="s">
        <v>1630</v>
      </c>
      <c r="K825" s="67" t="s">
        <v>4646</v>
      </c>
      <c r="L825" s="68"/>
      <c r="M825" s="64" t="s">
        <v>3607</v>
      </c>
      <c r="N825" s="13"/>
      <c r="O825"/>
      <c r="P825" t="str">
        <f t="shared" si="270"/>
        <v/>
      </c>
      <c r="Q825"/>
      <c r="R825"/>
      <c r="S825" s="43">
        <f t="shared" si="262"/>
        <v>149</v>
      </c>
      <c r="T825" s="94" t="s">
        <v>2570</v>
      </c>
      <c r="U825" s="72" t="s">
        <v>2570</v>
      </c>
      <c r="V825" s="72" t="s">
        <v>2570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4558</v>
      </c>
      <c r="D826" s="60" t="s">
        <v>3608</v>
      </c>
      <c r="E826" s="66" t="s">
        <v>723</v>
      </c>
      <c r="F826" s="66" t="s">
        <v>723</v>
      </c>
      <c r="G826" s="70">
        <v>0</v>
      </c>
      <c r="H826" s="70">
        <v>0</v>
      </c>
      <c r="I826" s="66" t="s">
        <v>2862</v>
      </c>
      <c r="J826" s="66" t="s">
        <v>1630</v>
      </c>
      <c r="K826" s="67" t="s">
        <v>4646</v>
      </c>
      <c r="L826" s="68"/>
      <c r="M826" s="64" t="s">
        <v>3608</v>
      </c>
      <c r="N826" s="13"/>
      <c r="O826"/>
      <c r="P826" t="str">
        <f t="shared" si="270"/>
        <v/>
      </c>
      <c r="Q826"/>
      <c r="R826"/>
      <c r="S826" s="43">
        <f t="shared" si="262"/>
        <v>149</v>
      </c>
      <c r="T826" s="94" t="s">
        <v>2570</v>
      </c>
      <c r="U826" s="72" t="s">
        <v>2570</v>
      </c>
      <c r="V826" s="72" t="s">
        <v>2570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4558</v>
      </c>
      <c r="D827" s="60" t="s">
        <v>3609</v>
      </c>
      <c r="E827" s="66" t="s">
        <v>724</v>
      </c>
      <c r="F827" s="66" t="s">
        <v>724</v>
      </c>
      <c r="G827" s="70">
        <v>0</v>
      </c>
      <c r="H827" s="70">
        <v>0</v>
      </c>
      <c r="I827" s="66" t="s">
        <v>2862</v>
      </c>
      <c r="J827" s="66" t="s">
        <v>1630</v>
      </c>
      <c r="K827" s="67" t="s">
        <v>4646</v>
      </c>
      <c r="L827" s="68"/>
      <c r="M827" s="64" t="s">
        <v>3609</v>
      </c>
      <c r="N827" s="13"/>
      <c r="O827"/>
      <c r="P827" t="str">
        <f t="shared" si="270"/>
        <v/>
      </c>
      <c r="Q827"/>
      <c r="R827"/>
      <c r="S827" s="43">
        <f t="shared" si="262"/>
        <v>149</v>
      </c>
      <c r="T827" s="94" t="s">
        <v>2570</v>
      </c>
      <c r="U827" s="72" t="s">
        <v>2570</v>
      </c>
      <c r="V827" s="72" t="s">
        <v>2570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4558</v>
      </c>
      <c r="D828" s="60" t="s">
        <v>3610</v>
      </c>
      <c r="E828" s="66" t="s">
        <v>725</v>
      </c>
      <c r="F828" s="66" t="s">
        <v>725</v>
      </c>
      <c r="G828" s="70">
        <v>0</v>
      </c>
      <c r="H828" s="70">
        <v>0</v>
      </c>
      <c r="I828" s="66" t="s">
        <v>2862</v>
      </c>
      <c r="J828" s="66" t="s">
        <v>1630</v>
      </c>
      <c r="K828" s="67" t="s">
        <v>4646</v>
      </c>
      <c r="L828" s="68"/>
      <c r="M828" s="64" t="s">
        <v>3610</v>
      </c>
      <c r="N828" s="13"/>
      <c r="O828"/>
      <c r="P828" t="str">
        <f t="shared" si="270"/>
        <v/>
      </c>
      <c r="Q828"/>
      <c r="R828"/>
      <c r="S828" s="43">
        <f t="shared" si="262"/>
        <v>149</v>
      </c>
      <c r="T828" s="94" t="s">
        <v>2570</v>
      </c>
      <c r="U828" s="72" t="s">
        <v>2570</v>
      </c>
      <c r="V828" s="72" t="s">
        <v>2570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4558</v>
      </c>
      <c r="D829" s="60" t="s">
        <v>3611</v>
      </c>
      <c r="E829" s="66" t="s">
        <v>726</v>
      </c>
      <c r="F829" s="66" t="s">
        <v>726</v>
      </c>
      <c r="G829" s="70">
        <v>0</v>
      </c>
      <c r="H829" s="70">
        <v>0</v>
      </c>
      <c r="I829" s="66" t="s">
        <v>2862</v>
      </c>
      <c r="J829" s="66" t="s">
        <v>1630</v>
      </c>
      <c r="K829" s="67" t="s">
        <v>4646</v>
      </c>
      <c r="L829" s="68"/>
      <c r="M829" s="64" t="s">
        <v>3611</v>
      </c>
      <c r="N829" s="13"/>
      <c r="O829"/>
      <c r="P829" t="str">
        <f t="shared" si="270"/>
        <v/>
      </c>
      <c r="Q829"/>
      <c r="R829"/>
      <c r="S829" s="43">
        <f t="shared" si="262"/>
        <v>149</v>
      </c>
      <c r="T829" s="94" t="s">
        <v>2570</v>
      </c>
      <c r="U829" s="72" t="s">
        <v>2570</v>
      </c>
      <c r="V829" s="72" t="s">
        <v>2570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4558</v>
      </c>
      <c r="D830" s="60" t="s">
        <v>3612</v>
      </c>
      <c r="E830" s="66" t="s">
        <v>727</v>
      </c>
      <c r="F830" s="66" t="s">
        <v>727</v>
      </c>
      <c r="G830" s="70">
        <v>0</v>
      </c>
      <c r="H830" s="70">
        <v>0</v>
      </c>
      <c r="I830" s="66" t="s">
        <v>2862</v>
      </c>
      <c r="J830" s="66" t="s">
        <v>1630</v>
      </c>
      <c r="K830" s="67" t="s">
        <v>4646</v>
      </c>
      <c r="L830" s="68"/>
      <c r="M830" s="64" t="s">
        <v>3612</v>
      </c>
      <c r="N830" s="13"/>
      <c r="O830"/>
      <c r="P830" t="str">
        <f t="shared" si="270"/>
        <v/>
      </c>
      <c r="Q830"/>
      <c r="R830"/>
      <c r="S830" s="43">
        <f t="shared" si="262"/>
        <v>149</v>
      </c>
      <c r="T830" s="94" t="s">
        <v>2570</v>
      </c>
      <c r="U830" s="72" t="s">
        <v>2570</v>
      </c>
      <c r="V830" s="72" t="s">
        <v>2570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4558</v>
      </c>
      <c r="D831" s="60" t="s">
        <v>3613</v>
      </c>
      <c r="E831" s="66" t="s">
        <v>728</v>
      </c>
      <c r="F831" s="66" t="s">
        <v>728</v>
      </c>
      <c r="G831" s="70">
        <v>0</v>
      </c>
      <c r="H831" s="70">
        <v>0</v>
      </c>
      <c r="I831" s="66" t="s">
        <v>2862</v>
      </c>
      <c r="J831" s="66" t="s">
        <v>1630</v>
      </c>
      <c r="K831" s="67" t="s">
        <v>4646</v>
      </c>
      <c r="L831" s="68"/>
      <c r="M831" s="64" t="s">
        <v>3613</v>
      </c>
      <c r="N831" s="13"/>
      <c r="O831"/>
      <c r="P831" t="str">
        <f t="shared" si="270"/>
        <v/>
      </c>
      <c r="Q831"/>
      <c r="R831"/>
      <c r="S831" s="43">
        <f t="shared" si="262"/>
        <v>149</v>
      </c>
      <c r="T831" s="94" t="s">
        <v>2570</v>
      </c>
      <c r="U831" s="72" t="s">
        <v>2570</v>
      </c>
      <c r="V831" s="72" t="s">
        <v>2570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4558</v>
      </c>
      <c r="D832" s="60" t="s">
        <v>3614</v>
      </c>
      <c r="E832" s="66" t="s">
        <v>729</v>
      </c>
      <c r="F832" s="66" t="s">
        <v>729</v>
      </c>
      <c r="G832" s="70">
        <v>0</v>
      </c>
      <c r="H832" s="70">
        <v>0</v>
      </c>
      <c r="I832" s="66" t="s">
        <v>2862</v>
      </c>
      <c r="J832" s="66" t="s">
        <v>1630</v>
      </c>
      <c r="K832" s="67" t="s">
        <v>4646</v>
      </c>
      <c r="L832" s="68"/>
      <c r="M832" s="64" t="s">
        <v>3614</v>
      </c>
      <c r="N832" s="13"/>
      <c r="O832"/>
      <c r="P832" t="str">
        <f t="shared" si="270"/>
        <v/>
      </c>
      <c r="Q832"/>
      <c r="R832"/>
      <c r="S832" s="43">
        <f t="shared" si="262"/>
        <v>149</v>
      </c>
      <c r="T832" s="94" t="s">
        <v>2570</v>
      </c>
      <c r="U832" s="72" t="s">
        <v>2570</v>
      </c>
      <c r="V832" s="72" t="s">
        <v>2570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4558</v>
      </c>
      <c r="D833" s="60" t="s">
        <v>3615</v>
      </c>
      <c r="E833" s="66" t="s">
        <v>730</v>
      </c>
      <c r="F833" s="66" t="s">
        <v>730</v>
      </c>
      <c r="G833" s="70">
        <v>0</v>
      </c>
      <c r="H833" s="70">
        <v>0</v>
      </c>
      <c r="I833" s="66" t="s">
        <v>2862</v>
      </c>
      <c r="J833" s="66" t="s">
        <v>1630</v>
      </c>
      <c r="K833" s="67" t="s">
        <v>4646</v>
      </c>
      <c r="L833" s="68"/>
      <c r="M833" s="64" t="s">
        <v>3615</v>
      </c>
      <c r="N833" s="13"/>
      <c r="O833"/>
      <c r="P833" t="str">
        <f t="shared" si="270"/>
        <v/>
      </c>
      <c r="Q833"/>
      <c r="R833"/>
      <c r="S833" s="43">
        <f t="shared" si="262"/>
        <v>149</v>
      </c>
      <c r="T833" s="94" t="s">
        <v>2570</v>
      </c>
      <c r="U833" s="72" t="s">
        <v>2570</v>
      </c>
      <c r="V833" s="72" t="s">
        <v>2570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4558</v>
      </c>
      <c r="D834" s="60" t="s">
        <v>3616</v>
      </c>
      <c r="E834" s="66" t="s">
        <v>731</v>
      </c>
      <c r="F834" s="66" t="s">
        <v>731</v>
      </c>
      <c r="G834" s="70">
        <v>0</v>
      </c>
      <c r="H834" s="70">
        <v>0</v>
      </c>
      <c r="I834" s="66" t="s">
        <v>2862</v>
      </c>
      <c r="J834" s="66" t="s">
        <v>1630</v>
      </c>
      <c r="K834" s="67" t="s">
        <v>4646</v>
      </c>
      <c r="L834" s="68"/>
      <c r="M834" s="64" t="s">
        <v>3616</v>
      </c>
      <c r="N834" s="13"/>
      <c r="O834"/>
      <c r="P834" t="str">
        <f t="shared" si="270"/>
        <v/>
      </c>
      <c r="Q834"/>
      <c r="R834"/>
      <c r="S834" s="43">
        <f t="shared" si="262"/>
        <v>149</v>
      </c>
      <c r="T834" s="94" t="s">
        <v>2570</v>
      </c>
      <c r="U834" s="72" t="s">
        <v>2570</v>
      </c>
      <c r="V834" s="72" t="s">
        <v>2570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4558</v>
      </c>
      <c r="D835" s="60" t="s">
        <v>3617</v>
      </c>
      <c r="E835" s="66" t="s">
        <v>732</v>
      </c>
      <c r="F835" s="66" t="s">
        <v>732</v>
      </c>
      <c r="G835" s="70">
        <v>0</v>
      </c>
      <c r="H835" s="70">
        <v>0</v>
      </c>
      <c r="I835" s="66" t="s">
        <v>2862</v>
      </c>
      <c r="J835" s="66" t="s">
        <v>1630</v>
      </c>
      <c r="K835" s="67" t="s">
        <v>4646</v>
      </c>
      <c r="L835" s="68"/>
      <c r="M835" s="64" t="s">
        <v>3617</v>
      </c>
      <c r="N835" s="13"/>
      <c r="O835"/>
      <c r="P835" t="str">
        <f t="shared" si="270"/>
        <v/>
      </c>
      <c r="Q835"/>
      <c r="R835"/>
      <c r="S835" s="43">
        <f t="shared" si="262"/>
        <v>149</v>
      </c>
      <c r="T835" s="94" t="s">
        <v>2570</v>
      </c>
      <c r="U835" s="72" t="s">
        <v>2570</v>
      </c>
      <c r="V835" s="72" t="s">
        <v>2570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4558</v>
      </c>
      <c r="D836" s="60" t="s">
        <v>3618</v>
      </c>
      <c r="E836" s="66" t="s">
        <v>733</v>
      </c>
      <c r="F836" s="66" t="s">
        <v>733</v>
      </c>
      <c r="G836" s="70">
        <v>0</v>
      </c>
      <c r="H836" s="70">
        <v>0</v>
      </c>
      <c r="I836" s="66" t="s">
        <v>2862</v>
      </c>
      <c r="J836" s="66" t="s">
        <v>1630</v>
      </c>
      <c r="K836" s="67" t="s">
        <v>4646</v>
      </c>
      <c r="L836" s="68"/>
      <c r="M836" s="64" t="s">
        <v>3618</v>
      </c>
      <c r="N836" s="13"/>
      <c r="O836"/>
      <c r="P836" t="str">
        <f t="shared" si="270"/>
        <v/>
      </c>
      <c r="Q836"/>
      <c r="R836"/>
      <c r="S836" s="43">
        <f t="shared" si="262"/>
        <v>149</v>
      </c>
      <c r="T836" s="94" t="s">
        <v>2570</v>
      </c>
      <c r="U836" s="72" t="s">
        <v>2570</v>
      </c>
      <c r="V836" s="72" t="s">
        <v>2570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4558</v>
      </c>
      <c r="D837" s="60" t="s">
        <v>3619</v>
      </c>
      <c r="E837" s="66" t="s">
        <v>734</v>
      </c>
      <c r="F837" s="66" t="s">
        <v>734</v>
      </c>
      <c r="G837" s="70">
        <v>0</v>
      </c>
      <c r="H837" s="70">
        <v>0</v>
      </c>
      <c r="I837" s="66" t="s">
        <v>2862</v>
      </c>
      <c r="J837" s="66" t="s">
        <v>1630</v>
      </c>
      <c r="K837" s="67" t="s">
        <v>4646</v>
      </c>
      <c r="L837" s="68"/>
      <c r="M837" s="64" t="s">
        <v>3619</v>
      </c>
      <c r="N837" s="13"/>
      <c r="O837"/>
      <c r="P837" t="str">
        <f t="shared" si="270"/>
        <v/>
      </c>
      <c r="Q837"/>
      <c r="R837"/>
      <c r="S837" s="43">
        <f t="shared" si="262"/>
        <v>149</v>
      </c>
      <c r="T837" s="94" t="s">
        <v>2570</v>
      </c>
      <c r="U837" s="72" t="s">
        <v>2570</v>
      </c>
      <c r="V837" s="72" t="s">
        <v>2570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4558</v>
      </c>
      <c r="D838" s="60" t="s">
        <v>3620</v>
      </c>
      <c r="E838" s="66" t="s">
        <v>735</v>
      </c>
      <c r="F838" s="66" t="s">
        <v>735</v>
      </c>
      <c r="G838" s="70">
        <v>0</v>
      </c>
      <c r="H838" s="70">
        <v>0</v>
      </c>
      <c r="I838" s="66" t="s">
        <v>2862</v>
      </c>
      <c r="J838" s="66" t="s">
        <v>1630</v>
      </c>
      <c r="K838" s="67" t="s">
        <v>4646</v>
      </c>
      <c r="L838" s="68"/>
      <c r="M838" s="64" t="s">
        <v>3620</v>
      </c>
      <c r="N838" s="13"/>
      <c r="O838"/>
      <c r="P838" t="str">
        <f t="shared" si="270"/>
        <v/>
      </c>
      <c r="Q838"/>
      <c r="R838"/>
      <c r="S838" s="43">
        <f t="shared" si="262"/>
        <v>149</v>
      </c>
      <c r="T838" s="94" t="s">
        <v>2570</v>
      </c>
      <c r="U838" s="72" t="s">
        <v>2570</v>
      </c>
      <c r="V838" s="72" t="s">
        <v>2570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4558</v>
      </c>
      <c r="D839" s="60" t="s">
        <v>3621</v>
      </c>
      <c r="E839" s="66" t="s">
        <v>736</v>
      </c>
      <c r="F839" s="66" t="s">
        <v>736</v>
      </c>
      <c r="G839" s="70">
        <v>0</v>
      </c>
      <c r="H839" s="70">
        <v>0</v>
      </c>
      <c r="I839" s="66" t="s">
        <v>2862</v>
      </c>
      <c r="J839" s="66" t="s">
        <v>1630</v>
      </c>
      <c r="K839" s="67" t="s">
        <v>4646</v>
      </c>
      <c r="L839" s="68"/>
      <c r="M839" s="64" t="s">
        <v>3621</v>
      </c>
      <c r="N839" s="13"/>
      <c r="O839"/>
      <c r="P839" t="str">
        <f t="shared" si="270"/>
        <v/>
      </c>
      <c r="Q839"/>
      <c r="R839"/>
      <c r="S839" s="43">
        <f t="shared" si="262"/>
        <v>149</v>
      </c>
      <c r="T839" s="94" t="s">
        <v>2570</v>
      </c>
      <c r="U839" s="72" t="s">
        <v>2570</v>
      </c>
      <c r="V839" s="72" t="s">
        <v>2570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4558</v>
      </c>
      <c r="D840" s="60" t="s">
        <v>3622</v>
      </c>
      <c r="E840" s="66" t="s">
        <v>737</v>
      </c>
      <c r="F840" s="66" t="s">
        <v>737</v>
      </c>
      <c r="G840" s="70">
        <v>0</v>
      </c>
      <c r="H840" s="70">
        <v>0</v>
      </c>
      <c r="I840" s="66" t="s">
        <v>2862</v>
      </c>
      <c r="J840" s="66" t="s">
        <v>1630</v>
      </c>
      <c r="K840" s="67" t="s">
        <v>4646</v>
      </c>
      <c r="L840" s="68"/>
      <c r="M840" s="64" t="s">
        <v>3622</v>
      </c>
      <c r="N840" s="13"/>
      <c r="O840"/>
      <c r="P840" t="str">
        <f t="shared" si="270"/>
        <v/>
      </c>
      <c r="Q840"/>
      <c r="R840"/>
      <c r="S840" s="43">
        <f t="shared" si="262"/>
        <v>149</v>
      </c>
      <c r="T840" s="94" t="s">
        <v>2570</v>
      </c>
      <c r="U840" s="72" t="s">
        <v>2570</v>
      </c>
      <c r="V840" s="72" t="s">
        <v>2570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4558</v>
      </c>
      <c r="D841" s="60" t="s">
        <v>3623</v>
      </c>
      <c r="E841" s="66" t="s">
        <v>738</v>
      </c>
      <c r="F841" s="66" t="s">
        <v>738</v>
      </c>
      <c r="G841" s="70">
        <v>0</v>
      </c>
      <c r="H841" s="70">
        <v>0</v>
      </c>
      <c r="I841" s="66" t="s">
        <v>2862</v>
      </c>
      <c r="J841" s="66" t="s">
        <v>1630</v>
      </c>
      <c r="K841" s="67" t="s">
        <v>4646</v>
      </c>
      <c r="L841" s="68"/>
      <c r="M841" s="64" t="s">
        <v>3623</v>
      </c>
      <c r="N841" s="13"/>
      <c r="O841"/>
      <c r="P841" t="str">
        <f t="shared" si="270"/>
        <v/>
      </c>
      <c r="Q841"/>
      <c r="R841"/>
      <c r="S841" s="43">
        <f t="shared" si="262"/>
        <v>149</v>
      </c>
      <c r="T841" s="94" t="s">
        <v>2570</v>
      </c>
      <c r="U841" s="72" t="s">
        <v>2570</v>
      </c>
      <c r="V841" s="72" t="s">
        <v>2570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4558</v>
      </c>
      <c r="D842" s="60" t="s">
        <v>3624</v>
      </c>
      <c r="E842" s="66" t="s">
        <v>739</v>
      </c>
      <c r="F842" s="66" t="s">
        <v>739</v>
      </c>
      <c r="G842" s="70">
        <v>0</v>
      </c>
      <c r="H842" s="70">
        <v>0</v>
      </c>
      <c r="I842" s="66" t="s">
        <v>2862</v>
      </c>
      <c r="J842" s="66" t="s">
        <v>1630</v>
      </c>
      <c r="K842" s="67" t="s">
        <v>4646</v>
      </c>
      <c r="L842" s="68"/>
      <c r="M842" s="64" t="s">
        <v>3624</v>
      </c>
      <c r="N842" s="13"/>
      <c r="O842"/>
      <c r="P842" t="str">
        <f t="shared" si="270"/>
        <v/>
      </c>
      <c r="Q842"/>
      <c r="R842"/>
      <c r="S842" s="43">
        <f t="shared" si="262"/>
        <v>149</v>
      </c>
      <c r="T842" s="94" t="s">
        <v>2570</v>
      </c>
      <c r="U842" s="72" t="s">
        <v>2570</v>
      </c>
      <c r="V842" s="72" t="s">
        <v>2570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4558</v>
      </c>
      <c r="D843" s="60" t="s">
        <v>3625</v>
      </c>
      <c r="E843" s="66" t="s">
        <v>740</v>
      </c>
      <c r="F843" s="66" t="s">
        <v>740</v>
      </c>
      <c r="G843" s="70">
        <v>0</v>
      </c>
      <c r="H843" s="70">
        <v>0</v>
      </c>
      <c r="I843" s="66" t="s">
        <v>2862</v>
      </c>
      <c r="J843" s="66" t="s">
        <v>1630</v>
      </c>
      <c r="K843" s="67" t="s">
        <v>4646</v>
      </c>
      <c r="L843" s="68"/>
      <c r="M843" s="64" t="s">
        <v>3625</v>
      </c>
      <c r="N843" s="13"/>
      <c r="O843"/>
      <c r="P843" t="str">
        <f t="shared" si="270"/>
        <v/>
      </c>
      <c r="Q843"/>
      <c r="R843"/>
      <c r="S843" s="43">
        <f t="shared" si="262"/>
        <v>149</v>
      </c>
      <c r="T843" s="94" t="s">
        <v>2570</v>
      </c>
      <c r="U843" s="72" t="s">
        <v>2570</v>
      </c>
      <c r="V843" s="72" t="s">
        <v>2570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4558</v>
      </c>
      <c r="D844" s="60" t="s">
        <v>3626</v>
      </c>
      <c r="E844" s="66" t="s">
        <v>741</v>
      </c>
      <c r="F844" s="66" t="s">
        <v>741</v>
      </c>
      <c r="G844" s="70">
        <v>0</v>
      </c>
      <c r="H844" s="70">
        <v>0</v>
      </c>
      <c r="I844" s="66" t="s">
        <v>2862</v>
      </c>
      <c r="J844" s="66" t="s">
        <v>1630</v>
      </c>
      <c r="K844" s="67" t="s">
        <v>4646</v>
      </c>
      <c r="L844" s="68"/>
      <c r="M844" s="64" t="s">
        <v>3626</v>
      </c>
      <c r="N844" s="13"/>
      <c r="O844"/>
      <c r="P844" t="str">
        <f t="shared" si="270"/>
        <v/>
      </c>
      <c r="Q844"/>
      <c r="R844"/>
      <c r="S844" s="43">
        <f t="shared" si="262"/>
        <v>149</v>
      </c>
      <c r="T844" s="94" t="s">
        <v>2570</v>
      </c>
      <c r="U844" s="72" t="s">
        <v>2570</v>
      </c>
      <c r="V844" s="72" t="s">
        <v>2570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4558</v>
      </c>
      <c r="D845" s="60" t="s">
        <v>3627</v>
      </c>
      <c r="E845" s="66" t="s">
        <v>742</v>
      </c>
      <c r="F845" s="66" t="s">
        <v>742</v>
      </c>
      <c r="G845" s="70">
        <v>0</v>
      </c>
      <c r="H845" s="70">
        <v>0</v>
      </c>
      <c r="I845" s="66" t="s">
        <v>2862</v>
      </c>
      <c r="J845" s="66" t="s">
        <v>1630</v>
      </c>
      <c r="K845" s="67" t="s">
        <v>4646</v>
      </c>
      <c r="L845" s="68"/>
      <c r="M845" s="64" t="s">
        <v>3627</v>
      </c>
      <c r="N845" s="13"/>
      <c r="O845"/>
      <c r="P845" t="str">
        <f t="shared" si="270"/>
        <v/>
      </c>
      <c r="Q845"/>
      <c r="R845"/>
      <c r="S845" s="43">
        <f t="shared" si="262"/>
        <v>149</v>
      </c>
      <c r="T845" s="94" t="s">
        <v>2570</v>
      </c>
      <c r="U845" s="72" t="s">
        <v>2570</v>
      </c>
      <c r="V845" s="72" t="s">
        <v>2570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4558</v>
      </c>
      <c r="D846" s="60" t="s">
        <v>3628</v>
      </c>
      <c r="E846" s="66" t="s">
        <v>743</v>
      </c>
      <c r="F846" s="66" t="s">
        <v>743</v>
      </c>
      <c r="G846" s="70">
        <v>0</v>
      </c>
      <c r="H846" s="70">
        <v>0</v>
      </c>
      <c r="I846" s="66" t="s">
        <v>2862</v>
      </c>
      <c r="J846" s="66" t="s">
        <v>1630</v>
      </c>
      <c r="K846" s="67" t="s">
        <v>4646</v>
      </c>
      <c r="L846" s="68"/>
      <c r="M846" s="64" t="s">
        <v>3628</v>
      </c>
      <c r="N846" s="13"/>
      <c r="O846"/>
      <c r="P846" t="str">
        <f t="shared" si="270"/>
        <v/>
      </c>
      <c r="Q846"/>
      <c r="R846"/>
      <c r="S846" s="43">
        <f t="shared" si="262"/>
        <v>149</v>
      </c>
      <c r="T846" s="94" t="s">
        <v>2570</v>
      </c>
      <c r="U846" s="72" t="s">
        <v>2570</v>
      </c>
      <c r="V846" s="72" t="s">
        <v>2570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4558</v>
      </c>
      <c r="D847" s="60" t="s">
        <v>3629</v>
      </c>
      <c r="E847" s="66" t="s">
        <v>744</v>
      </c>
      <c r="F847" s="66" t="s">
        <v>744</v>
      </c>
      <c r="G847" s="70">
        <v>0</v>
      </c>
      <c r="H847" s="70">
        <v>0</v>
      </c>
      <c r="I847" s="66" t="s">
        <v>2862</v>
      </c>
      <c r="J847" s="66" t="s">
        <v>1630</v>
      </c>
      <c r="K847" s="67" t="s">
        <v>4646</v>
      </c>
      <c r="L847" s="68"/>
      <c r="M847" s="64" t="s">
        <v>3629</v>
      </c>
      <c r="N847" s="13"/>
      <c r="O847"/>
      <c r="P847" t="str">
        <f t="shared" si="270"/>
        <v/>
      </c>
      <c r="Q847"/>
      <c r="R847"/>
      <c r="S847" s="43">
        <f t="shared" si="262"/>
        <v>149</v>
      </c>
      <c r="T847" s="94" t="s">
        <v>2570</v>
      </c>
      <c r="U847" s="72" t="s">
        <v>2570</v>
      </c>
      <c r="V847" s="72" t="s">
        <v>2570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4558</v>
      </c>
      <c r="D848" s="60" t="s">
        <v>3630</v>
      </c>
      <c r="E848" s="66" t="s">
        <v>745</v>
      </c>
      <c r="F848" s="66" t="s">
        <v>745</v>
      </c>
      <c r="G848" s="70">
        <v>0</v>
      </c>
      <c r="H848" s="70">
        <v>0</v>
      </c>
      <c r="I848" s="66" t="s">
        <v>2862</v>
      </c>
      <c r="J848" s="66" t="s">
        <v>1630</v>
      </c>
      <c r="K848" s="67" t="s">
        <v>4646</v>
      </c>
      <c r="L848" s="68"/>
      <c r="M848" s="64" t="s">
        <v>3630</v>
      </c>
      <c r="N848" s="13"/>
      <c r="O848"/>
      <c r="P848" t="str">
        <f t="shared" si="270"/>
        <v/>
      </c>
      <c r="Q848"/>
      <c r="R848"/>
      <c r="S848" s="43">
        <f t="shared" si="262"/>
        <v>149</v>
      </c>
      <c r="T848" s="94" t="s">
        <v>2570</v>
      </c>
      <c r="U848" s="72" t="s">
        <v>2570</v>
      </c>
      <c r="V848" s="72" t="s">
        <v>2570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4558</v>
      </c>
      <c r="D849" s="60" t="s">
        <v>3631</v>
      </c>
      <c r="E849" s="66" t="s">
        <v>746</v>
      </c>
      <c r="F849" s="66" t="s">
        <v>746</v>
      </c>
      <c r="G849" s="70">
        <v>0</v>
      </c>
      <c r="H849" s="70">
        <v>0</v>
      </c>
      <c r="I849" s="66" t="s">
        <v>2862</v>
      </c>
      <c r="J849" s="66" t="s">
        <v>1630</v>
      </c>
      <c r="K849" s="67" t="s">
        <v>4646</v>
      </c>
      <c r="L849" s="68"/>
      <c r="M849" s="64" t="s">
        <v>3631</v>
      </c>
      <c r="N849" s="13"/>
      <c r="O849"/>
      <c r="P849" t="str">
        <f t="shared" si="270"/>
        <v/>
      </c>
      <c r="Q849"/>
      <c r="R849"/>
      <c r="S849" s="43">
        <f t="shared" ref="S849:S912" si="275">IF(X849&lt;&gt;"",S848+1,S848)</f>
        <v>149</v>
      </c>
      <c r="T849" s="94" t="s">
        <v>2570</v>
      </c>
      <c r="U849" s="72" t="s">
        <v>2570</v>
      </c>
      <c r="V849" s="72" t="s">
        <v>2570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4558</v>
      </c>
      <c r="D850" s="60" t="s">
        <v>3632</v>
      </c>
      <c r="E850" s="66" t="s">
        <v>747</v>
      </c>
      <c r="F850" s="66" t="s">
        <v>747</v>
      </c>
      <c r="G850" s="70">
        <v>0</v>
      </c>
      <c r="H850" s="70">
        <v>0</v>
      </c>
      <c r="I850" s="66" t="s">
        <v>2862</v>
      </c>
      <c r="J850" s="66" t="s">
        <v>1630</v>
      </c>
      <c r="K850" s="67" t="s">
        <v>4646</v>
      </c>
      <c r="L850" s="68"/>
      <c r="M850" s="64" t="s">
        <v>3632</v>
      </c>
      <c r="N850" s="13"/>
      <c r="O850"/>
      <c r="P850" t="str">
        <f t="shared" si="270"/>
        <v/>
      </c>
      <c r="Q850"/>
      <c r="R850"/>
      <c r="S850" s="43">
        <f t="shared" si="275"/>
        <v>149</v>
      </c>
      <c r="T850" s="94" t="s">
        <v>2570</v>
      </c>
      <c r="U850" s="72" t="s">
        <v>2570</v>
      </c>
      <c r="V850" s="72" t="s">
        <v>2570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4558</v>
      </c>
      <c r="D851" s="60" t="s">
        <v>3633</v>
      </c>
      <c r="E851" s="66" t="s">
        <v>748</v>
      </c>
      <c r="F851" s="66" t="s">
        <v>748</v>
      </c>
      <c r="G851" s="70">
        <v>0</v>
      </c>
      <c r="H851" s="70">
        <v>0</v>
      </c>
      <c r="I851" s="66" t="s">
        <v>2862</v>
      </c>
      <c r="J851" s="66" t="s">
        <v>1630</v>
      </c>
      <c r="K851" s="67" t="s">
        <v>4646</v>
      </c>
      <c r="L851" s="68"/>
      <c r="M851" s="64" t="s">
        <v>3633</v>
      </c>
      <c r="N851" s="13"/>
      <c r="O851"/>
      <c r="P851" t="str">
        <f t="shared" si="270"/>
        <v/>
      </c>
      <c r="Q851"/>
      <c r="R851"/>
      <c r="S851" s="43">
        <f t="shared" si="275"/>
        <v>149</v>
      </c>
      <c r="T851" s="94" t="s">
        <v>2570</v>
      </c>
      <c r="U851" s="72" t="s">
        <v>2570</v>
      </c>
      <c r="V851" s="72" t="s">
        <v>2570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4558</v>
      </c>
      <c r="D852" s="60" t="s">
        <v>3634</v>
      </c>
      <c r="E852" s="66" t="s">
        <v>749</v>
      </c>
      <c r="F852" s="66" t="s">
        <v>749</v>
      </c>
      <c r="G852" s="70">
        <v>0</v>
      </c>
      <c r="H852" s="70">
        <v>0</v>
      </c>
      <c r="I852" s="66" t="s">
        <v>2862</v>
      </c>
      <c r="J852" s="66" t="s">
        <v>1630</v>
      </c>
      <c r="K852" s="67" t="s">
        <v>4646</v>
      </c>
      <c r="L852" s="68"/>
      <c r="M852" s="64" t="s">
        <v>3634</v>
      </c>
      <c r="N852" s="13"/>
      <c r="O852"/>
      <c r="P852" t="str">
        <f t="shared" si="270"/>
        <v/>
      </c>
      <c r="Q852"/>
      <c r="R852"/>
      <c r="S852" s="43">
        <f t="shared" si="275"/>
        <v>149</v>
      </c>
      <c r="T852" s="94" t="s">
        <v>2570</v>
      </c>
      <c r="U852" s="72" t="s">
        <v>2570</v>
      </c>
      <c r="V852" s="72" t="s">
        <v>2570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4558</v>
      </c>
      <c r="D853" s="60" t="s">
        <v>3635</v>
      </c>
      <c r="E853" s="66" t="s">
        <v>750</v>
      </c>
      <c r="F853" s="66" t="s">
        <v>750</v>
      </c>
      <c r="G853" s="70">
        <v>0</v>
      </c>
      <c r="H853" s="70">
        <v>0</v>
      </c>
      <c r="I853" s="66" t="s">
        <v>2862</v>
      </c>
      <c r="J853" s="66" t="s">
        <v>1630</v>
      </c>
      <c r="K853" s="67" t="s">
        <v>4646</v>
      </c>
      <c r="L853" s="68"/>
      <c r="M853" s="64" t="s">
        <v>3635</v>
      </c>
      <c r="N853" s="13"/>
      <c r="O853"/>
      <c r="P853" t="str">
        <f t="shared" si="270"/>
        <v/>
      </c>
      <c r="Q853"/>
      <c r="R853"/>
      <c r="S853" s="43">
        <f t="shared" si="275"/>
        <v>149</v>
      </c>
      <c r="T853" s="94" t="s">
        <v>2570</v>
      </c>
      <c r="U853" s="72" t="s">
        <v>2570</v>
      </c>
      <c r="V853" s="72" t="s">
        <v>2570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4558</v>
      </c>
      <c r="D854" s="60" t="s">
        <v>3636</v>
      </c>
      <c r="E854" s="66" t="s">
        <v>751</v>
      </c>
      <c r="F854" s="66" t="s">
        <v>751</v>
      </c>
      <c r="G854" s="70">
        <v>0</v>
      </c>
      <c r="H854" s="70">
        <v>0</v>
      </c>
      <c r="I854" s="66" t="s">
        <v>2862</v>
      </c>
      <c r="J854" s="66" t="s">
        <v>1630</v>
      </c>
      <c r="K854" s="67" t="s">
        <v>4646</v>
      </c>
      <c r="L854" s="68"/>
      <c r="M854" s="64" t="s">
        <v>3636</v>
      </c>
      <c r="N854" s="13"/>
      <c r="O854"/>
      <c r="P854" t="str">
        <f t="shared" si="270"/>
        <v/>
      </c>
      <c r="Q854"/>
      <c r="R854"/>
      <c r="S854" s="43">
        <f t="shared" si="275"/>
        <v>149</v>
      </c>
      <c r="T854" s="94" t="s">
        <v>2570</v>
      </c>
      <c r="U854" s="72" t="s">
        <v>2570</v>
      </c>
      <c r="V854" s="72" t="s">
        <v>2570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4558</v>
      </c>
      <c r="D855" s="60" t="s">
        <v>3637</v>
      </c>
      <c r="E855" s="66" t="s">
        <v>752</v>
      </c>
      <c r="F855" s="66" t="s">
        <v>752</v>
      </c>
      <c r="G855" s="70">
        <v>0</v>
      </c>
      <c r="H855" s="70">
        <v>0</v>
      </c>
      <c r="I855" s="66" t="s">
        <v>2862</v>
      </c>
      <c r="J855" s="66" t="s">
        <v>1630</v>
      </c>
      <c r="K855" s="67" t="s">
        <v>4646</v>
      </c>
      <c r="L855" s="68"/>
      <c r="M855" s="64" t="s">
        <v>3637</v>
      </c>
      <c r="N855" s="13"/>
      <c r="O855"/>
      <c r="P855" t="str">
        <f t="shared" si="270"/>
        <v/>
      </c>
      <c r="Q855"/>
      <c r="R855"/>
      <c r="S855" s="43">
        <f t="shared" si="275"/>
        <v>149</v>
      </c>
      <c r="T855" s="94" t="s">
        <v>2570</v>
      </c>
      <c r="U855" s="72" t="s">
        <v>2570</v>
      </c>
      <c r="V855" s="72" t="s">
        <v>2570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4558</v>
      </c>
      <c r="D856" s="60" t="s">
        <v>3638</v>
      </c>
      <c r="E856" s="66" t="s">
        <v>753</v>
      </c>
      <c r="F856" s="66" t="s">
        <v>753</v>
      </c>
      <c r="G856" s="70">
        <v>0</v>
      </c>
      <c r="H856" s="70">
        <v>0</v>
      </c>
      <c r="I856" s="66" t="s">
        <v>2862</v>
      </c>
      <c r="J856" s="66" t="s">
        <v>1630</v>
      </c>
      <c r="K856" s="67" t="s">
        <v>4646</v>
      </c>
      <c r="L856" s="68"/>
      <c r="M856" s="64" t="s">
        <v>3638</v>
      </c>
      <c r="N856" s="13"/>
      <c r="O856"/>
      <c r="P856" t="str">
        <f t="shared" si="270"/>
        <v/>
      </c>
      <c r="Q856"/>
      <c r="R856"/>
      <c r="S856" s="43">
        <f t="shared" si="275"/>
        <v>149</v>
      </c>
      <c r="T856" s="94" t="s">
        <v>2570</v>
      </c>
      <c r="U856" s="72" t="s">
        <v>2570</v>
      </c>
      <c r="V856" s="72" t="s">
        <v>2570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4558</v>
      </c>
      <c r="D857" s="60" t="s">
        <v>3639</v>
      </c>
      <c r="E857" s="66" t="s">
        <v>567</v>
      </c>
      <c r="F857" s="66" t="s">
        <v>754</v>
      </c>
      <c r="G857" s="70">
        <v>0</v>
      </c>
      <c r="H857" s="70">
        <v>0</v>
      </c>
      <c r="I857" s="66" t="s">
        <v>1</v>
      </c>
      <c r="J857" s="66" t="s">
        <v>1630</v>
      </c>
      <c r="K857" s="67" t="s">
        <v>4646</v>
      </c>
      <c r="L857" s="68"/>
      <c r="M857" s="64" t="s">
        <v>3639</v>
      </c>
      <c r="N857" s="13"/>
      <c r="O857"/>
      <c r="P857" t="str">
        <f t="shared" si="270"/>
        <v>NOT EQUAL</v>
      </c>
      <c r="Q857"/>
      <c r="R857"/>
      <c r="S857" s="43">
        <f t="shared" si="275"/>
        <v>149</v>
      </c>
      <c r="T857" s="94" t="s">
        <v>2570</v>
      </c>
      <c r="U857" s="72" t="s">
        <v>2570</v>
      </c>
      <c r="V857" s="72" t="s">
        <v>2570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4558</v>
      </c>
      <c r="D858" s="60" t="s">
        <v>3640</v>
      </c>
      <c r="E858" s="66" t="s">
        <v>567</v>
      </c>
      <c r="F858" s="66" t="s">
        <v>417</v>
      </c>
      <c r="G858" s="70">
        <v>0</v>
      </c>
      <c r="H858" s="70">
        <v>0</v>
      </c>
      <c r="I858" s="66" t="s">
        <v>1</v>
      </c>
      <c r="J858" s="66" t="s">
        <v>1630</v>
      </c>
      <c r="K858" s="67" t="s">
        <v>4646</v>
      </c>
      <c r="L858" s="68"/>
      <c r="M858" s="64" t="s">
        <v>3640</v>
      </c>
      <c r="N858" s="13"/>
      <c r="O858"/>
      <c r="P858" t="str">
        <f t="shared" si="270"/>
        <v>NOT EQUAL</v>
      </c>
      <c r="Q858"/>
      <c r="R858"/>
      <c r="S858" s="43">
        <f t="shared" si="275"/>
        <v>149</v>
      </c>
      <c r="T858" s="94" t="s">
        <v>2570</v>
      </c>
      <c r="U858" s="72" t="s">
        <v>2570</v>
      </c>
      <c r="V858" s="72" t="s">
        <v>2570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4558</v>
      </c>
      <c r="D859" s="60" t="s">
        <v>3641</v>
      </c>
      <c r="E859" s="66" t="s">
        <v>567</v>
      </c>
      <c r="F859" s="66" t="s">
        <v>755</v>
      </c>
      <c r="G859" s="70">
        <v>0</v>
      </c>
      <c r="H859" s="70">
        <v>0</v>
      </c>
      <c r="I859" s="66" t="s">
        <v>1</v>
      </c>
      <c r="J859" s="66" t="s">
        <v>1630</v>
      </c>
      <c r="K859" s="67" t="s">
        <v>4646</v>
      </c>
      <c r="L859" s="68"/>
      <c r="M859" s="64" t="s">
        <v>3641</v>
      </c>
      <c r="N859" s="13"/>
      <c r="O859"/>
      <c r="P859" t="str">
        <f t="shared" si="270"/>
        <v>NOT EQUAL</v>
      </c>
      <c r="Q859"/>
      <c r="R859"/>
      <c r="S859" s="43">
        <f t="shared" si="275"/>
        <v>149</v>
      </c>
      <c r="T859" s="94" t="s">
        <v>2570</v>
      </c>
      <c r="U859" s="72" t="s">
        <v>2570</v>
      </c>
      <c r="V859" s="72" t="s">
        <v>2570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4558</v>
      </c>
      <c r="D860" s="60" t="s">
        <v>3642</v>
      </c>
      <c r="E860" s="66" t="s">
        <v>429</v>
      </c>
      <c r="F860" s="66" t="s">
        <v>429</v>
      </c>
      <c r="G860" s="70">
        <v>0</v>
      </c>
      <c r="H860" s="70">
        <v>0</v>
      </c>
      <c r="I860" s="66" t="s">
        <v>2862</v>
      </c>
      <c r="J860" s="66" t="s">
        <v>1630</v>
      </c>
      <c r="K860" s="67" t="s">
        <v>4646</v>
      </c>
      <c r="L860" s="68"/>
      <c r="M860" s="64" t="s">
        <v>3642</v>
      </c>
      <c r="N860" s="13"/>
      <c r="O860"/>
      <c r="P860" t="str">
        <f t="shared" si="270"/>
        <v/>
      </c>
      <c r="Q860"/>
      <c r="R860"/>
      <c r="S860" s="43">
        <f t="shared" si="275"/>
        <v>149</v>
      </c>
      <c r="T860" s="94" t="s">
        <v>2570</v>
      </c>
      <c r="U860" s="72" t="s">
        <v>2570</v>
      </c>
      <c r="V860" s="72" t="s">
        <v>2570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4558</v>
      </c>
      <c r="D861" s="60" t="s">
        <v>3643</v>
      </c>
      <c r="E861" s="66" t="s">
        <v>756</v>
      </c>
      <c r="F861" s="66" t="s">
        <v>756</v>
      </c>
      <c r="G861" s="70">
        <v>0</v>
      </c>
      <c r="H861" s="70">
        <v>0</v>
      </c>
      <c r="I861" s="66" t="s">
        <v>2862</v>
      </c>
      <c r="J861" s="66" t="s">
        <v>1630</v>
      </c>
      <c r="K861" s="67" t="s">
        <v>4646</v>
      </c>
      <c r="L861" s="68"/>
      <c r="M861" s="64" t="s">
        <v>3643</v>
      </c>
      <c r="N861" s="13"/>
      <c r="O861"/>
      <c r="P861" t="str">
        <f t="shared" si="270"/>
        <v/>
      </c>
      <c r="Q861"/>
      <c r="R861"/>
      <c r="S861" s="43">
        <f t="shared" si="275"/>
        <v>149</v>
      </c>
      <c r="T861" s="94" t="s">
        <v>2570</v>
      </c>
      <c r="U861" s="72" t="s">
        <v>2570</v>
      </c>
      <c r="V861" s="72" t="s">
        <v>2570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4558</v>
      </c>
      <c r="D862" s="60" t="s">
        <v>3644</v>
      </c>
      <c r="E862" s="66" t="s">
        <v>757</v>
      </c>
      <c r="F862" s="66" t="s">
        <v>757</v>
      </c>
      <c r="G862" s="70">
        <v>0</v>
      </c>
      <c r="H862" s="70">
        <v>0</v>
      </c>
      <c r="I862" s="66" t="s">
        <v>2862</v>
      </c>
      <c r="J862" s="66" t="s">
        <v>1630</v>
      </c>
      <c r="K862" s="67" t="s">
        <v>4646</v>
      </c>
      <c r="L862" s="68"/>
      <c r="M862" s="64" t="s">
        <v>3644</v>
      </c>
      <c r="N862" s="13"/>
      <c r="O862"/>
      <c r="P862" t="str">
        <f t="shared" si="270"/>
        <v/>
      </c>
      <c r="Q862"/>
      <c r="R862"/>
      <c r="S862" s="43">
        <f t="shared" si="275"/>
        <v>149</v>
      </c>
      <c r="T862" s="94" t="s">
        <v>2570</v>
      </c>
      <c r="U862" s="72" t="s">
        <v>2570</v>
      </c>
      <c r="V862" s="72" t="s">
        <v>2570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4558</v>
      </c>
      <c r="D863" s="60" t="s">
        <v>3645</v>
      </c>
      <c r="E863" s="66" t="s">
        <v>758</v>
      </c>
      <c r="F863" s="66" t="s">
        <v>758</v>
      </c>
      <c r="G863" s="70">
        <v>0</v>
      </c>
      <c r="H863" s="70">
        <v>0</v>
      </c>
      <c r="I863" s="66" t="s">
        <v>2862</v>
      </c>
      <c r="J863" s="66" t="s">
        <v>1630</v>
      </c>
      <c r="K863" s="67" t="s">
        <v>4646</v>
      </c>
      <c r="L863" s="68"/>
      <c r="M863" s="64" t="s">
        <v>3645</v>
      </c>
      <c r="N863" s="13"/>
      <c r="O863"/>
      <c r="P863" t="str">
        <f t="shared" si="270"/>
        <v/>
      </c>
      <c r="Q863"/>
      <c r="R863"/>
      <c r="S863" s="43">
        <f t="shared" si="275"/>
        <v>149</v>
      </c>
      <c r="T863" s="94" t="s">
        <v>2570</v>
      </c>
      <c r="U863" s="72" t="s">
        <v>2570</v>
      </c>
      <c r="V863" s="72" t="s">
        <v>2570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4558</v>
      </c>
      <c r="D864" s="60" t="s">
        <v>3646</v>
      </c>
      <c r="E864" s="66" t="s">
        <v>759</v>
      </c>
      <c r="F864" s="66" t="s">
        <v>759</v>
      </c>
      <c r="G864" s="75">
        <v>0</v>
      </c>
      <c r="H864" s="75">
        <v>0</v>
      </c>
      <c r="I864" s="66" t="s">
        <v>2862</v>
      </c>
      <c r="J864" s="66" t="s">
        <v>1630</v>
      </c>
      <c r="K864" s="67" t="s">
        <v>4646</v>
      </c>
      <c r="L864" s="68"/>
      <c r="M864" s="64" t="s">
        <v>3646</v>
      </c>
      <c r="N864" s="13"/>
      <c r="O864"/>
      <c r="P864" t="str">
        <f t="shared" si="270"/>
        <v/>
      </c>
      <c r="Q864"/>
      <c r="R864"/>
      <c r="S864" s="43">
        <f t="shared" si="275"/>
        <v>149</v>
      </c>
      <c r="T864" s="94" t="s">
        <v>2570</v>
      </c>
      <c r="U864" s="72" t="s">
        <v>2570</v>
      </c>
      <c r="V864" s="72" t="s">
        <v>2570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4558</v>
      </c>
      <c r="D865" s="60" t="s">
        <v>3647</v>
      </c>
      <c r="E865" s="66" t="s">
        <v>760</v>
      </c>
      <c r="F865" s="79" t="s">
        <v>760</v>
      </c>
      <c r="G865" s="75">
        <v>0</v>
      </c>
      <c r="H865" s="75">
        <v>0</v>
      </c>
      <c r="I865" s="66" t="s">
        <v>2862</v>
      </c>
      <c r="J865" s="66" t="s">
        <v>1630</v>
      </c>
      <c r="K865" s="67" t="s">
        <v>4646</v>
      </c>
      <c r="L865" s="68"/>
      <c r="M865" s="64" t="s">
        <v>3647</v>
      </c>
      <c r="N865" s="13"/>
      <c r="O865"/>
      <c r="P865" t="str">
        <f t="shared" si="270"/>
        <v/>
      </c>
      <c r="Q865"/>
      <c r="R865"/>
      <c r="S865" s="43">
        <f t="shared" si="275"/>
        <v>149</v>
      </c>
      <c r="T865" s="94" t="s">
        <v>2570</v>
      </c>
      <c r="U865" s="72" t="s">
        <v>2570</v>
      </c>
      <c r="V865" s="72" t="s">
        <v>2570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4557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30</v>
      </c>
      <c r="J866" s="117" t="s">
        <v>1630</v>
      </c>
      <c r="K866" s="118" t="s">
        <v>4646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S866" s="119">
        <f t="shared" si="275"/>
        <v>149</v>
      </c>
      <c r="T866" s="113" t="s">
        <v>2570</v>
      </c>
      <c r="U866" s="120" t="s">
        <v>2570</v>
      </c>
      <c r="V866" s="120" t="s">
        <v>2570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4557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30</v>
      </c>
      <c r="J867" s="117" t="s">
        <v>1630</v>
      </c>
      <c r="K867" s="118" t="s">
        <v>4646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S867" s="119">
        <f t="shared" si="275"/>
        <v>149</v>
      </c>
      <c r="T867" s="113" t="s">
        <v>2570</v>
      </c>
      <c r="U867" s="120" t="s">
        <v>2570</v>
      </c>
      <c r="V867" s="120" t="s">
        <v>2570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4557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30</v>
      </c>
      <c r="J868" s="117" t="s">
        <v>1630</v>
      </c>
      <c r="K868" s="118" t="s">
        <v>4646</v>
      </c>
      <c r="M868" s="150" t="str">
        <f t="shared" si="282"/>
        <v>ITM_0844</v>
      </c>
      <c r="N868" s="16"/>
      <c r="P868" s="17" t="str">
        <f t="shared" si="283"/>
        <v/>
      </c>
      <c r="S868" s="119">
        <f t="shared" si="275"/>
        <v>149</v>
      </c>
      <c r="T868" s="113" t="s">
        <v>2570</v>
      </c>
      <c r="U868" s="120" t="s">
        <v>2570</v>
      </c>
      <c r="V868" s="120" t="s">
        <v>2570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4557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30</v>
      </c>
      <c r="J869" s="117" t="s">
        <v>1630</v>
      </c>
      <c r="K869" s="118" t="s">
        <v>4646</v>
      </c>
      <c r="M869" s="150" t="str">
        <f t="shared" si="282"/>
        <v>ITM_0845</v>
      </c>
      <c r="N869" s="16"/>
      <c r="P869" s="17" t="str">
        <f t="shared" si="283"/>
        <v/>
      </c>
      <c r="S869" s="119">
        <f t="shared" si="275"/>
        <v>149</v>
      </c>
      <c r="T869" s="113" t="s">
        <v>2570</v>
      </c>
      <c r="U869" s="120" t="s">
        <v>2570</v>
      </c>
      <c r="V869" s="120" t="s">
        <v>2570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4557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30</v>
      </c>
      <c r="J870" s="117" t="s">
        <v>1630</v>
      </c>
      <c r="K870" s="118" t="s">
        <v>4646</v>
      </c>
      <c r="M870" s="150" t="str">
        <f t="shared" si="282"/>
        <v>ITM_0846</v>
      </c>
      <c r="N870" s="16"/>
      <c r="P870" s="17" t="str">
        <f t="shared" si="283"/>
        <v/>
      </c>
      <c r="S870" s="119">
        <f t="shared" si="275"/>
        <v>149</v>
      </c>
      <c r="T870" s="113" t="s">
        <v>2570</v>
      </c>
      <c r="U870" s="120" t="s">
        <v>2570</v>
      </c>
      <c r="V870" s="120" t="s">
        <v>2570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4557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30</v>
      </c>
      <c r="J871" s="117" t="s">
        <v>1630</v>
      </c>
      <c r="K871" s="118" t="s">
        <v>4646</v>
      </c>
      <c r="M871" s="150" t="str">
        <f t="shared" si="282"/>
        <v>ITM_0847</v>
      </c>
      <c r="N871" s="16"/>
      <c r="P871" s="17" t="str">
        <f t="shared" si="283"/>
        <v/>
      </c>
      <c r="S871" s="119">
        <f t="shared" si="275"/>
        <v>149</v>
      </c>
      <c r="T871" s="113" t="s">
        <v>2570</v>
      </c>
      <c r="U871" s="120" t="s">
        <v>2570</v>
      </c>
      <c r="V871" s="120" t="s">
        <v>2570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4557</v>
      </c>
      <c r="D872" s="60" t="s">
        <v>7</v>
      </c>
      <c r="E872" s="66" t="s">
        <v>567</v>
      </c>
      <c r="F872" s="66" t="s">
        <v>761</v>
      </c>
      <c r="G872" s="70">
        <v>0</v>
      </c>
      <c r="H872" s="70">
        <v>0</v>
      </c>
      <c r="I872" s="66" t="s">
        <v>1</v>
      </c>
      <c r="J872" s="66" t="s">
        <v>1630</v>
      </c>
      <c r="K872" s="67" t="s">
        <v>4646</v>
      </c>
      <c r="L872" s="68"/>
      <c r="M872" s="64" t="s">
        <v>3861</v>
      </c>
      <c r="N872" s="13"/>
      <c r="O872"/>
      <c r="P872" t="str">
        <f t="shared" ref="P872:P930" si="284">IF(E872=F872,"","NOT EQUAL")</f>
        <v>NOT EQUAL</v>
      </c>
      <c r="Q872"/>
      <c r="R872"/>
      <c r="S872" s="43">
        <f t="shared" si="275"/>
        <v>149</v>
      </c>
      <c r="T872" s="94" t="s">
        <v>2570</v>
      </c>
      <c r="U872" s="72" t="s">
        <v>2570</v>
      </c>
      <c r="V872" s="72" t="s">
        <v>2570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4557</v>
      </c>
      <c r="D873" s="60" t="s">
        <v>7</v>
      </c>
      <c r="E873" s="80" t="s">
        <v>567</v>
      </c>
      <c r="F873" s="81" t="s">
        <v>762</v>
      </c>
      <c r="G873" s="75">
        <v>0</v>
      </c>
      <c r="H873" s="75">
        <v>0</v>
      </c>
      <c r="I873" s="66" t="s">
        <v>1</v>
      </c>
      <c r="J873" s="66" t="s">
        <v>1630</v>
      </c>
      <c r="K873" s="67" t="s">
        <v>4646</v>
      </c>
      <c r="L873" s="68"/>
      <c r="M873" s="64" t="s">
        <v>3862</v>
      </c>
      <c r="N873" s="13"/>
      <c r="O873"/>
      <c r="P873" t="str">
        <f t="shared" si="284"/>
        <v>NOT EQUAL</v>
      </c>
      <c r="Q873"/>
      <c r="R873"/>
      <c r="S873" s="43">
        <f t="shared" si="275"/>
        <v>149</v>
      </c>
      <c r="T873" s="94" t="s">
        <v>2570</v>
      </c>
      <c r="U873" s="72" t="s">
        <v>2570</v>
      </c>
      <c r="V873" s="72" t="s">
        <v>2570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4557</v>
      </c>
      <c r="D874" s="60" t="s">
        <v>7</v>
      </c>
      <c r="E874" s="66" t="s">
        <v>567</v>
      </c>
      <c r="F874" s="66" t="s">
        <v>763</v>
      </c>
      <c r="G874" s="75">
        <v>0</v>
      </c>
      <c r="H874" s="75">
        <v>0</v>
      </c>
      <c r="I874" s="66" t="s">
        <v>1</v>
      </c>
      <c r="J874" s="66" t="s">
        <v>1630</v>
      </c>
      <c r="K874" s="67" t="s">
        <v>4646</v>
      </c>
      <c r="L874" s="68"/>
      <c r="M874" s="64" t="s">
        <v>3863</v>
      </c>
      <c r="N874" s="13"/>
      <c r="O874"/>
      <c r="P874" t="str">
        <f t="shared" si="284"/>
        <v>NOT EQUAL</v>
      </c>
      <c r="Q874"/>
      <c r="R874"/>
      <c r="S874" s="43">
        <f t="shared" si="275"/>
        <v>149</v>
      </c>
      <c r="T874" s="94" t="s">
        <v>2570</v>
      </c>
      <c r="U874" s="72" t="s">
        <v>2570</v>
      </c>
      <c r="V874" s="72" t="s">
        <v>2570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4558</v>
      </c>
      <c r="D875" s="60" t="s">
        <v>3648</v>
      </c>
      <c r="E875" s="66" t="s">
        <v>567</v>
      </c>
      <c r="F875" s="66" t="s">
        <v>764</v>
      </c>
      <c r="G875" s="75">
        <v>0</v>
      </c>
      <c r="H875" s="75">
        <v>0</v>
      </c>
      <c r="I875" s="66" t="s">
        <v>1</v>
      </c>
      <c r="J875" s="66" t="s">
        <v>1630</v>
      </c>
      <c r="K875" s="67" t="s">
        <v>4646</v>
      </c>
      <c r="L875" s="68"/>
      <c r="M875" s="64" t="s">
        <v>3648</v>
      </c>
      <c r="N875" s="13"/>
      <c r="O875"/>
      <c r="P875" t="str">
        <f t="shared" si="284"/>
        <v>NOT EQUAL</v>
      </c>
      <c r="Q875"/>
      <c r="R875"/>
      <c r="S875" s="43">
        <f t="shared" si="275"/>
        <v>149</v>
      </c>
      <c r="T875" s="94" t="s">
        <v>2570</v>
      </c>
      <c r="U875" s="72" t="s">
        <v>2570</v>
      </c>
      <c r="V875" s="72" t="s">
        <v>2570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4557</v>
      </c>
      <c r="D876" s="60" t="s">
        <v>7</v>
      </c>
      <c r="E876" s="66" t="s">
        <v>567</v>
      </c>
      <c r="F876" s="66" t="s">
        <v>765</v>
      </c>
      <c r="G876" s="75">
        <v>0</v>
      </c>
      <c r="H876" s="75">
        <v>0</v>
      </c>
      <c r="I876" s="66" t="s">
        <v>1</v>
      </c>
      <c r="J876" s="66" t="s">
        <v>1630</v>
      </c>
      <c r="K876" s="67" t="s">
        <v>4646</v>
      </c>
      <c r="L876" s="68"/>
      <c r="M876" s="64" t="s">
        <v>3864</v>
      </c>
      <c r="N876" s="13"/>
      <c r="O876"/>
      <c r="P876" t="str">
        <f t="shared" si="284"/>
        <v>NOT EQUAL</v>
      </c>
      <c r="Q876"/>
      <c r="R876"/>
      <c r="S876" s="43">
        <f t="shared" si="275"/>
        <v>149</v>
      </c>
      <c r="T876" s="94" t="s">
        <v>2570</v>
      </c>
      <c r="U876" s="72" t="s">
        <v>2570</v>
      </c>
      <c r="V876" s="72" t="s">
        <v>2570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4558</v>
      </c>
      <c r="D877" s="60" t="s">
        <v>3649</v>
      </c>
      <c r="E877" s="66" t="s">
        <v>567</v>
      </c>
      <c r="F877" s="66" t="s">
        <v>766</v>
      </c>
      <c r="G877" s="75">
        <v>0</v>
      </c>
      <c r="H877" s="75">
        <v>0</v>
      </c>
      <c r="I877" s="66" t="s">
        <v>1</v>
      </c>
      <c r="J877" s="66" t="s">
        <v>1630</v>
      </c>
      <c r="K877" s="67" t="s">
        <v>4646</v>
      </c>
      <c r="L877" s="68"/>
      <c r="M877" s="64" t="s">
        <v>3649</v>
      </c>
      <c r="N877" s="13"/>
      <c r="O877"/>
      <c r="P877" t="str">
        <f t="shared" si="284"/>
        <v>NOT EQUAL</v>
      </c>
      <c r="Q877"/>
      <c r="R877"/>
      <c r="S877" s="43">
        <f t="shared" si="275"/>
        <v>149</v>
      </c>
      <c r="T877" s="94" t="s">
        <v>2570</v>
      </c>
      <c r="U877" s="72" t="s">
        <v>2570</v>
      </c>
      <c r="V877" s="72" t="s">
        <v>2570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4557</v>
      </c>
      <c r="D878" s="60" t="s">
        <v>7</v>
      </c>
      <c r="E878" s="66" t="s">
        <v>567</v>
      </c>
      <c r="F878" s="66" t="s">
        <v>767</v>
      </c>
      <c r="G878" s="75">
        <v>0</v>
      </c>
      <c r="H878" s="75">
        <v>0</v>
      </c>
      <c r="I878" s="66" t="s">
        <v>1</v>
      </c>
      <c r="J878" s="66" t="s">
        <v>1630</v>
      </c>
      <c r="K878" s="67" t="s">
        <v>4646</v>
      </c>
      <c r="L878" s="68"/>
      <c r="M878" s="64" t="s">
        <v>3865</v>
      </c>
      <c r="N878" s="13"/>
      <c r="O878"/>
      <c r="P878" t="str">
        <f t="shared" si="284"/>
        <v>NOT EQUAL</v>
      </c>
      <c r="Q878"/>
      <c r="R878"/>
      <c r="S878" s="43">
        <f t="shared" si="275"/>
        <v>149</v>
      </c>
      <c r="T878" s="94" t="s">
        <v>2570</v>
      </c>
      <c r="U878" s="72" t="s">
        <v>2570</v>
      </c>
      <c r="V878" s="72" t="s">
        <v>2570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4557</v>
      </c>
      <c r="D879" s="60" t="s">
        <v>7</v>
      </c>
      <c r="E879" s="66" t="s">
        <v>567</v>
      </c>
      <c r="F879" s="66" t="s">
        <v>768</v>
      </c>
      <c r="G879" s="75">
        <v>0</v>
      </c>
      <c r="H879" s="75">
        <v>0</v>
      </c>
      <c r="I879" s="66" t="s">
        <v>1</v>
      </c>
      <c r="J879" s="66" t="s">
        <v>1630</v>
      </c>
      <c r="K879" s="67" t="s">
        <v>4646</v>
      </c>
      <c r="L879" s="68"/>
      <c r="M879" s="64" t="s">
        <v>3866</v>
      </c>
      <c r="N879" s="13"/>
      <c r="O879"/>
      <c r="P879" t="str">
        <f t="shared" si="284"/>
        <v>NOT EQUAL</v>
      </c>
      <c r="Q879"/>
      <c r="R879"/>
      <c r="S879" s="43">
        <f t="shared" si="275"/>
        <v>149</v>
      </c>
      <c r="T879" s="94" t="s">
        <v>2570</v>
      </c>
      <c r="U879" s="72" t="s">
        <v>2570</v>
      </c>
      <c r="V879" s="72" t="s">
        <v>2570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4557</v>
      </c>
      <c r="D880" s="60" t="s">
        <v>7</v>
      </c>
      <c r="E880" s="66" t="s">
        <v>567</v>
      </c>
      <c r="F880" s="66" t="s">
        <v>769</v>
      </c>
      <c r="G880" s="75">
        <v>0</v>
      </c>
      <c r="H880" s="75">
        <v>0</v>
      </c>
      <c r="I880" s="66" t="s">
        <v>1</v>
      </c>
      <c r="J880" s="66" t="s">
        <v>1630</v>
      </c>
      <c r="K880" s="67" t="s">
        <v>4646</v>
      </c>
      <c r="L880" s="68"/>
      <c r="M880" s="64" t="s">
        <v>3867</v>
      </c>
      <c r="N880" s="13"/>
      <c r="O880"/>
      <c r="P880" t="str">
        <f t="shared" si="284"/>
        <v>NOT EQUAL</v>
      </c>
      <c r="Q880"/>
      <c r="R880"/>
      <c r="S880" s="43">
        <f t="shared" si="275"/>
        <v>149</v>
      </c>
      <c r="T880" s="94" t="s">
        <v>2570</v>
      </c>
      <c r="U880" s="72" t="s">
        <v>2570</v>
      </c>
      <c r="V880" s="72" t="s">
        <v>2570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4558</v>
      </c>
      <c r="D881" s="60" t="s">
        <v>3650</v>
      </c>
      <c r="E881" s="66" t="s">
        <v>567</v>
      </c>
      <c r="F881" s="66" t="s">
        <v>770</v>
      </c>
      <c r="G881" s="75">
        <v>0</v>
      </c>
      <c r="H881" s="75">
        <v>0</v>
      </c>
      <c r="I881" s="66" t="s">
        <v>1</v>
      </c>
      <c r="J881" s="66" t="s">
        <v>1630</v>
      </c>
      <c r="K881" s="67" t="s">
        <v>4646</v>
      </c>
      <c r="L881" s="68"/>
      <c r="M881" s="64" t="s">
        <v>3650</v>
      </c>
      <c r="N881" s="13"/>
      <c r="O881"/>
      <c r="P881" t="str">
        <f t="shared" si="284"/>
        <v>NOT EQUAL</v>
      </c>
      <c r="Q881"/>
      <c r="R881"/>
      <c r="S881" s="43">
        <f t="shared" si="275"/>
        <v>149</v>
      </c>
      <c r="T881" s="94" t="s">
        <v>2570</v>
      </c>
      <c r="U881" s="72" t="s">
        <v>2570</v>
      </c>
      <c r="V881" s="72" t="s">
        <v>2570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4557</v>
      </c>
      <c r="D882" s="60" t="s">
        <v>7</v>
      </c>
      <c r="E882" s="66" t="s">
        <v>567</v>
      </c>
      <c r="F882" s="66" t="s">
        <v>771</v>
      </c>
      <c r="G882" s="75">
        <v>0</v>
      </c>
      <c r="H882" s="75">
        <v>0</v>
      </c>
      <c r="I882" s="66" t="s">
        <v>1</v>
      </c>
      <c r="J882" s="66" t="s">
        <v>1630</v>
      </c>
      <c r="K882" s="67" t="s">
        <v>4646</v>
      </c>
      <c r="L882" s="68"/>
      <c r="M882" s="64" t="s">
        <v>3868</v>
      </c>
      <c r="N882" s="13"/>
      <c r="O882"/>
      <c r="P882" t="str">
        <f t="shared" si="284"/>
        <v>NOT EQUAL</v>
      </c>
      <c r="Q882"/>
      <c r="R882"/>
      <c r="S882" s="43">
        <f t="shared" si="275"/>
        <v>149</v>
      </c>
      <c r="T882" s="94" t="s">
        <v>2570</v>
      </c>
      <c r="U882" s="72" t="s">
        <v>2570</v>
      </c>
      <c r="V882" s="72" t="s">
        <v>2570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4557</v>
      </c>
      <c r="D883" s="60" t="s">
        <v>7</v>
      </c>
      <c r="E883" s="66" t="s">
        <v>567</v>
      </c>
      <c r="F883" s="66" t="s">
        <v>772</v>
      </c>
      <c r="G883" s="75">
        <v>0</v>
      </c>
      <c r="H883" s="75">
        <v>0</v>
      </c>
      <c r="I883" s="66" t="s">
        <v>1</v>
      </c>
      <c r="J883" s="66" t="s">
        <v>1630</v>
      </c>
      <c r="K883" s="67" t="s">
        <v>4646</v>
      </c>
      <c r="L883" s="68"/>
      <c r="M883" s="64" t="s">
        <v>3869</v>
      </c>
      <c r="N883" s="13"/>
      <c r="O883"/>
      <c r="P883" t="str">
        <f t="shared" si="284"/>
        <v>NOT EQUAL</v>
      </c>
      <c r="Q883"/>
      <c r="R883"/>
      <c r="S883" s="43">
        <f t="shared" si="275"/>
        <v>149</v>
      </c>
      <c r="T883" s="94" t="s">
        <v>2570</v>
      </c>
      <c r="U883" s="72" t="s">
        <v>2570</v>
      </c>
      <c r="V883" s="72" t="s">
        <v>2570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4557</v>
      </c>
      <c r="D884" s="60" t="s">
        <v>7</v>
      </c>
      <c r="E884" s="66" t="s">
        <v>567</v>
      </c>
      <c r="F884" s="66" t="s">
        <v>773</v>
      </c>
      <c r="G884" s="75">
        <v>0</v>
      </c>
      <c r="H884" s="75">
        <v>0</v>
      </c>
      <c r="I884" s="66" t="s">
        <v>1</v>
      </c>
      <c r="J884" s="66" t="s">
        <v>1630</v>
      </c>
      <c r="K884" s="67" t="s">
        <v>4646</v>
      </c>
      <c r="L884" s="68"/>
      <c r="M884" s="64" t="s">
        <v>3870</v>
      </c>
      <c r="N884" s="13"/>
      <c r="O884"/>
      <c r="P884" t="str">
        <f t="shared" si="284"/>
        <v>NOT EQUAL</v>
      </c>
      <c r="Q884"/>
      <c r="R884"/>
      <c r="S884" s="43">
        <f t="shared" si="275"/>
        <v>149</v>
      </c>
      <c r="T884" s="94" t="s">
        <v>2570</v>
      </c>
      <c r="U884" s="72" t="s">
        <v>2570</v>
      </c>
      <c r="V884" s="72" t="s">
        <v>2570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4557</v>
      </c>
      <c r="D885" s="60" t="s">
        <v>7</v>
      </c>
      <c r="E885" s="66" t="s">
        <v>567</v>
      </c>
      <c r="F885" s="66" t="s">
        <v>774</v>
      </c>
      <c r="G885" s="75">
        <v>0</v>
      </c>
      <c r="H885" s="75">
        <v>0</v>
      </c>
      <c r="I885" s="66" t="s">
        <v>1</v>
      </c>
      <c r="J885" s="66" t="s">
        <v>1630</v>
      </c>
      <c r="K885" s="67" t="s">
        <v>4646</v>
      </c>
      <c r="L885" s="68"/>
      <c r="M885" s="64" t="s">
        <v>3871</v>
      </c>
      <c r="N885" s="13"/>
      <c r="O885"/>
      <c r="P885" t="str">
        <f t="shared" si="284"/>
        <v>NOT EQUAL</v>
      </c>
      <c r="Q885"/>
      <c r="R885"/>
      <c r="S885" s="43">
        <f t="shared" si="275"/>
        <v>149</v>
      </c>
      <c r="T885" s="94" t="s">
        <v>2570</v>
      </c>
      <c r="U885" s="72" t="s">
        <v>2570</v>
      </c>
      <c r="V885" s="72" t="s">
        <v>2570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4557</v>
      </c>
      <c r="D886" s="60" t="s">
        <v>7</v>
      </c>
      <c r="E886" s="66" t="s">
        <v>567</v>
      </c>
      <c r="F886" s="66" t="s">
        <v>775</v>
      </c>
      <c r="G886" s="75">
        <v>0</v>
      </c>
      <c r="H886" s="75">
        <v>0</v>
      </c>
      <c r="I886" s="66" t="s">
        <v>1</v>
      </c>
      <c r="J886" s="66" t="s">
        <v>1630</v>
      </c>
      <c r="K886" s="67" t="s">
        <v>4646</v>
      </c>
      <c r="L886" s="68"/>
      <c r="M886" s="64" t="s">
        <v>3872</v>
      </c>
      <c r="N886" s="13"/>
      <c r="O886"/>
      <c r="P886" t="str">
        <f t="shared" si="284"/>
        <v>NOT EQUAL</v>
      </c>
      <c r="Q886"/>
      <c r="R886"/>
      <c r="S886" s="43">
        <f t="shared" si="275"/>
        <v>149</v>
      </c>
      <c r="T886" s="94" t="s">
        <v>2570</v>
      </c>
      <c r="U886" s="72" t="s">
        <v>2570</v>
      </c>
      <c r="V886" s="72" t="s">
        <v>2570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4557</v>
      </c>
      <c r="D887" s="60" t="s">
        <v>7</v>
      </c>
      <c r="E887" s="66" t="s">
        <v>567</v>
      </c>
      <c r="F887" s="66" t="s">
        <v>776</v>
      </c>
      <c r="G887" s="75">
        <v>0</v>
      </c>
      <c r="H887" s="75">
        <v>0</v>
      </c>
      <c r="I887" s="66" t="s">
        <v>1</v>
      </c>
      <c r="J887" s="66" t="s">
        <v>1630</v>
      </c>
      <c r="K887" s="67" t="s">
        <v>4646</v>
      </c>
      <c r="L887" s="68"/>
      <c r="M887" s="64" t="s">
        <v>3873</v>
      </c>
      <c r="N887" s="13"/>
      <c r="O887"/>
      <c r="P887" t="str">
        <f t="shared" si="284"/>
        <v>NOT EQUAL</v>
      </c>
      <c r="Q887"/>
      <c r="R887"/>
      <c r="S887" s="43">
        <f t="shared" si="275"/>
        <v>149</v>
      </c>
      <c r="T887" s="94" t="s">
        <v>2570</v>
      </c>
      <c r="U887" s="72" t="s">
        <v>2570</v>
      </c>
      <c r="V887" s="72" t="s">
        <v>2570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4557</v>
      </c>
      <c r="D888" s="60" t="s">
        <v>7</v>
      </c>
      <c r="E888" s="66" t="s">
        <v>567</v>
      </c>
      <c r="F888" s="66" t="s">
        <v>777</v>
      </c>
      <c r="G888" s="75">
        <v>0</v>
      </c>
      <c r="H888" s="75">
        <v>0</v>
      </c>
      <c r="I888" s="66" t="s">
        <v>1</v>
      </c>
      <c r="J888" s="66" t="s">
        <v>1630</v>
      </c>
      <c r="K888" s="67" t="s">
        <v>4646</v>
      </c>
      <c r="L888" s="68"/>
      <c r="M888" s="64" t="s">
        <v>3874</v>
      </c>
      <c r="N888" s="13"/>
      <c r="O888"/>
      <c r="P888" t="str">
        <f t="shared" si="284"/>
        <v>NOT EQUAL</v>
      </c>
      <c r="Q888"/>
      <c r="R888"/>
      <c r="S888" s="43">
        <f t="shared" si="275"/>
        <v>149</v>
      </c>
      <c r="T888" s="94" t="s">
        <v>2570</v>
      </c>
      <c r="U888" s="72" t="s">
        <v>2570</v>
      </c>
      <c r="V888" s="72" t="s">
        <v>2570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4557</v>
      </c>
      <c r="D889" s="60" t="s">
        <v>7</v>
      </c>
      <c r="E889" s="66" t="s">
        <v>567</v>
      </c>
      <c r="F889" s="66" t="s">
        <v>778</v>
      </c>
      <c r="G889" s="75">
        <v>0</v>
      </c>
      <c r="H889" s="75">
        <v>0</v>
      </c>
      <c r="I889" s="66" t="s">
        <v>1</v>
      </c>
      <c r="J889" s="66" t="s">
        <v>1630</v>
      </c>
      <c r="K889" s="67" t="s">
        <v>4646</v>
      </c>
      <c r="L889" s="68"/>
      <c r="M889" s="64" t="s">
        <v>3875</v>
      </c>
      <c r="N889" s="13"/>
      <c r="O889"/>
      <c r="P889" t="str">
        <f t="shared" si="284"/>
        <v>NOT EQUAL</v>
      </c>
      <c r="Q889"/>
      <c r="R889"/>
      <c r="S889" s="43">
        <f t="shared" si="275"/>
        <v>149</v>
      </c>
      <c r="T889" s="94" t="s">
        <v>2570</v>
      </c>
      <c r="U889" s="72" t="s">
        <v>2570</v>
      </c>
      <c r="V889" s="72" t="s">
        <v>2570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4557</v>
      </c>
      <c r="D890" s="60" t="s">
        <v>7</v>
      </c>
      <c r="E890" s="66" t="s">
        <v>567</v>
      </c>
      <c r="F890" s="66" t="s">
        <v>779</v>
      </c>
      <c r="G890" s="75">
        <v>0</v>
      </c>
      <c r="H890" s="75">
        <v>0</v>
      </c>
      <c r="I890" s="66" t="s">
        <v>1</v>
      </c>
      <c r="J890" s="66" t="s">
        <v>1630</v>
      </c>
      <c r="K890" s="67" t="s">
        <v>4646</v>
      </c>
      <c r="L890" s="68"/>
      <c r="M890" s="64" t="s">
        <v>3876</v>
      </c>
      <c r="N890" s="13"/>
      <c r="O890"/>
      <c r="P890" t="str">
        <f t="shared" si="284"/>
        <v>NOT EQUAL</v>
      </c>
      <c r="Q890"/>
      <c r="R890"/>
      <c r="S890" s="43">
        <f t="shared" si="275"/>
        <v>149</v>
      </c>
      <c r="T890" s="94" t="s">
        <v>2570</v>
      </c>
      <c r="U890" s="72" t="s">
        <v>2570</v>
      </c>
      <c r="V890" s="72" t="s">
        <v>2570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4557</v>
      </c>
      <c r="D891" s="60" t="s">
        <v>7</v>
      </c>
      <c r="E891" s="66" t="s">
        <v>567</v>
      </c>
      <c r="F891" s="66" t="s">
        <v>780</v>
      </c>
      <c r="G891" s="75">
        <v>0</v>
      </c>
      <c r="H891" s="75">
        <v>0</v>
      </c>
      <c r="I891" s="66" t="s">
        <v>1</v>
      </c>
      <c r="J891" s="66" t="s">
        <v>1630</v>
      </c>
      <c r="K891" s="67" t="s">
        <v>4646</v>
      </c>
      <c r="L891" s="68"/>
      <c r="M891" s="64" t="s">
        <v>3877</v>
      </c>
      <c r="N891" s="13"/>
      <c r="O891"/>
      <c r="P891" t="str">
        <f t="shared" si="284"/>
        <v>NOT EQUAL</v>
      </c>
      <c r="Q891"/>
      <c r="R891"/>
      <c r="S891" s="43">
        <f t="shared" si="275"/>
        <v>149</v>
      </c>
      <c r="T891" s="94" t="s">
        <v>2570</v>
      </c>
      <c r="U891" s="72" t="s">
        <v>2570</v>
      </c>
      <c r="V891" s="72" t="s">
        <v>2570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4557</v>
      </c>
      <c r="D892" s="60" t="s">
        <v>7</v>
      </c>
      <c r="E892" s="66" t="s">
        <v>567</v>
      </c>
      <c r="F892" s="66" t="s">
        <v>781</v>
      </c>
      <c r="G892" s="75">
        <v>0</v>
      </c>
      <c r="H892" s="75">
        <v>0</v>
      </c>
      <c r="I892" s="66" t="s">
        <v>1</v>
      </c>
      <c r="J892" s="66" t="s">
        <v>1630</v>
      </c>
      <c r="K892" s="67" t="s">
        <v>4646</v>
      </c>
      <c r="L892" s="68"/>
      <c r="M892" s="64" t="s">
        <v>3878</v>
      </c>
      <c r="N892" s="13"/>
      <c r="O892"/>
      <c r="P892" t="str">
        <f t="shared" si="284"/>
        <v>NOT EQUAL</v>
      </c>
      <c r="Q892"/>
      <c r="R892"/>
      <c r="S892" s="43">
        <f t="shared" si="275"/>
        <v>149</v>
      </c>
      <c r="T892" s="94" t="s">
        <v>2570</v>
      </c>
      <c r="U892" s="72" t="s">
        <v>2570</v>
      </c>
      <c r="V892" s="72" t="s">
        <v>2570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4557</v>
      </c>
      <c r="D893" s="60" t="s">
        <v>7</v>
      </c>
      <c r="E893" s="66" t="s">
        <v>567</v>
      </c>
      <c r="F893" s="66" t="s">
        <v>782</v>
      </c>
      <c r="G893" s="70">
        <v>0</v>
      </c>
      <c r="H893" s="70">
        <v>0</v>
      </c>
      <c r="I893" s="66" t="s">
        <v>1</v>
      </c>
      <c r="J893" s="66" t="s">
        <v>1630</v>
      </c>
      <c r="K893" s="67" t="s">
        <v>4646</v>
      </c>
      <c r="L893" s="68"/>
      <c r="M893" s="64" t="s">
        <v>3879</v>
      </c>
      <c r="N893" s="13"/>
      <c r="O893"/>
      <c r="P893" t="str">
        <f t="shared" si="284"/>
        <v>NOT EQUAL</v>
      </c>
      <c r="Q893"/>
      <c r="R893"/>
      <c r="S893" s="43">
        <f t="shared" si="275"/>
        <v>149</v>
      </c>
      <c r="T893" s="94" t="s">
        <v>2570</v>
      </c>
      <c r="U893" s="72" t="s">
        <v>2570</v>
      </c>
      <c r="V893" s="72" t="s">
        <v>2570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4557</v>
      </c>
      <c r="D894" s="60" t="s">
        <v>7</v>
      </c>
      <c r="E894" s="66" t="s">
        <v>567</v>
      </c>
      <c r="F894" s="66" t="s">
        <v>783</v>
      </c>
      <c r="G894" s="70">
        <v>0</v>
      </c>
      <c r="H894" s="70">
        <v>0</v>
      </c>
      <c r="I894" s="66" t="s">
        <v>1</v>
      </c>
      <c r="J894" s="66" t="s">
        <v>1630</v>
      </c>
      <c r="K894" s="67" t="s">
        <v>4646</v>
      </c>
      <c r="L894" s="68"/>
      <c r="M894" s="64" t="s">
        <v>3880</v>
      </c>
      <c r="N894" s="13"/>
      <c r="O894"/>
      <c r="P894" t="str">
        <f t="shared" si="284"/>
        <v>NOT EQUAL</v>
      </c>
      <c r="Q894"/>
      <c r="R894"/>
      <c r="S894" s="43">
        <f t="shared" si="275"/>
        <v>149</v>
      </c>
      <c r="T894" s="94" t="s">
        <v>2570</v>
      </c>
      <c r="U894" s="72" t="s">
        <v>2570</v>
      </c>
      <c r="V894" s="72" t="s">
        <v>2570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4557</v>
      </c>
      <c r="D895" s="60" t="s">
        <v>7</v>
      </c>
      <c r="E895" s="66" t="s">
        <v>567</v>
      </c>
      <c r="F895" s="66" t="s">
        <v>784</v>
      </c>
      <c r="G895" s="70">
        <v>0</v>
      </c>
      <c r="H895" s="70">
        <v>0</v>
      </c>
      <c r="I895" s="66" t="s">
        <v>1</v>
      </c>
      <c r="J895" s="66" t="s">
        <v>1630</v>
      </c>
      <c r="K895" s="67" t="s">
        <v>4646</v>
      </c>
      <c r="L895" s="68"/>
      <c r="M895" s="64" t="s">
        <v>3881</v>
      </c>
      <c r="N895" s="13"/>
      <c r="O895"/>
      <c r="P895" t="str">
        <f t="shared" si="284"/>
        <v>NOT EQUAL</v>
      </c>
      <c r="Q895"/>
      <c r="R895"/>
      <c r="S895" s="43">
        <f t="shared" si="275"/>
        <v>149</v>
      </c>
      <c r="T895" s="94" t="s">
        <v>2570</v>
      </c>
      <c r="U895" s="72" t="s">
        <v>2570</v>
      </c>
      <c r="V895" s="72" t="s">
        <v>2570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4557</v>
      </c>
      <c r="D896" s="60" t="s">
        <v>7</v>
      </c>
      <c r="E896" s="66" t="s">
        <v>567</v>
      </c>
      <c r="F896" s="66" t="s">
        <v>785</v>
      </c>
      <c r="G896" s="70">
        <v>0</v>
      </c>
      <c r="H896" s="70">
        <v>0</v>
      </c>
      <c r="I896" s="66" t="s">
        <v>1</v>
      </c>
      <c r="J896" s="66" t="s">
        <v>1630</v>
      </c>
      <c r="K896" s="67" t="s">
        <v>4646</v>
      </c>
      <c r="L896" s="68"/>
      <c r="M896" s="64" t="s">
        <v>3882</v>
      </c>
      <c r="N896" s="13"/>
      <c r="O896"/>
      <c r="P896" t="str">
        <f t="shared" si="284"/>
        <v>NOT EQUAL</v>
      </c>
      <c r="Q896"/>
      <c r="R896"/>
      <c r="S896" s="43">
        <f t="shared" si="275"/>
        <v>149</v>
      </c>
      <c r="T896" s="94" t="s">
        <v>2570</v>
      </c>
      <c r="U896" s="72" t="s">
        <v>2570</v>
      </c>
      <c r="V896" s="72" t="s">
        <v>2570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4557</v>
      </c>
      <c r="D897" s="60" t="s">
        <v>7</v>
      </c>
      <c r="E897" s="66" t="s">
        <v>567</v>
      </c>
      <c r="F897" s="66" t="s">
        <v>786</v>
      </c>
      <c r="G897" s="70">
        <v>0</v>
      </c>
      <c r="H897" s="70">
        <v>0</v>
      </c>
      <c r="I897" s="66" t="s">
        <v>1</v>
      </c>
      <c r="J897" s="66" t="s">
        <v>1630</v>
      </c>
      <c r="K897" s="67" t="s">
        <v>4646</v>
      </c>
      <c r="L897" s="68"/>
      <c r="M897" s="64" t="s">
        <v>3883</v>
      </c>
      <c r="N897" s="13"/>
      <c r="O897"/>
      <c r="P897" t="str">
        <f t="shared" si="284"/>
        <v>NOT EQUAL</v>
      </c>
      <c r="Q897"/>
      <c r="R897"/>
      <c r="S897" s="43">
        <f t="shared" si="275"/>
        <v>149</v>
      </c>
      <c r="T897" s="94" t="s">
        <v>2570</v>
      </c>
      <c r="U897" s="72" t="s">
        <v>2570</v>
      </c>
      <c r="V897" s="72" t="s">
        <v>2570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4557</v>
      </c>
      <c r="D898" s="60" t="s">
        <v>7</v>
      </c>
      <c r="E898" s="66" t="s">
        <v>567</v>
      </c>
      <c r="F898" s="66" t="s">
        <v>787</v>
      </c>
      <c r="G898" s="70">
        <v>0</v>
      </c>
      <c r="H898" s="70">
        <v>0</v>
      </c>
      <c r="I898" s="66" t="s">
        <v>1</v>
      </c>
      <c r="J898" s="66" t="s">
        <v>1630</v>
      </c>
      <c r="K898" s="67" t="s">
        <v>4646</v>
      </c>
      <c r="L898" s="68"/>
      <c r="M898" s="64" t="s">
        <v>3884</v>
      </c>
      <c r="N898" s="13"/>
      <c r="O898"/>
      <c r="P898" t="str">
        <f t="shared" si="284"/>
        <v>NOT EQUAL</v>
      </c>
      <c r="Q898"/>
      <c r="R898"/>
      <c r="S898" s="43">
        <f t="shared" si="275"/>
        <v>149</v>
      </c>
      <c r="T898" s="94" t="s">
        <v>2570</v>
      </c>
      <c r="U898" s="72" t="s">
        <v>2570</v>
      </c>
      <c r="V898" s="72" t="s">
        <v>2570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4557</v>
      </c>
      <c r="D899" s="60" t="s">
        <v>7</v>
      </c>
      <c r="E899" s="66" t="s">
        <v>567</v>
      </c>
      <c r="F899" s="66" t="s">
        <v>788</v>
      </c>
      <c r="G899" s="70">
        <v>0</v>
      </c>
      <c r="H899" s="70">
        <v>0</v>
      </c>
      <c r="I899" s="66" t="s">
        <v>1</v>
      </c>
      <c r="J899" s="66" t="s">
        <v>1630</v>
      </c>
      <c r="K899" s="67" t="s">
        <v>4646</v>
      </c>
      <c r="L899" s="68"/>
      <c r="M899" s="64" t="s">
        <v>3885</v>
      </c>
      <c r="N899" s="13"/>
      <c r="O899"/>
      <c r="P899" t="str">
        <f t="shared" si="284"/>
        <v>NOT EQUAL</v>
      </c>
      <c r="Q899"/>
      <c r="R899"/>
      <c r="S899" s="43">
        <f t="shared" si="275"/>
        <v>149</v>
      </c>
      <c r="T899" s="94" t="s">
        <v>2570</v>
      </c>
      <c r="U899" s="72" t="s">
        <v>2570</v>
      </c>
      <c r="V899" s="72" t="s">
        <v>2570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4557</v>
      </c>
      <c r="D900" s="60" t="s">
        <v>7</v>
      </c>
      <c r="E900" s="66" t="s">
        <v>567</v>
      </c>
      <c r="F900" s="66" t="s">
        <v>789</v>
      </c>
      <c r="G900" s="70">
        <v>0</v>
      </c>
      <c r="H900" s="70">
        <v>0</v>
      </c>
      <c r="I900" s="66" t="s">
        <v>1</v>
      </c>
      <c r="J900" s="66" t="s">
        <v>1630</v>
      </c>
      <c r="K900" s="67" t="s">
        <v>4646</v>
      </c>
      <c r="L900" s="68"/>
      <c r="M900" s="64" t="s">
        <v>3886</v>
      </c>
      <c r="N900" s="13"/>
      <c r="O900"/>
      <c r="P900" t="str">
        <f t="shared" si="284"/>
        <v>NOT EQUAL</v>
      </c>
      <c r="Q900"/>
      <c r="R900"/>
      <c r="S900" s="43">
        <f t="shared" si="275"/>
        <v>149</v>
      </c>
      <c r="T900" s="94" t="s">
        <v>2570</v>
      </c>
      <c r="U900" s="72" t="s">
        <v>2570</v>
      </c>
      <c r="V900" s="72" t="s">
        <v>2570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4557</v>
      </c>
      <c r="D901" s="60" t="s">
        <v>7</v>
      </c>
      <c r="E901" s="66" t="s">
        <v>567</v>
      </c>
      <c r="F901" s="66" t="s">
        <v>790</v>
      </c>
      <c r="G901" s="70">
        <v>0</v>
      </c>
      <c r="H901" s="70">
        <v>0</v>
      </c>
      <c r="I901" s="66" t="s">
        <v>1</v>
      </c>
      <c r="J901" s="66" t="s">
        <v>1630</v>
      </c>
      <c r="K901" s="67" t="s">
        <v>4646</v>
      </c>
      <c r="L901" s="68"/>
      <c r="M901" s="64" t="s">
        <v>3887</v>
      </c>
      <c r="N901" s="13"/>
      <c r="O901"/>
      <c r="P901" t="str">
        <f t="shared" si="284"/>
        <v>NOT EQUAL</v>
      </c>
      <c r="Q901"/>
      <c r="R901"/>
      <c r="S901" s="43">
        <f t="shared" si="275"/>
        <v>149</v>
      </c>
      <c r="T901" s="94" t="s">
        <v>2570</v>
      </c>
      <c r="U901" s="72" t="s">
        <v>2570</v>
      </c>
      <c r="V901" s="72" t="s">
        <v>2570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4557</v>
      </c>
      <c r="D902" s="60" t="s">
        <v>7</v>
      </c>
      <c r="E902" s="66" t="s">
        <v>567</v>
      </c>
      <c r="F902" s="66" t="s">
        <v>791</v>
      </c>
      <c r="G902" s="70">
        <v>0</v>
      </c>
      <c r="H902" s="70">
        <v>0</v>
      </c>
      <c r="I902" s="66" t="s">
        <v>1</v>
      </c>
      <c r="J902" s="66" t="s">
        <v>1630</v>
      </c>
      <c r="K902" s="67" t="s">
        <v>4646</v>
      </c>
      <c r="L902" s="68"/>
      <c r="M902" s="64" t="s">
        <v>3888</v>
      </c>
      <c r="N902" s="13"/>
      <c r="O902"/>
      <c r="P902" t="str">
        <f t="shared" si="284"/>
        <v>NOT EQUAL</v>
      </c>
      <c r="Q902"/>
      <c r="R902"/>
      <c r="S902" s="43">
        <f t="shared" si="275"/>
        <v>149</v>
      </c>
      <c r="T902" s="94" t="s">
        <v>2570</v>
      </c>
      <c r="U902" s="72" t="s">
        <v>2570</v>
      </c>
      <c r="V902" s="72" t="s">
        <v>2570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4557</v>
      </c>
      <c r="D903" s="60" t="s">
        <v>7</v>
      </c>
      <c r="E903" s="66" t="s">
        <v>567</v>
      </c>
      <c r="F903" s="66" t="s">
        <v>792</v>
      </c>
      <c r="G903" s="70">
        <v>0</v>
      </c>
      <c r="H903" s="70">
        <v>0</v>
      </c>
      <c r="I903" s="66" t="s">
        <v>1</v>
      </c>
      <c r="J903" s="66" t="s">
        <v>1630</v>
      </c>
      <c r="K903" s="67" t="s">
        <v>4646</v>
      </c>
      <c r="L903" s="68"/>
      <c r="M903" s="64" t="s">
        <v>3889</v>
      </c>
      <c r="N903" s="13"/>
      <c r="O903"/>
      <c r="P903" t="str">
        <f t="shared" si="284"/>
        <v>NOT EQUAL</v>
      </c>
      <c r="Q903"/>
      <c r="R903"/>
      <c r="S903" s="43">
        <f t="shared" si="275"/>
        <v>149</v>
      </c>
      <c r="T903" s="94" t="s">
        <v>2570</v>
      </c>
      <c r="U903" s="72" t="s">
        <v>2570</v>
      </c>
      <c r="V903" s="72" t="s">
        <v>2570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4557</v>
      </c>
      <c r="D904" s="60" t="s">
        <v>7</v>
      </c>
      <c r="E904" s="66" t="s">
        <v>567</v>
      </c>
      <c r="F904" s="66" t="s">
        <v>793</v>
      </c>
      <c r="G904" s="70">
        <v>0</v>
      </c>
      <c r="H904" s="70">
        <v>0</v>
      </c>
      <c r="I904" s="66" t="s">
        <v>1</v>
      </c>
      <c r="J904" s="66" t="s">
        <v>1630</v>
      </c>
      <c r="K904" s="67" t="s">
        <v>4646</v>
      </c>
      <c r="L904" s="68"/>
      <c r="M904" s="64" t="s">
        <v>3890</v>
      </c>
      <c r="N904" s="13"/>
      <c r="O904"/>
      <c r="P904" t="str">
        <f t="shared" si="284"/>
        <v>NOT EQUAL</v>
      </c>
      <c r="Q904"/>
      <c r="R904"/>
      <c r="S904" s="43">
        <f t="shared" si="275"/>
        <v>149</v>
      </c>
      <c r="T904" s="94" t="s">
        <v>2570</v>
      </c>
      <c r="U904" s="72" t="s">
        <v>2570</v>
      </c>
      <c r="V904" s="72" t="s">
        <v>2570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4557</v>
      </c>
      <c r="D905" s="60" t="s">
        <v>7</v>
      </c>
      <c r="E905" s="66" t="s">
        <v>567</v>
      </c>
      <c r="F905" s="66" t="s">
        <v>794</v>
      </c>
      <c r="G905" s="70">
        <v>0</v>
      </c>
      <c r="H905" s="70">
        <v>0</v>
      </c>
      <c r="I905" s="66" t="s">
        <v>1</v>
      </c>
      <c r="J905" s="66" t="s">
        <v>1630</v>
      </c>
      <c r="K905" s="67" t="s">
        <v>4646</v>
      </c>
      <c r="L905" s="68"/>
      <c r="M905" s="64" t="s">
        <v>3891</v>
      </c>
      <c r="N905" s="13"/>
      <c r="O905"/>
      <c r="P905" t="str">
        <f t="shared" si="284"/>
        <v>NOT EQUAL</v>
      </c>
      <c r="Q905"/>
      <c r="R905"/>
      <c r="S905" s="43">
        <f t="shared" si="275"/>
        <v>149</v>
      </c>
      <c r="T905" s="94" t="s">
        <v>2570</v>
      </c>
      <c r="U905" s="72" t="s">
        <v>2570</v>
      </c>
      <c r="V905" s="72" t="s">
        <v>2570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4557</v>
      </c>
      <c r="D906" s="60" t="s">
        <v>7</v>
      </c>
      <c r="E906" s="66" t="s">
        <v>567</v>
      </c>
      <c r="F906" s="66" t="s">
        <v>795</v>
      </c>
      <c r="G906" s="70">
        <v>0</v>
      </c>
      <c r="H906" s="70">
        <v>0</v>
      </c>
      <c r="I906" s="66" t="s">
        <v>1</v>
      </c>
      <c r="J906" s="66" t="s">
        <v>1630</v>
      </c>
      <c r="K906" s="67" t="s">
        <v>4646</v>
      </c>
      <c r="L906" s="68"/>
      <c r="M906" s="64" t="s">
        <v>3892</v>
      </c>
      <c r="N906" s="13"/>
      <c r="O906"/>
      <c r="P906" t="str">
        <f t="shared" si="284"/>
        <v>NOT EQUAL</v>
      </c>
      <c r="Q906"/>
      <c r="R906"/>
      <c r="S906" s="43">
        <f t="shared" si="275"/>
        <v>149</v>
      </c>
      <c r="T906" s="94" t="s">
        <v>2570</v>
      </c>
      <c r="U906" s="72" t="s">
        <v>2570</v>
      </c>
      <c r="V906" s="72" t="s">
        <v>2570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4557</v>
      </c>
      <c r="D907" s="60" t="s">
        <v>7</v>
      </c>
      <c r="E907" s="66" t="s">
        <v>567</v>
      </c>
      <c r="F907" s="66" t="s">
        <v>796</v>
      </c>
      <c r="G907" s="70">
        <v>0</v>
      </c>
      <c r="H907" s="70">
        <v>0</v>
      </c>
      <c r="I907" s="66" t="s">
        <v>1</v>
      </c>
      <c r="J907" s="66" t="s">
        <v>1630</v>
      </c>
      <c r="K907" s="67" t="s">
        <v>4646</v>
      </c>
      <c r="L907" s="68"/>
      <c r="M907" s="64" t="s">
        <v>3893</v>
      </c>
      <c r="N907" s="13"/>
      <c r="O907"/>
      <c r="P907" t="str">
        <f t="shared" si="284"/>
        <v>NOT EQUAL</v>
      </c>
      <c r="Q907"/>
      <c r="R907"/>
      <c r="S907" s="43">
        <f t="shared" si="275"/>
        <v>149</v>
      </c>
      <c r="T907" s="94" t="s">
        <v>2570</v>
      </c>
      <c r="U907" s="72" t="s">
        <v>2570</v>
      </c>
      <c r="V907" s="72" t="s">
        <v>2570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4557</v>
      </c>
      <c r="D908" s="60" t="s">
        <v>7</v>
      </c>
      <c r="E908" s="66" t="s">
        <v>567</v>
      </c>
      <c r="F908" s="66" t="s">
        <v>797</v>
      </c>
      <c r="G908" s="70">
        <v>0</v>
      </c>
      <c r="H908" s="70">
        <v>0</v>
      </c>
      <c r="I908" s="66" t="s">
        <v>1</v>
      </c>
      <c r="J908" s="66" t="s">
        <v>1630</v>
      </c>
      <c r="K908" s="67" t="s">
        <v>4646</v>
      </c>
      <c r="L908" s="68"/>
      <c r="M908" s="64" t="s">
        <v>3894</v>
      </c>
      <c r="N908" s="13"/>
      <c r="O908"/>
      <c r="P908" t="str">
        <f t="shared" si="284"/>
        <v>NOT EQUAL</v>
      </c>
      <c r="Q908"/>
      <c r="R908"/>
      <c r="S908" s="43">
        <f t="shared" si="275"/>
        <v>149</v>
      </c>
      <c r="T908" s="94" t="s">
        <v>2570</v>
      </c>
      <c r="U908" s="72" t="s">
        <v>2570</v>
      </c>
      <c r="V908" s="72" t="s">
        <v>2570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4557</v>
      </c>
      <c r="D909" s="60" t="s">
        <v>7</v>
      </c>
      <c r="E909" s="66" t="s">
        <v>567</v>
      </c>
      <c r="F909" s="66" t="s">
        <v>798</v>
      </c>
      <c r="G909" s="70">
        <v>0</v>
      </c>
      <c r="H909" s="70">
        <v>0</v>
      </c>
      <c r="I909" s="66" t="s">
        <v>1</v>
      </c>
      <c r="J909" s="66" t="s">
        <v>1630</v>
      </c>
      <c r="K909" s="67" t="s">
        <v>4646</v>
      </c>
      <c r="L909" s="68"/>
      <c r="M909" s="64" t="s">
        <v>3895</v>
      </c>
      <c r="N909" s="13"/>
      <c r="O909"/>
      <c r="P909" t="str">
        <f t="shared" si="284"/>
        <v>NOT EQUAL</v>
      </c>
      <c r="Q909"/>
      <c r="R909"/>
      <c r="S909" s="43">
        <f t="shared" si="275"/>
        <v>149</v>
      </c>
      <c r="T909" s="94" t="s">
        <v>2570</v>
      </c>
      <c r="U909" s="72" t="s">
        <v>2570</v>
      </c>
      <c r="V909" s="72" t="s">
        <v>2570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4557</v>
      </c>
      <c r="D910" s="60" t="s">
        <v>7</v>
      </c>
      <c r="E910" s="66" t="s">
        <v>567</v>
      </c>
      <c r="F910" s="66" t="s">
        <v>799</v>
      </c>
      <c r="G910" s="70">
        <v>0</v>
      </c>
      <c r="H910" s="70">
        <v>0</v>
      </c>
      <c r="I910" s="66" t="s">
        <v>1</v>
      </c>
      <c r="J910" s="66" t="s">
        <v>1630</v>
      </c>
      <c r="K910" s="67" t="s">
        <v>4646</v>
      </c>
      <c r="L910" s="68"/>
      <c r="M910" s="64" t="s">
        <v>3896</v>
      </c>
      <c r="N910" s="13"/>
      <c r="O910"/>
      <c r="P910" t="str">
        <f t="shared" si="284"/>
        <v>NOT EQUAL</v>
      </c>
      <c r="Q910"/>
      <c r="R910"/>
      <c r="S910" s="43">
        <f t="shared" si="275"/>
        <v>149</v>
      </c>
      <c r="T910" s="94" t="s">
        <v>2570</v>
      </c>
      <c r="U910" s="72" t="s">
        <v>2570</v>
      </c>
      <c r="V910" s="72" t="s">
        <v>2570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4557</v>
      </c>
      <c r="D911" s="60" t="s">
        <v>7</v>
      </c>
      <c r="E911" s="66" t="s">
        <v>567</v>
      </c>
      <c r="F911" s="66" t="s">
        <v>800</v>
      </c>
      <c r="G911" s="70">
        <v>0</v>
      </c>
      <c r="H911" s="70">
        <v>0</v>
      </c>
      <c r="I911" s="66" t="s">
        <v>1</v>
      </c>
      <c r="J911" s="66" t="s">
        <v>1630</v>
      </c>
      <c r="K911" s="67" t="s">
        <v>4646</v>
      </c>
      <c r="L911" s="68"/>
      <c r="M911" s="64" t="s">
        <v>3897</v>
      </c>
      <c r="N911" s="13"/>
      <c r="O911"/>
      <c r="P911" t="str">
        <f t="shared" si="284"/>
        <v>NOT EQUAL</v>
      </c>
      <c r="Q911"/>
      <c r="R911"/>
      <c r="S911" s="43">
        <f t="shared" si="275"/>
        <v>149</v>
      </c>
      <c r="T911" s="94" t="s">
        <v>2570</v>
      </c>
      <c r="U911" s="72" t="s">
        <v>2570</v>
      </c>
      <c r="V911" s="72" t="s">
        <v>2570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4557</v>
      </c>
      <c r="D912" s="60" t="s">
        <v>7</v>
      </c>
      <c r="E912" s="66" t="s">
        <v>567</v>
      </c>
      <c r="F912" s="66" t="s">
        <v>801</v>
      </c>
      <c r="G912" s="70">
        <v>0</v>
      </c>
      <c r="H912" s="70">
        <v>0</v>
      </c>
      <c r="I912" s="66" t="s">
        <v>1</v>
      </c>
      <c r="J912" s="66" t="s">
        <v>1630</v>
      </c>
      <c r="K912" s="67" t="s">
        <v>4646</v>
      </c>
      <c r="L912" s="68"/>
      <c r="M912" s="64" t="s">
        <v>3898</v>
      </c>
      <c r="N912" s="13"/>
      <c r="O912"/>
      <c r="P912" t="str">
        <f t="shared" si="284"/>
        <v>NOT EQUAL</v>
      </c>
      <c r="Q912"/>
      <c r="R912"/>
      <c r="S912" s="43">
        <f t="shared" si="275"/>
        <v>149</v>
      </c>
      <c r="T912" s="94" t="s">
        <v>2570</v>
      </c>
      <c r="U912" s="72" t="s">
        <v>2570</v>
      </c>
      <c r="V912" s="72" t="s">
        <v>2570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4557</v>
      </c>
      <c r="D913" s="60" t="s">
        <v>7</v>
      </c>
      <c r="E913" s="66" t="s">
        <v>567</v>
      </c>
      <c r="F913" s="66" t="s">
        <v>802</v>
      </c>
      <c r="G913" s="70">
        <v>0</v>
      </c>
      <c r="H913" s="70">
        <v>0</v>
      </c>
      <c r="I913" s="66" t="s">
        <v>1</v>
      </c>
      <c r="J913" s="66" t="s">
        <v>1630</v>
      </c>
      <c r="K913" s="67" t="s">
        <v>4646</v>
      </c>
      <c r="L913" s="68"/>
      <c r="M913" s="64" t="s">
        <v>3899</v>
      </c>
      <c r="N913" s="13"/>
      <c r="O913"/>
      <c r="P913" t="str">
        <f t="shared" si="284"/>
        <v>NOT EQUAL</v>
      </c>
      <c r="Q913"/>
      <c r="R913"/>
      <c r="S913" s="43">
        <f t="shared" ref="S913:S976" si="289">IF(X913&lt;&gt;"",S912+1,S912)</f>
        <v>149</v>
      </c>
      <c r="T913" s="94" t="s">
        <v>2570</v>
      </c>
      <c r="U913" s="72" t="s">
        <v>2570</v>
      </c>
      <c r="V913" s="72" t="s">
        <v>2570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4557</v>
      </c>
      <c r="D914" s="60" t="s">
        <v>7</v>
      </c>
      <c r="E914" s="66" t="s">
        <v>567</v>
      </c>
      <c r="F914" s="66" t="s">
        <v>803</v>
      </c>
      <c r="G914" s="70">
        <v>0</v>
      </c>
      <c r="H914" s="70">
        <v>0</v>
      </c>
      <c r="I914" s="66" t="s">
        <v>1</v>
      </c>
      <c r="J914" s="66" t="s">
        <v>1630</v>
      </c>
      <c r="K914" s="67" t="s">
        <v>4646</v>
      </c>
      <c r="L914" s="68"/>
      <c r="M914" s="64" t="s">
        <v>3900</v>
      </c>
      <c r="N914" s="13"/>
      <c r="O914"/>
      <c r="P914" t="str">
        <f t="shared" si="284"/>
        <v>NOT EQUAL</v>
      </c>
      <c r="Q914"/>
      <c r="R914"/>
      <c r="S914" s="43">
        <f t="shared" si="289"/>
        <v>149</v>
      </c>
      <c r="T914" s="94" t="s">
        <v>2570</v>
      </c>
      <c r="U914" s="72" t="s">
        <v>2570</v>
      </c>
      <c r="V914" s="72" t="s">
        <v>2570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4557</v>
      </c>
      <c r="D915" s="60" t="s">
        <v>7</v>
      </c>
      <c r="E915" s="66" t="s">
        <v>567</v>
      </c>
      <c r="F915" s="66" t="s">
        <v>804</v>
      </c>
      <c r="G915" s="70">
        <v>0</v>
      </c>
      <c r="H915" s="70">
        <v>0</v>
      </c>
      <c r="I915" s="66" t="s">
        <v>1</v>
      </c>
      <c r="J915" s="66" t="s">
        <v>1630</v>
      </c>
      <c r="K915" s="67" t="s">
        <v>4646</v>
      </c>
      <c r="L915" s="68"/>
      <c r="M915" s="64" t="s">
        <v>3901</v>
      </c>
      <c r="N915" s="13"/>
      <c r="O915"/>
      <c r="P915" t="str">
        <f t="shared" si="284"/>
        <v>NOT EQUAL</v>
      </c>
      <c r="Q915"/>
      <c r="R915"/>
      <c r="S915" s="43">
        <f t="shared" si="289"/>
        <v>149</v>
      </c>
      <c r="T915" s="94" t="s">
        <v>2570</v>
      </c>
      <c r="U915" s="72" t="s">
        <v>2570</v>
      </c>
      <c r="V915" s="72" t="s">
        <v>2570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4557</v>
      </c>
      <c r="D916" s="60" t="s">
        <v>7</v>
      </c>
      <c r="E916" s="66" t="s">
        <v>567</v>
      </c>
      <c r="F916" s="66" t="s">
        <v>805</v>
      </c>
      <c r="G916" s="70">
        <v>0</v>
      </c>
      <c r="H916" s="70">
        <v>0</v>
      </c>
      <c r="I916" s="66" t="s">
        <v>1</v>
      </c>
      <c r="J916" s="66" t="s">
        <v>1630</v>
      </c>
      <c r="K916" s="67" t="s">
        <v>4646</v>
      </c>
      <c r="L916" s="68"/>
      <c r="M916" s="64" t="s">
        <v>3902</v>
      </c>
      <c r="N916" s="13"/>
      <c r="O916"/>
      <c r="P916" t="str">
        <f t="shared" si="284"/>
        <v>NOT EQUAL</v>
      </c>
      <c r="Q916"/>
      <c r="R916"/>
      <c r="S916" s="43">
        <f t="shared" si="289"/>
        <v>149</v>
      </c>
      <c r="T916" s="94" t="s">
        <v>2570</v>
      </c>
      <c r="U916" s="72" t="s">
        <v>2570</v>
      </c>
      <c r="V916" s="72" t="s">
        <v>2570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4557</v>
      </c>
      <c r="D917" s="60" t="s">
        <v>7</v>
      </c>
      <c r="E917" s="66" t="s">
        <v>567</v>
      </c>
      <c r="F917" s="66" t="s">
        <v>806</v>
      </c>
      <c r="G917" s="70">
        <v>0</v>
      </c>
      <c r="H917" s="70">
        <v>0</v>
      </c>
      <c r="I917" s="66" t="s">
        <v>1</v>
      </c>
      <c r="J917" s="66" t="s">
        <v>1630</v>
      </c>
      <c r="K917" s="67" t="s">
        <v>4646</v>
      </c>
      <c r="L917" s="68"/>
      <c r="M917" s="64" t="s">
        <v>3903</v>
      </c>
      <c r="N917" s="13"/>
      <c r="O917"/>
      <c r="P917" t="str">
        <f t="shared" si="284"/>
        <v>NOT EQUAL</v>
      </c>
      <c r="Q917"/>
      <c r="R917"/>
      <c r="S917" s="43">
        <f t="shared" si="289"/>
        <v>149</v>
      </c>
      <c r="T917" s="94" t="s">
        <v>2570</v>
      </c>
      <c r="U917" s="72" t="s">
        <v>2570</v>
      </c>
      <c r="V917" s="72" t="s">
        <v>2570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4557</v>
      </c>
      <c r="D918" s="60" t="s">
        <v>7</v>
      </c>
      <c r="E918" s="66" t="s">
        <v>567</v>
      </c>
      <c r="F918" s="66" t="s">
        <v>807</v>
      </c>
      <c r="G918" s="70">
        <v>0</v>
      </c>
      <c r="H918" s="70">
        <v>0</v>
      </c>
      <c r="I918" s="66" t="s">
        <v>1</v>
      </c>
      <c r="J918" s="66" t="s">
        <v>1630</v>
      </c>
      <c r="K918" s="67" t="s">
        <v>4646</v>
      </c>
      <c r="L918" s="68"/>
      <c r="M918" s="64" t="s">
        <v>3904</v>
      </c>
      <c r="N918" s="13"/>
      <c r="O918"/>
      <c r="P918" t="str">
        <f t="shared" si="284"/>
        <v>NOT EQUAL</v>
      </c>
      <c r="Q918"/>
      <c r="R918"/>
      <c r="S918" s="43">
        <f t="shared" si="289"/>
        <v>149</v>
      </c>
      <c r="T918" s="94" t="s">
        <v>2570</v>
      </c>
      <c r="U918" s="72" t="s">
        <v>2570</v>
      </c>
      <c r="V918" s="72" t="s">
        <v>2570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4558</v>
      </c>
      <c r="D919" s="60" t="s">
        <v>3651</v>
      </c>
      <c r="E919" s="66" t="s">
        <v>567</v>
      </c>
      <c r="F919" s="66" t="s">
        <v>808</v>
      </c>
      <c r="G919" s="70">
        <v>0</v>
      </c>
      <c r="H919" s="70">
        <v>0</v>
      </c>
      <c r="I919" s="66" t="s">
        <v>1</v>
      </c>
      <c r="J919" s="66" t="s">
        <v>1630</v>
      </c>
      <c r="K919" s="67" t="s">
        <v>4646</v>
      </c>
      <c r="L919" s="68"/>
      <c r="M919" s="64" t="s">
        <v>3651</v>
      </c>
      <c r="N919" s="13"/>
      <c r="O919"/>
      <c r="P919" t="str">
        <f t="shared" si="284"/>
        <v>NOT EQUAL</v>
      </c>
      <c r="Q919"/>
      <c r="R919"/>
      <c r="S919" s="43">
        <f t="shared" si="289"/>
        <v>149</v>
      </c>
      <c r="T919" s="94" t="s">
        <v>2570</v>
      </c>
      <c r="U919" s="72" t="s">
        <v>2570</v>
      </c>
      <c r="V919" s="72" t="s">
        <v>2570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4557</v>
      </c>
      <c r="D920" s="60" t="s">
        <v>7</v>
      </c>
      <c r="E920" s="66" t="s">
        <v>567</v>
      </c>
      <c r="F920" s="66" t="s">
        <v>809</v>
      </c>
      <c r="G920" s="70">
        <v>0</v>
      </c>
      <c r="H920" s="70">
        <v>0</v>
      </c>
      <c r="I920" s="66" t="s">
        <v>1</v>
      </c>
      <c r="J920" s="66" t="s">
        <v>1630</v>
      </c>
      <c r="K920" s="67" t="s">
        <v>4646</v>
      </c>
      <c r="L920" s="68"/>
      <c r="M920" s="64" t="s">
        <v>3905</v>
      </c>
      <c r="N920" s="13"/>
      <c r="O920"/>
      <c r="P920" t="str">
        <f t="shared" si="284"/>
        <v>NOT EQUAL</v>
      </c>
      <c r="Q920"/>
      <c r="R920"/>
      <c r="S920" s="43">
        <f t="shared" si="289"/>
        <v>149</v>
      </c>
      <c r="T920" s="94" t="s">
        <v>2570</v>
      </c>
      <c r="U920" s="72" t="s">
        <v>2570</v>
      </c>
      <c r="V920" s="72" t="s">
        <v>2570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4557</v>
      </c>
      <c r="D921" s="60" t="s">
        <v>7</v>
      </c>
      <c r="E921" s="66" t="s">
        <v>567</v>
      </c>
      <c r="F921" s="66" t="s">
        <v>810</v>
      </c>
      <c r="G921" s="70">
        <v>0</v>
      </c>
      <c r="H921" s="70">
        <v>0</v>
      </c>
      <c r="I921" s="66" t="s">
        <v>1</v>
      </c>
      <c r="J921" s="66" t="s">
        <v>1630</v>
      </c>
      <c r="K921" s="67" t="s">
        <v>4646</v>
      </c>
      <c r="L921" s="68"/>
      <c r="M921" s="64" t="s">
        <v>3906</v>
      </c>
      <c r="N921" s="13"/>
      <c r="O921"/>
      <c r="P921" t="str">
        <f t="shared" si="284"/>
        <v>NOT EQUAL</v>
      </c>
      <c r="Q921"/>
      <c r="R921"/>
      <c r="S921" s="43">
        <f t="shared" si="289"/>
        <v>149</v>
      </c>
      <c r="T921" s="94" t="s">
        <v>2570</v>
      </c>
      <c r="U921" s="72" t="s">
        <v>2570</v>
      </c>
      <c r="V921" s="72" t="s">
        <v>2570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4557</v>
      </c>
      <c r="D922" s="60" t="s">
        <v>7</v>
      </c>
      <c r="E922" s="66" t="s">
        <v>567</v>
      </c>
      <c r="F922" s="66" t="s">
        <v>811</v>
      </c>
      <c r="G922" s="70">
        <v>0</v>
      </c>
      <c r="H922" s="70">
        <v>0</v>
      </c>
      <c r="I922" s="66" t="s">
        <v>1</v>
      </c>
      <c r="J922" s="66" t="s">
        <v>1630</v>
      </c>
      <c r="K922" s="67" t="s">
        <v>4646</v>
      </c>
      <c r="L922" s="68"/>
      <c r="M922" s="64" t="s">
        <v>3907</v>
      </c>
      <c r="N922" s="13"/>
      <c r="O922"/>
      <c r="P922" t="str">
        <f t="shared" si="284"/>
        <v>NOT EQUAL</v>
      </c>
      <c r="Q922"/>
      <c r="R922"/>
      <c r="S922" s="43">
        <f t="shared" si="289"/>
        <v>149</v>
      </c>
      <c r="T922" s="94" t="s">
        <v>2570</v>
      </c>
      <c r="U922" s="72" t="s">
        <v>2570</v>
      </c>
      <c r="V922" s="72" t="s">
        <v>2570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4557</v>
      </c>
      <c r="D923" s="60" t="s">
        <v>7</v>
      </c>
      <c r="E923" s="66" t="s">
        <v>567</v>
      </c>
      <c r="F923" s="66" t="s">
        <v>812</v>
      </c>
      <c r="G923" s="70">
        <v>0</v>
      </c>
      <c r="H923" s="70">
        <v>0</v>
      </c>
      <c r="I923" s="66" t="s">
        <v>1</v>
      </c>
      <c r="J923" s="66" t="s">
        <v>1630</v>
      </c>
      <c r="K923" s="67" t="s">
        <v>4646</v>
      </c>
      <c r="L923" s="68"/>
      <c r="M923" s="64" t="s">
        <v>3908</v>
      </c>
      <c r="N923" s="13"/>
      <c r="O923"/>
      <c r="P923" t="str">
        <f t="shared" si="284"/>
        <v>NOT EQUAL</v>
      </c>
      <c r="Q923"/>
      <c r="R923"/>
      <c r="S923" s="43">
        <f t="shared" si="289"/>
        <v>149</v>
      </c>
      <c r="T923" s="94" t="s">
        <v>2570</v>
      </c>
      <c r="U923" s="72" t="s">
        <v>2570</v>
      </c>
      <c r="V923" s="72" t="s">
        <v>2570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4557</v>
      </c>
      <c r="D924" s="60" t="s">
        <v>7</v>
      </c>
      <c r="E924" s="66" t="s">
        <v>567</v>
      </c>
      <c r="F924" s="66" t="s">
        <v>813</v>
      </c>
      <c r="G924" s="70">
        <v>0</v>
      </c>
      <c r="H924" s="70">
        <v>0</v>
      </c>
      <c r="I924" s="66" t="s">
        <v>1</v>
      </c>
      <c r="J924" s="66" t="s">
        <v>1630</v>
      </c>
      <c r="K924" s="67" t="s">
        <v>4646</v>
      </c>
      <c r="L924" s="68"/>
      <c r="M924" s="64" t="s">
        <v>3909</v>
      </c>
      <c r="N924" s="13"/>
      <c r="O924"/>
      <c r="P924" t="str">
        <f t="shared" si="284"/>
        <v>NOT EQUAL</v>
      </c>
      <c r="Q924"/>
      <c r="R924"/>
      <c r="S924" s="43">
        <f t="shared" si="289"/>
        <v>149</v>
      </c>
      <c r="T924" s="94" t="s">
        <v>2570</v>
      </c>
      <c r="U924" s="72" t="s">
        <v>2570</v>
      </c>
      <c r="V924" s="72" t="s">
        <v>2570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4557</v>
      </c>
      <c r="D925" s="60" t="s">
        <v>7</v>
      </c>
      <c r="E925" s="66" t="s">
        <v>567</v>
      </c>
      <c r="F925" s="66" t="s">
        <v>814</v>
      </c>
      <c r="G925" s="70">
        <v>0</v>
      </c>
      <c r="H925" s="70">
        <v>0</v>
      </c>
      <c r="I925" s="66" t="s">
        <v>1</v>
      </c>
      <c r="J925" s="66" t="s">
        <v>1630</v>
      </c>
      <c r="K925" s="67" t="s">
        <v>4646</v>
      </c>
      <c r="L925" s="68"/>
      <c r="M925" s="64" t="s">
        <v>3910</v>
      </c>
      <c r="N925" s="13"/>
      <c r="O925"/>
      <c r="P925" t="str">
        <f t="shared" si="284"/>
        <v>NOT EQUAL</v>
      </c>
      <c r="Q925"/>
      <c r="R925"/>
      <c r="S925" s="43">
        <f t="shared" si="289"/>
        <v>149</v>
      </c>
      <c r="T925" s="94" t="s">
        <v>2570</v>
      </c>
      <c r="U925" s="72" t="s">
        <v>2570</v>
      </c>
      <c r="V925" s="72" t="s">
        <v>2570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4557</v>
      </c>
      <c r="D926" s="60" t="s">
        <v>7</v>
      </c>
      <c r="E926" s="66" t="s">
        <v>567</v>
      </c>
      <c r="F926" s="66" t="s">
        <v>815</v>
      </c>
      <c r="G926" s="70">
        <v>0</v>
      </c>
      <c r="H926" s="70">
        <v>0</v>
      </c>
      <c r="I926" s="66" t="s">
        <v>1</v>
      </c>
      <c r="J926" s="66" t="s">
        <v>1630</v>
      </c>
      <c r="K926" s="67" t="s">
        <v>4646</v>
      </c>
      <c r="L926" s="68"/>
      <c r="M926" s="64" t="s">
        <v>3911</v>
      </c>
      <c r="N926" s="13"/>
      <c r="O926"/>
      <c r="P926" t="str">
        <f t="shared" si="284"/>
        <v>NOT EQUAL</v>
      </c>
      <c r="Q926"/>
      <c r="R926"/>
      <c r="S926" s="43">
        <f t="shared" si="289"/>
        <v>149</v>
      </c>
      <c r="T926" s="94" t="s">
        <v>2570</v>
      </c>
      <c r="U926" s="72" t="s">
        <v>2570</v>
      </c>
      <c r="V926" s="72" t="s">
        <v>2570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4557</v>
      </c>
      <c r="D927" s="60" t="s">
        <v>7</v>
      </c>
      <c r="E927" s="66" t="s">
        <v>567</v>
      </c>
      <c r="F927" s="66" t="s">
        <v>816</v>
      </c>
      <c r="G927" s="70">
        <v>0</v>
      </c>
      <c r="H927" s="70">
        <v>0</v>
      </c>
      <c r="I927" s="66" t="s">
        <v>1</v>
      </c>
      <c r="J927" s="66" t="s">
        <v>1630</v>
      </c>
      <c r="K927" s="67" t="s">
        <v>4646</v>
      </c>
      <c r="L927" s="68"/>
      <c r="M927" s="64" t="s">
        <v>3912</v>
      </c>
      <c r="N927" s="13"/>
      <c r="O927"/>
      <c r="P927" t="str">
        <f t="shared" si="284"/>
        <v>NOT EQUAL</v>
      </c>
      <c r="Q927"/>
      <c r="R927"/>
      <c r="S927" s="43">
        <f t="shared" si="289"/>
        <v>149</v>
      </c>
      <c r="T927" s="94" t="s">
        <v>2570</v>
      </c>
      <c r="U927" s="72" t="s">
        <v>2570</v>
      </c>
      <c r="V927" s="72" t="s">
        <v>2570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4557</v>
      </c>
      <c r="D928" s="60" t="s">
        <v>7</v>
      </c>
      <c r="E928" s="66" t="s">
        <v>567</v>
      </c>
      <c r="F928" s="66" t="s">
        <v>817</v>
      </c>
      <c r="G928" s="70">
        <v>0</v>
      </c>
      <c r="H928" s="70">
        <v>0</v>
      </c>
      <c r="I928" s="66" t="s">
        <v>1</v>
      </c>
      <c r="J928" s="66" t="s">
        <v>1630</v>
      </c>
      <c r="K928" s="67" t="s">
        <v>4646</v>
      </c>
      <c r="L928" s="68"/>
      <c r="M928" s="64" t="s">
        <v>3913</v>
      </c>
      <c r="N928" s="13"/>
      <c r="O928"/>
      <c r="P928" t="str">
        <f t="shared" si="284"/>
        <v>NOT EQUAL</v>
      </c>
      <c r="Q928"/>
      <c r="R928"/>
      <c r="S928" s="43">
        <f t="shared" si="289"/>
        <v>149</v>
      </c>
      <c r="T928" s="94" t="s">
        <v>2570</v>
      </c>
      <c r="U928" s="72" t="s">
        <v>2570</v>
      </c>
      <c r="V928" s="72" t="s">
        <v>2570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4557</v>
      </c>
      <c r="D929" s="60" t="s">
        <v>7</v>
      </c>
      <c r="E929" s="66" t="s">
        <v>567</v>
      </c>
      <c r="F929" s="66" t="s">
        <v>818</v>
      </c>
      <c r="G929" s="70">
        <v>0</v>
      </c>
      <c r="H929" s="70">
        <v>0</v>
      </c>
      <c r="I929" s="66" t="s">
        <v>1</v>
      </c>
      <c r="J929" s="66" t="s">
        <v>1630</v>
      </c>
      <c r="K929" s="67" t="s">
        <v>4646</v>
      </c>
      <c r="L929" s="68"/>
      <c r="M929" s="64" t="s">
        <v>3914</v>
      </c>
      <c r="N929" s="13"/>
      <c r="O929"/>
      <c r="P929" t="str">
        <f t="shared" si="284"/>
        <v>NOT EQUAL</v>
      </c>
      <c r="Q929"/>
      <c r="R929"/>
      <c r="S929" s="43">
        <f t="shared" si="289"/>
        <v>149</v>
      </c>
      <c r="T929" s="94" t="s">
        <v>2570</v>
      </c>
      <c r="U929" s="72" t="s">
        <v>2570</v>
      </c>
      <c r="V929" s="72" t="s">
        <v>2570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4557</v>
      </c>
      <c r="D930" s="60" t="s">
        <v>7</v>
      </c>
      <c r="E930" s="66" t="s">
        <v>567</v>
      </c>
      <c r="F930" s="66" t="s">
        <v>819</v>
      </c>
      <c r="G930" s="70">
        <v>0</v>
      </c>
      <c r="H930" s="70">
        <v>0</v>
      </c>
      <c r="I930" s="66" t="s">
        <v>1</v>
      </c>
      <c r="J930" s="66" t="s">
        <v>1630</v>
      </c>
      <c r="K930" s="67" t="s">
        <v>4646</v>
      </c>
      <c r="L930" s="68"/>
      <c r="M930" s="64" t="s">
        <v>3915</v>
      </c>
      <c r="N930" s="13"/>
      <c r="O930"/>
      <c r="P930" t="str">
        <f t="shared" si="284"/>
        <v>NOT EQUAL</v>
      </c>
      <c r="Q930"/>
      <c r="R930"/>
      <c r="S930" s="43">
        <f t="shared" si="289"/>
        <v>149</v>
      </c>
      <c r="T930" s="94" t="s">
        <v>2570</v>
      </c>
      <c r="U930" s="72" t="s">
        <v>2570</v>
      </c>
      <c r="V930" s="72" t="s">
        <v>2570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4557</v>
      </c>
      <c r="D931" s="60" t="s">
        <v>7</v>
      </c>
      <c r="E931" s="66" t="s">
        <v>567</v>
      </c>
      <c r="F931" s="66" t="s">
        <v>820</v>
      </c>
      <c r="G931" s="70">
        <v>0</v>
      </c>
      <c r="H931" s="70">
        <v>0</v>
      </c>
      <c r="I931" s="66" t="s">
        <v>1</v>
      </c>
      <c r="J931" s="66" t="s">
        <v>1630</v>
      </c>
      <c r="K931" s="67" t="s">
        <v>4646</v>
      </c>
      <c r="L931" s="68"/>
      <c r="M931" s="64" t="s">
        <v>3916</v>
      </c>
      <c r="N931" s="13"/>
      <c r="O931"/>
      <c r="P931" t="str">
        <f t="shared" ref="P931:P994" si="294">IF(E931=F931,"","NOT EQUAL")</f>
        <v>NOT EQUAL</v>
      </c>
      <c r="Q931"/>
      <c r="R931"/>
      <c r="S931" s="43">
        <f t="shared" si="289"/>
        <v>149</v>
      </c>
      <c r="T931" s="94" t="s">
        <v>2570</v>
      </c>
      <c r="U931" s="72" t="s">
        <v>2570</v>
      </c>
      <c r="V931" s="72" t="s">
        <v>2570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4557</v>
      </c>
      <c r="D932" s="60" t="s">
        <v>7</v>
      </c>
      <c r="E932" s="66" t="s">
        <v>567</v>
      </c>
      <c r="F932" s="66" t="s">
        <v>821</v>
      </c>
      <c r="G932" s="70">
        <v>0</v>
      </c>
      <c r="H932" s="70">
        <v>0</v>
      </c>
      <c r="I932" s="66" t="s">
        <v>1</v>
      </c>
      <c r="J932" s="66" t="s">
        <v>1630</v>
      </c>
      <c r="K932" s="67" t="s">
        <v>4646</v>
      </c>
      <c r="L932" s="68"/>
      <c r="M932" s="64" t="s">
        <v>3917</v>
      </c>
      <c r="N932" s="13"/>
      <c r="O932"/>
      <c r="P932" t="str">
        <f t="shared" si="294"/>
        <v>NOT EQUAL</v>
      </c>
      <c r="Q932"/>
      <c r="R932"/>
      <c r="S932" s="43">
        <f t="shared" si="289"/>
        <v>149</v>
      </c>
      <c r="T932" s="94" t="s">
        <v>2570</v>
      </c>
      <c r="U932" s="72" t="s">
        <v>2570</v>
      </c>
      <c r="V932" s="72" t="s">
        <v>2570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4557</v>
      </c>
      <c r="D933" s="60" t="s">
        <v>7</v>
      </c>
      <c r="E933" s="66" t="s">
        <v>567</v>
      </c>
      <c r="F933" s="66" t="s">
        <v>822</v>
      </c>
      <c r="G933" s="70">
        <v>0</v>
      </c>
      <c r="H933" s="70">
        <v>0</v>
      </c>
      <c r="I933" s="66" t="s">
        <v>1</v>
      </c>
      <c r="J933" s="66" t="s">
        <v>1630</v>
      </c>
      <c r="K933" s="67" t="s">
        <v>4646</v>
      </c>
      <c r="L933" s="68"/>
      <c r="M933" s="64" t="s">
        <v>3918</v>
      </c>
      <c r="N933" s="13"/>
      <c r="O933"/>
      <c r="P933" t="str">
        <f t="shared" si="294"/>
        <v>NOT EQUAL</v>
      </c>
      <c r="Q933"/>
      <c r="R933"/>
      <c r="S933" s="43">
        <f t="shared" si="289"/>
        <v>149</v>
      </c>
      <c r="T933" s="94" t="s">
        <v>2570</v>
      </c>
      <c r="U933" s="72" t="s">
        <v>2570</v>
      </c>
      <c r="V933" s="72" t="s">
        <v>2570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4557</v>
      </c>
      <c r="D934" s="60" t="s">
        <v>7</v>
      </c>
      <c r="E934" s="66" t="s">
        <v>567</v>
      </c>
      <c r="F934" s="66" t="s">
        <v>823</v>
      </c>
      <c r="G934" s="70">
        <v>0</v>
      </c>
      <c r="H934" s="70">
        <v>0</v>
      </c>
      <c r="I934" s="66" t="s">
        <v>1</v>
      </c>
      <c r="J934" s="66" t="s">
        <v>1630</v>
      </c>
      <c r="K934" s="67" t="s">
        <v>4646</v>
      </c>
      <c r="L934" s="68"/>
      <c r="M934" s="64" t="s">
        <v>3919</v>
      </c>
      <c r="N934" s="13"/>
      <c r="O934"/>
      <c r="P934" t="str">
        <f t="shared" si="294"/>
        <v>NOT EQUAL</v>
      </c>
      <c r="Q934"/>
      <c r="R934"/>
      <c r="S934" s="43">
        <f t="shared" si="289"/>
        <v>149</v>
      </c>
      <c r="T934" s="94" t="s">
        <v>2570</v>
      </c>
      <c r="U934" s="72" t="s">
        <v>2570</v>
      </c>
      <c r="V934" s="72" t="s">
        <v>2570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4557</v>
      </c>
      <c r="D935" s="60" t="s">
        <v>7</v>
      </c>
      <c r="E935" s="66" t="s">
        <v>567</v>
      </c>
      <c r="F935" s="66" t="s">
        <v>824</v>
      </c>
      <c r="G935" s="70">
        <v>0</v>
      </c>
      <c r="H935" s="70">
        <v>0</v>
      </c>
      <c r="I935" s="66" t="s">
        <v>1</v>
      </c>
      <c r="J935" s="66" t="s">
        <v>1630</v>
      </c>
      <c r="K935" s="67" t="s">
        <v>4646</v>
      </c>
      <c r="L935" s="68"/>
      <c r="M935" s="64" t="s">
        <v>3920</v>
      </c>
      <c r="N935" s="13"/>
      <c r="O935"/>
      <c r="P935" t="str">
        <f t="shared" si="294"/>
        <v>NOT EQUAL</v>
      </c>
      <c r="Q935"/>
      <c r="R935"/>
      <c r="S935" s="43">
        <f t="shared" si="289"/>
        <v>149</v>
      </c>
      <c r="T935" s="94" t="s">
        <v>2570</v>
      </c>
      <c r="U935" s="72" t="s">
        <v>2570</v>
      </c>
      <c r="V935" s="72" t="s">
        <v>2570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4557</v>
      </c>
      <c r="D936" s="60" t="s">
        <v>7</v>
      </c>
      <c r="E936" s="66" t="s">
        <v>567</v>
      </c>
      <c r="F936" s="66" t="s">
        <v>825</v>
      </c>
      <c r="G936" s="70">
        <v>0</v>
      </c>
      <c r="H936" s="70">
        <v>0</v>
      </c>
      <c r="I936" s="66" t="s">
        <v>1</v>
      </c>
      <c r="J936" s="66" t="s">
        <v>1630</v>
      </c>
      <c r="K936" s="67" t="s">
        <v>4646</v>
      </c>
      <c r="L936" s="68"/>
      <c r="M936" s="64" t="s">
        <v>3921</v>
      </c>
      <c r="N936" s="13"/>
      <c r="O936"/>
      <c r="P936" t="str">
        <f t="shared" si="294"/>
        <v>NOT EQUAL</v>
      </c>
      <c r="Q936"/>
      <c r="R936"/>
      <c r="S936" s="43">
        <f t="shared" si="289"/>
        <v>149</v>
      </c>
      <c r="T936" s="94" t="s">
        <v>2570</v>
      </c>
      <c r="U936" s="72" t="s">
        <v>2570</v>
      </c>
      <c r="V936" s="72" t="s">
        <v>2570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4557</v>
      </c>
      <c r="D937" s="60" t="s">
        <v>7</v>
      </c>
      <c r="E937" s="66" t="s">
        <v>567</v>
      </c>
      <c r="F937" s="66" t="s">
        <v>826</v>
      </c>
      <c r="G937" s="70">
        <v>0</v>
      </c>
      <c r="H937" s="70">
        <v>0</v>
      </c>
      <c r="I937" s="66" t="s">
        <v>1</v>
      </c>
      <c r="J937" s="66" t="s">
        <v>1630</v>
      </c>
      <c r="K937" s="67" t="s">
        <v>4646</v>
      </c>
      <c r="L937" s="68"/>
      <c r="M937" s="64" t="s">
        <v>3922</v>
      </c>
      <c r="N937" s="13"/>
      <c r="O937"/>
      <c r="P937" t="str">
        <f t="shared" si="294"/>
        <v>NOT EQUAL</v>
      </c>
      <c r="Q937"/>
      <c r="R937"/>
      <c r="S937" s="43">
        <f t="shared" si="289"/>
        <v>149</v>
      </c>
      <c r="T937" s="94" t="s">
        <v>2570</v>
      </c>
      <c r="U937" s="72" t="s">
        <v>2570</v>
      </c>
      <c r="V937" s="72" t="s">
        <v>2570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4557</v>
      </c>
      <c r="D938" s="60" t="s">
        <v>7</v>
      </c>
      <c r="E938" s="66" t="s">
        <v>567</v>
      </c>
      <c r="F938" s="66" t="s">
        <v>827</v>
      </c>
      <c r="G938" s="70">
        <v>0</v>
      </c>
      <c r="H938" s="70">
        <v>0</v>
      </c>
      <c r="I938" s="66" t="s">
        <v>1</v>
      </c>
      <c r="J938" s="66" t="s">
        <v>1630</v>
      </c>
      <c r="K938" s="67" t="s">
        <v>4646</v>
      </c>
      <c r="L938" s="68"/>
      <c r="M938" s="64" t="s">
        <v>3923</v>
      </c>
      <c r="N938" s="13"/>
      <c r="O938"/>
      <c r="P938" t="str">
        <f t="shared" si="294"/>
        <v>NOT EQUAL</v>
      </c>
      <c r="Q938"/>
      <c r="R938"/>
      <c r="S938" s="43">
        <f t="shared" si="289"/>
        <v>149</v>
      </c>
      <c r="T938" s="94" t="s">
        <v>2570</v>
      </c>
      <c r="U938" s="72" t="s">
        <v>2570</v>
      </c>
      <c r="V938" s="72" t="s">
        <v>2570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4557</v>
      </c>
      <c r="D939" s="60" t="s">
        <v>7</v>
      </c>
      <c r="E939" s="66" t="s">
        <v>567</v>
      </c>
      <c r="F939" s="66" t="s">
        <v>828</v>
      </c>
      <c r="G939" s="70">
        <v>0</v>
      </c>
      <c r="H939" s="70">
        <v>0</v>
      </c>
      <c r="I939" s="66" t="s">
        <v>1</v>
      </c>
      <c r="J939" s="66" t="s">
        <v>1630</v>
      </c>
      <c r="K939" s="67" t="s">
        <v>4646</v>
      </c>
      <c r="L939" s="68"/>
      <c r="M939" s="64" t="s">
        <v>3924</v>
      </c>
      <c r="N939" s="13"/>
      <c r="O939"/>
      <c r="P939" t="str">
        <f t="shared" si="294"/>
        <v>NOT EQUAL</v>
      </c>
      <c r="Q939"/>
      <c r="R939"/>
      <c r="S939" s="43">
        <f t="shared" si="289"/>
        <v>149</v>
      </c>
      <c r="T939" s="94" t="s">
        <v>2570</v>
      </c>
      <c r="U939" s="72" t="s">
        <v>2570</v>
      </c>
      <c r="V939" s="72" t="s">
        <v>2570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4557</v>
      </c>
      <c r="D940" s="60" t="s">
        <v>7</v>
      </c>
      <c r="E940" s="66" t="s">
        <v>567</v>
      </c>
      <c r="F940" s="66" t="s">
        <v>829</v>
      </c>
      <c r="G940" s="70">
        <v>0</v>
      </c>
      <c r="H940" s="70">
        <v>0</v>
      </c>
      <c r="I940" s="66" t="s">
        <v>1</v>
      </c>
      <c r="J940" s="66" t="s">
        <v>1630</v>
      </c>
      <c r="K940" s="67" t="s">
        <v>4646</v>
      </c>
      <c r="L940" s="68"/>
      <c r="M940" s="64" t="s">
        <v>3925</v>
      </c>
      <c r="N940" s="13"/>
      <c r="O940"/>
      <c r="P940" t="str">
        <f t="shared" si="294"/>
        <v>NOT EQUAL</v>
      </c>
      <c r="Q940"/>
      <c r="R940"/>
      <c r="S940" s="43">
        <f t="shared" si="289"/>
        <v>149</v>
      </c>
      <c r="T940" s="94" t="s">
        <v>2570</v>
      </c>
      <c r="U940" s="72" t="s">
        <v>2570</v>
      </c>
      <c r="V940" s="72" t="s">
        <v>2570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4557</v>
      </c>
      <c r="D941" s="60" t="s">
        <v>7</v>
      </c>
      <c r="E941" s="66" t="s">
        <v>567</v>
      </c>
      <c r="F941" s="66" t="s">
        <v>830</v>
      </c>
      <c r="G941" s="70">
        <v>0</v>
      </c>
      <c r="H941" s="70">
        <v>0</v>
      </c>
      <c r="I941" s="66" t="s">
        <v>1</v>
      </c>
      <c r="J941" s="66" t="s">
        <v>1630</v>
      </c>
      <c r="K941" s="67" t="s">
        <v>4646</v>
      </c>
      <c r="L941" s="68"/>
      <c r="M941" s="64" t="s">
        <v>3926</v>
      </c>
      <c r="N941" s="13"/>
      <c r="O941"/>
      <c r="P941" t="str">
        <f t="shared" si="294"/>
        <v>NOT EQUAL</v>
      </c>
      <c r="Q941"/>
      <c r="R941"/>
      <c r="S941" s="43">
        <f t="shared" si="289"/>
        <v>149</v>
      </c>
      <c r="T941" s="94" t="s">
        <v>2570</v>
      </c>
      <c r="U941" s="72" t="s">
        <v>2570</v>
      </c>
      <c r="V941" s="72" t="s">
        <v>2570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4557</v>
      </c>
      <c r="D942" s="60" t="s">
        <v>7</v>
      </c>
      <c r="E942" s="66" t="s">
        <v>567</v>
      </c>
      <c r="F942" s="66" t="s">
        <v>831</v>
      </c>
      <c r="G942" s="70">
        <v>0</v>
      </c>
      <c r="H942" s="70">
        <v>0</v>
      </c>
      <c r="I942" s="66" t="s">
        <v>1</v>
      </c>
      <c r="J942" s="66" t="s">
        <v>1630</v>
      </c>
      <c r="K942" s="67" t="s">
        <v>4646</v>
      </c>
      <c r="L942" s="68"/>
      <c r="M942" s="64" t="s">
        <v>3927</v>
      </c>
      <c r="N942" s="13"/>
      <c r="O942"/>
      <c r="P942" t="str">
        <f t="shared" si="294"/>
        <v>NOT EQUAL</v>
      </c>
      <c r="Q942"/>
      <c r="R942"/>
      <c r="S942" s="43">
        <f t="shared" si="289"/>
        <v>149</v>
      </c>
      <c r="T942" s="94" t="s">
        <v>2570</v>
      </c>
      <c r="U942" s="72" t="s">
        <v>2570</v>
      </c>
      <c r="V942" s="72" t="s">
        <v>2570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4557</v>
      </c>
      <c r="D943" s="60" t="s">
        <v>7</v>
      </c>
      <c r="E943" s="66" t="s">
        <v>567</v>
      </c>
      <c r="F943" s="66" t="s">
        <v>832</v>
      </c>
      <c r="G943" s="70">
        <v>0</v>
      </c>
      <c r="H943" s="70">
        <v>0</v>
      </c>
      <c r="I943" s="66" t="s">
        <v>1</v>
      </c>
      <c r="J943" s="66" t="s">
        <v>1630</v>
      </c>
      <c r="K943" s="67" t="s">
        <v>4646</v>
      </c>
      <c r="L943" s="68"/>
      <c r="M943" s="64" t="s">
        <v>3928</v>
      </c>
      <c r="N943" s="13"/>
      <c r="O943"/>
      <c r="P943" t="str">
        <f t="shared" si="294"/>
        <v>NOT EQUAL</v>
      </c>
      <c r="Q943"/>
      <c r="R943"/>
      <c r="S943" s="43">
        <f t="shared" si="289"/>
        <v>149</v>
      </c>
      <c r="T943" s="94" t="s">
        <v>2570</v>
      </c>
      <c r="U943" s="72" t="s">
        <v>2570</v>
      </c>
      <c r="V943" s="72" t="s">
        <v>2570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4557</v>
      </c>
      <c r="D944" s="60" t="s">
        <v>7</v>
      </c>
      <c r="E944" s="66" t="s">
        <v>567</v>
      </c>
      <c r="F944" s="66" t="s">
        <v>833</v>
      </c>
      <c r="G944" s="70">
        <v>0</v>
      </c>
      <c r="H944" s="70">
        <v>0</v>
      </c>
      <c r="I944" s="66" t="s">
        <v>1</v>
      </c>
      <c r="J944" s="66" t="s">
        <v>1630</v>
      </c>
      <c r="K944" s="67" t="s">
        <v>4646</v>
      </c>
      <c r="L944" s="68"/>
      <c r="M944" s="64" t="s">
        <v>3929</v>
      </c>
      <c r="N944" s="13"/>
      <c r="O944"/>
      <c r="P944" t="str">
        <f t="shared" si="294"/>
        <v>NOT EQUAL</v>
      </c>
      <c r="Q944"/>
      <c r="R944"/>
      <c r="S944" s="43">
        <f t="shared" si="289"/>
        <v>149</v>
      </c>
      <c r="T944" s="94" t="s">
        <v>2570</v>
      </c>
      <c r="U944" s="72" t="s">
        <v>2570</v>
      </c>
      <c r="V944" s="72" t="s">
        <v>2570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4557</v>
      </c>
      <c r="D945" s="60" t="s">
        <v>7</v>
      </c>
      <c r="E945" s="66" t="s">
        <v>567</v>
      </c>
      <c r="F945" s="66" t="s">
        <v>834</v>
      </c>
      <c r="G945" s="70">
        <v>0</v>
      </c>
      <c r="H945" s="70">
        <v>0</v>
      </c>
      <c r="I945" s="66" t="s">
        <v>1</v>
      </c>
      <c r="J945" s="66" t="s">
        <v>1630</v>
      </c>
      <c r="K945" s="67" t="s">
        <v>4646</v>
      </c>
      <c r="L945" s="68"/>
      <c r="M945" s="64" t="s">
        <v>3930</v>
      </c>
      <c r="N945" s="13"/>
      <c r="O945"/>
      <c r="P945" t="str">
        <f t="shared" si="294"/>
        <v>NOT EQUAL</v>
      </c>
      <c r="Q945"/>
      <c r="R945"/>
      <c r="S945" s="43">
        <f t="shared" si="289"/>
        <v>149</v>
      </c>
      <c r="T945" s="94" t="s">
        <v>2570</v>
      </c>
      <c r="U945" s="72" t="s">
        <v>2570</v>
      </c>
      <c r="V945" s="72" t="s">
        <v>2570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4557</v>
      </c>
      <c r="D946" s="60" t="s">
        <v>7</v>
      </c>
      <c r="E946" s="66" t="s">
        <v>567</v>
      </c>
      <c r="F946" s="66" t="s">
        <v>835</v>
      </c>
      <c r="G946" s="70">
        <v>0</v>
      </c>
      <c r="H946" s="70">
        <v>0</v>
      </c>
      <c r="I946" s="66" t="s">
        <v>1</v>
      </c>
      <c r="J946" s="66" t="s">
        <v>1630</v>
      </c>
      <c r="K946" s="67" t="s">
        <v>4646</v>
      </c>
      <c r="L946" s="68"/>
      <c r="M946" s="64" t="s">
        <v>3931</v>
      </c>
      <c r="N946" s="13"/>
      <c r="O946"/>
      <c r="P946" t="str">
        <f t="shared" si="294"/>
        <v>NOT EQUAL</v>
      </c>
      <c r="Q946"/>
      <c r="R946"/>
      <c r="S946" s="43">
        <f t="shared" si="289"/>
        <v>149</v>
      </c>
      <c r="T946" s="94" t="s">
        <v>2570</v>
      </c>
      <c r="U946" s="72" t="s">
        <v>2570</v>
      </c>
      <c r="V946" s="72" t="s">
        <v>2570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4557</v>
      </c>
      <c r="D947" s="60" t="s">
        <v>7</v>
      </c>
      <c r="E947" s="66" t="s">
        <v>567</v>
      </c>
      <c r="F947" s="66" t="s">
        <v>836</v>
      </c>
      <c r="G947" s="70">
        <v>0</v>
      </c>
      <c r="H947" s="70">
        <v>0</v>
      </c>
      <c r="I947" s="66" t="s">
        <v>1</v>
      </c>
      <c r="J947" s="66" t="s">
        <v>1630</v>
      </c>
      <c r="K947" s="67" t="s">
        <v>4646</v>
      </c>
      <c r="L947" s="68"/>
      <c r="M947" s="64" t="s">
        <v>3932</v>
      </c>
      <c r="N947" s="13"/>
      <c r="O947"/>
      <c r="P947" t="str">
        <f t="shared" si="294"/>
        <v>NOT EQUAL</v>
      </c>
      <c r="Q947"/>
      <c r="R947"/>
      <c r="S947" s="43">
        <f t="shared" si="289"/>
        <v>149</v>
      </c>
      <c r="T947" s="94" t="s">
        <v>2570</v>
      </c>
      <c r="U947" s="72" t="s">
        <v>2570</v>
      </c>
      <c r="V947" s="72" t="s">
        <v>2570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4557</v>
      </c>
      <c r="D948" s="60" t="s">
        <v>7</v>
      </c>
      <c r="E948" s="66" t="s">
        <v>567</v>
      </c>
      <c r="F948" s="66" t="s">
        <v>837</v>
      </c>
      <c r="G948" s="70">
        <v>0</v>
      </c>
      <c r="H948" s="70">
        <v>0</v>
      </c>
      <c r="I948" s="66" t="s">
        <v>1</v>
      </c>
      <c r="J948" s="66" t="s">
        <v>1630</v>
      </c>
      <c r="K948" s="67" t="s">
        <v>4646</v>
      </c>
      <c r="L948" s="68"/>
      <c r="M948" s="64" t="s">
        <v>3933</v>
      </c>
      <c r="N948" s="13"/>
      <c r="O948"/>
      <c r="P948" t="str">
        <f t="shared" si="294"/>
        <v>NOT EQUAL</v>
      </c>
      <c r="Q948"/>
      <c r="R948"/>
      <c r="S948" s="43">
        <f t="shared" si="289"/>
        <v>149</v>
      </c>
      <c r="T948" s="94" t="s">
        <v>2570</v>
      </c>
      <c r="U948" s="72" t="s">
        <v>2570</v>
      </c>
      <c r="V948" s="72" t="s">
        <v>2570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4557</v>
      </c>
      <c r="D949" s="60" t="s">
        <v>7</v>
      </c>
      <c r="E949" s="66" t="s">
        <v>567</v>
      </c>
      <c r="F949" s="66" t="s">
        <v>838</v>
      </c>
      <c r="G949" s="70">
        <v>0</v>
      </c>
      <c r="H949" s="70">
        <v>0</v>
      </c>
      <c r="I949" s="66" t="s">
        <v>1</v>
      </c>
      <c r="J949" s="66" t="s">
        <v>1630</v>
      </c>
      <c r="K949" s="67" t="s">
        <v>4646</v>
      </c>
      <c r="L949" s="68"/>
      <c r="M949" s="64" t="s">
        <v>3934</v>
      </c>
      <c r="N949" s="13"/>
      <c r="O949"/>
      <c r="P949" t="str">
        <f t="shared" si="294"/>
        <v>NOT EQUAL</v>
      </c>
      <c r="Q949"/>
      <c r="R949"/>
      <c r="S949" s="43">
        <f t="shared" si="289"/>
        <v>149</v>
      </c>
      <c r="T949" s="94" t="s">
        <v>2570</v>
      </c>
      <c r="U949" s="72" t="s">
        <v>2570</v>
      </c>
      <c r="V949" s="72" t="s">
        <v>2570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4557</v>
      </c>
      <c r="D950" s="60" t="s">
        <v>7</v>
      </c>
      <c r="E950" s="66" t="s">
        <v>567</v>
      </c>
      <c r="F950" s="66" t="s">
        <v>839</v>
      </c>
      <c r="G950" s="70">
        <v>0</v>
      </c>
      <c r="H950" s="70">
        <v>0</v>
      </c>
      <c r="I950" s="66" t="s">
        <v>1</v>
      </c>
      <c r="J950" s="66" t="s">
        <v>1630</v>
      </c>
      <c r="K950" s="67" t="s">
        <v>4646</v>
      </c>
      <c r="L950" s="68"/>
      <c r="M950" s="64" t="s">
        <v>3935</v>
      </c>
      <c r="N950" s="13"/>
      <c r="O950"/>
      <c r="P950" t="str">
        <f t="shared" si="294"/>
        <v>NOT EQUAL</v>
      </c>
      <c r="Q950"/>
      <c r="R950"/>
      <c r="S950" s="43">
        <f t="shared" si="289"/>
        <v>149</v>
      </c>
      <c r="T950" s="94" t="s">
        <v>2570</v>
      </c>
      <c r="U950" s="72" t="s">
        <v>2570</v>
      </c>
      <c r="V950" s="72" t="s">
        <v>2570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4557</v>
      </c>
      <c r="D951" s="60" t="s">
        <v>7</v>
      </c>
      <c r="E951" s="66" t="s">
        <v>567</v>
      </c>
      <c r="F951" s="66" t="s">
        <v>840</v>
      </c>
      <c r="G951" s="70">
        <v>0</v>
      </c>
      <c r="H951" s="70">
        <v>0</v>
      </c>
      <c r="I951" s="66" t="s">
        <v>1</v>
      </c>
      <c r="J951" s="66" t="s">
        <v>1630</v>
      </c>
      <c r="K951" s="67" t="s">
        <v>4646</v>
      </c>
      <c r="L951" s="68"/>
      <c r="M951" s="64" t="s">
        <v>3936</v>
      </c>
      <c r="N951" s="13"/>
      <c r="O951"/>
      <c r="P951" t="str">
        <f t="shared" si="294"/>
        <v>NOT EQUAL</v>
      </c>
      <c r="Q951"/>
      <c r="R951"/>
      <c r="S951" s="43">
        <f t="shared" si="289"/>
        <v>149</v>
      </c>
      <c r="T951" s="94" t="s">
        <v>2570</v>
      </c>
      <c r="U951" s="72" t="s">
        <v>2570</v>
      </c>
      <c r="V951" s="72" t="s">
        <v>2570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4557</v>
      </c>
      <c r="D952" s="60" t="s">
        <v>7</v>
      </c>
      <c r="E952" s="66" t="s">
        <v>567</v>
      </c>
      <c r="F952" s="66" t="s">
        <v>841</v>
      </c>
      <c r="G952" s="70">
        <v>0</v>
      </c>
      <c r="H952" s="70">
        <v>0</v>
      </c>
      <c r="I952" s="66" t="s">
        <v>1</v>
      </c>
      <c r="J952" s="66" t="s">
        <v>1630</v>
      </c>
      <c r="K952" s="67" t="s">
        <v>4646</v>
      </c>
      <c r="L952" s="68"/>
      <c r="M952" s="64" t="s">
        <v>3937</v>
      </c>
      <c r="N952" s="13"/>
      <c r="O952"/>
      <c r="P952" t="str">
        <f t="shared" si="294"/>
        <v>NOT EQUAL</v>
      </c>
      <c r="Q952"/>
      <c r="R952"/>
      <c r="S952" s="43">
        <f t="shared" si="289"/>
        <v>149</v>
      </c>
      <c r="T952" s="94" t="s">
        <v>2570</v>
      </c>
      <c r="U952" s="72" t="s">
        <v>2570</v>
      </c>
      <c r="V952" s="72" t="s">
        <v>2570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4557</v>
      </c>
      <c r="D953" s="60" t="s">
        <v>7</v>
      </c>
      <c r="E953" s="66" t="s">
        <v>567</v>
      </c>
      <c r="F953" s="66" t="s">
        <v>842</v>
      </c>
      <c r="G953" s="70">
        <v>0</v>
      </c>
      <c r="H953" s="70">
        <v>0</v>
      </c>
      <c r="I953" s="66" t="s">
        <v>1</v>
      </c>
      <c r="J953" s="66" t="s">
        <v>1630</v>
      </c>
      <c r="K953" s="67" t="s">
        <v>4646</v>
      </c>
      <c r="L953" s="68"/>
      <c r="M953" s="64" t="s">
        <v>3938</v>
      </c>
      <c r="N953" s="13"/>
      <c r="O953"/>
      <c r="P953" t="str">
        <f t="shared" si="294"/>
        <v>NOT EQUAL</v>
      </c>
      <c r="Q953"/>
      <c r="R953"/>
      <c r="S953" s="43">
        <f t="shared" si="289"/>
        <v>149</v>
      </c>
      <c r="T953" s="94" t="s">
        <v>2570</v>
      </c>
      <c r="U953" s="72" t="s">
        <v>2570</v>
      </c>
      <c r="V953" s="72" t="s">
        <v>2570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4557</v>
      </c>
      <c r="D954" s="60" t="s">
        <v>7</v>
      </c>
      <c r="E954" s="66" t="s">
        <v>567</v>
      </c>
      <c r="F954" s="66" t="s">
        <v>843</v>
      </c>
      <c r="G954" s="70">
        <v>0</v>
      </c>
      <c r="H954" s="70">
        <v>0</v>
      </c>
      <c r="I954" s="66" t="s">
        <v>1</v>
      </c>
      <c r="J954" s="66" t="s">
        <v>1630</v>
      </c>
      <c r="K954" s="67" t="s">
        <v>4646</v>
      </c>
      <c r="L954" s="68"/>
      <c r="M954" s="64" t="s">
        <v>3939</v>
      </c>
      <c r="N954" s="13"/>
      <c r="O954"/>
      <c r="P954" t="str">
        <f t="shared" si="294"/>
        <v>NOT EQUAL</v>
      </c>
      <c r="Q954"/>
      <c r="R954"/>
      <c r="S954" s="43">
        <f t="shared" si="289"/>
        <v>149</v>
      </c>
      <c r="T954" s="94" t="s">
        <v>2570</v>
      </c>
      <c r="U954" s="72" t="s">
        <v>2570</v>
      </c>
      <c r="V954" s="72" t="s">
        <v>2570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4557</v>
      </c>
      <c r="D955" s="60" t="s">
        <v>7</v>
      </c>
      <c r="E955" s="66" t="s">
        <v>567</v>
      </c>
      <c r="F955" s="66" t="s">
        <v>844</v>
      </c>
      <c r="G955" s="70">
        <v>0</v>
      </c>
      <c r="H955" s="70">
        <v>0</v>
      </c>
      <c r="I955" s="66" t="s">
        <v>1</v>
      </c>
      <c r="J955" s="66" t="s">
        <v>1630</v>
      </c>
      <c r="K955" s="67" t="s">
        <v>4646</v>
      </c>
      <c r="L955" s="68"/>
      <c r="M955" s="64" t="s">
        <v>3940</v>
      </c>
      <c r="N955" s="13"/>
      <c r="O955"/>
      <c r="P955" t="str">
        <f t="shared" si="294"/>
        <v>NOT EQUAL</v>
      </c>
      <c r="Q955"/>
      <c r="R955"/>
      <c r="S955" s="43">
        <f t="shared" si="289"/>
        <v>149</v>
      </c>
      <c r="T955" s="94" t="s">
        <v>2570</v>
      </c>
      <c r="U955" s="72" t="s">
        <v>2570</v>
      </c>
      <c r="V955" s="72" t="s">
        <v>2570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4558</v>
      </c>
      <c r="D956" s="60" t="s">
        <v>3652</v>
      </c>
      <c r="E956" s="66" t="s">
        <v>567</v>
      </c>
      <c r="F956" s="66" t="s">
        <v>845</v>
      </c>
      <c r="G956" s="70">
        <v>0</v>
      </c>
      <c r="H956" s="70">
        <v>0</v>
      </c>
      <c r="I956" s="66" t="s">
        <v>1</v>
      </c>
      <c r="J956" s="66" t="s">
        <v>1630</v>
      </c>
      <c r="K956" s="67" t="s">
        <v>4646</v>
      </c>
      <c r="L956" s="68"/>
      <c r="M956" s="64" t="s">
        <v>3652</v>
      </c>
      <c r="N956" s="13"/>
      <c r="O956"/>
      <c r="P956" t="str">
        <f t="shared" si="294"/>
        <v>NOT EQUAL</v>
      </c>
      <c r="Q956"/>
      <c r="R956"/>
      <c r="S956" s="43">
        <f t="shared" si="289"/>
        <v>149</v>
      </c>
      <c r="T956" s="94" t="s">
        <v>2570</v>
      </c>
      <c r="U956" s="72" t="s">
        <v>2570</v>
      </c>
      <c r="V956" s="72" t="s">
        <v>2570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4558</v>
      </c>
      <c r="D957" s="60" t="s">
        <v>3653</v>
      </c>
      <c r="E957" s="66" t="s">
        <v>567</v>
      </c>
      <c r="F957" s="66" t="s">
        <v>846</v>
      </c>
      <c r="G957" s="70">
        <v>0</v>
      </c>
      <c r="H957" s="70">
        <v>0</v>
      </c>
      <c r="I957" s="66" t="s">
        <v>1</v>
      </c>
      <c r="J957" s="66" t="s">
        <v>1630</v>
      </c>
      <c r="K957" s="67" t="s">
        <v>4646</v>
      </c>
      <c r="L957" s="68"/>
      <c r="M957" s="64" t="s">
        <v>3653</v>
      </c>
      <c r="N957" s="13"/>
      <c r="O957"/>
      <c r="P957" t="str">
        <f t="shared" si="294"/>
        <v>NOT EQUAL</v>
      </c>
      <c r="Q957"/>
      <c r="R957"/>
      <c r="S957" s="43">
        <f t="shared" si="289"/>
        <v>149</v>
      </c>
      <c r="T957" s="94" t="s">
        <v>2570</v>
      </c>
      <c r="U957" s="72" t="s">
        <v>2570</v>
      </c>
      <c r="V957" s="72" t="s">
        <v>2570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4558</v>
      </c>
      <c r="D958" s="60" t="s">
        <v>3654</v>
      </c>
      <c r="E958" s="66" t="s">
        <v>567</v>
      </c>
      <c r="F958" s="66" t="s">
        <v>847</v>
      </c>
      <c r="G958" s="70">
        <v>0</v>
      </c>
      <c r="H958" s="70">
        <v>0</v>
      </c>
      <c r="I958" s="66" t="s">
        <v>1</v>
      </c>
      <c r="J958" s="66" t="s">
        <v>1630</v>
      </c>
      <c r="K958" s="67" t="s">
        <v>4646</v>
      </c>
      <c r="L958" s="68"/>
      <c r="M958" s="64" t="s">
        <v>3654</v>
      </c>
      <c r="N958" s="13"/>
      <c r="O958"/>
      <c r="P958" t="str">
        <f t="shared" si="294"/>
        <v>NOT EQUAL</v>
      </c>
      <c r="Q958"/>
      <c r="R958"/>
      <c r="S958" s="43">
        <f t="shared" si="289"/>
        <v>149</v>
      </c>
      <c r="T958" s="94" t="s">
        <v>2570</v>
      </c>
      <c r="U958" s="72" t="s">
        <v>2570</v>
      </c>
      <c r="V958" s="72" t="s">
        <v>2570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4557</v>
      </c>
      <c r="D959" s="60" t="s">
        <v>7</v>
      </c>
      <c r="E959" s="66" t="s">
        <v>567</v>
      </c>
      <c r="F959" s="66" t="s">
        <v>848</v>
      </c>
      <c r="G959" s="70">
        <v>0</v>
      </c>
      <c r="H959" s="70">
        <v>0</v>
      </c>
      <c r="I959" s="66" t="s">
        <v>1</v>
      </c>
      <c r="J959" s="66" t="s">
        <v>1630</v>
      </c>
      <c r="K959" s="67" t="s">
        <v>4646</v>
      </c>
      <c r="L959" s="68"/>
      <c r="M959" s="64" t="s">
        <v>3941</v>
      </c>
      <c r="N959" s="13"/>
      <c r="O959"/>
      <c r="P959" t="str">
        <f t="shared" si="294"/>
        <v>NOT EQUAL</v>
      </c>
      <c r="Q959"/>
      <c r="R959"/>
      <c r="S959" s="43">
        <f t="shared" si="289"/>
        <v>149</v>
      </c>
      <c r="T959" s="94" t="s">
        <v>2570</v>
      </c>
      <c r="U959" s="72" t="s">
        <v>2570</v>
      </c>
      <c r="V959" s="72" t="s">
        <v>2570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4557</v>
      </c>
      <c r="D960" s="60" t="s">
        <v>7</v>
      </c>
      <c r="E960" s="66" t="s">
        <v>567</v>
      </c>
      <c r="F960" s="66" t="s">
        <v>849</v>
      </c>
      <c r="G960" s="70">
        <v>0</v>
      </c>
      <c r="H960" s="70">
        <v>0</v>
      </c>
      <c r="I960" s="66" t="s">
        <v>1</v>
      </c>
      <c r="J960" s="66" t="s">
        <v>1630</v>
      </c>
      <c r="K960" s="67" t="s">
        <v>4646</v>
      </c>
      <c r="L960" s="68"/>
      <c r="M960" s="64" t="s">
        <v>3942</v>
      </c>
      <c r="N960" s="13"/>
      <c r="O960"/>
      <c r="P960" t="str">
        <f t="shared" si="294"/>
        <v>NOT EQUAL</v>
      </c>
      <c r="Q960"/>
      <c r="R960"/>
      <c r="S960" s="43">
        <f t="shared" si="289"/>
        <v>149</v>
      </c>
      <c r="T960" s="94" t="s">
        <v>2570</v>
      </c>
      <c r="U960" s="72" t="s">
        <v>2570</v>
      </c>
      <c r="V960" s="72" t="s">
        <v>2570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4557</v>
      </c>
      <c r="D961" s="60" t="s">
        <v>7</v>
      </c>
      <c r="E961" s="66" t="s">
        <v>567</v>
      </c>
      <c r="F961" s="66" t="s">
        <v>850</v>
      </c>
      <c r="G961" s="70">
        <v>0</v>
      </c>
      <c r="H961" s="70">
        <v>0</v>
      </c>
      <c r="I961" s="66" t="s">
        <v>1</v>
      </c>
      <c r="J961" s="66" t="s">
        <v>1630</v>
      </c>
      <c r="K961" s="67" t="s">
        <v>4646</v>
      </c>
      <c r="L961" s="68"/>
      <c r="M961" s="64" t="s">
        <v>3943</v>
      </c>
      <c r="N961" s="13"/>
      <c r="O961"/>
      <c r="P961" t="str">
        <f t="shared" si="294"/>
        <v>NOT EQUAL</v>
      </c>
      <c r="Q961"/>
      <c r="R961"/>
      <c r="S961" s="43">
        <f t="shared" si="289"/>
        <v>149</v>
      </c>
      <c r="T961" s="94" t="s">
        <v>2570</v>
      </c>
      <c r="U961" s="72" t="s">
        <v>2570</v>
      </c>
      <c r="V961" s="72" t="s">
        <v>2570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4557</v>
      </c>
      <c r="D962" s="60" t="s">
        <v>7</v>
      </c>
      <c r="E962" s="66" t="s">
        <v>567</v>
      </c>
      <c r="F962" s="66" t="s">
        <v>851</v>
      </c>
      <c r="G962" s="70">
        <v>0</v>
      </c>
      <c r="H962" s="70">
        <v>0</v>
      </c>
      <c r="I962" s="66" t="s">
        <v>1</v>
      </c>
      <c r="J962" s="66" t="s">
        <v>1630</v>
      </c>
      <c r="K962" s="67" t="s">
        <v>4646</v>
      </c>
      <c r="L962" s="68"/>
      <c r="M962" s="64" t="s">
        <v>3944</v>
      </c>
      <c r="N962" s="13"/>
      <c r="O962"/>
      <c r="P962" t="str">
        <f t="shared" si="294"/>
        <v>NOT EQUAL</v>
      </c>
      <c r="Q962"/>
      <c r="R962"/>
      <c r="S962" s="43">
        <f t="shared" si="289"/>
        <v>149</v>
      </c>
      <c r="T962" s="94" t="s">
        <v>2570</v>
      </c>
      <c r="U962" s="72" t="s">
        <v>2570</v>
      </c>
      <c r="V962" s="72" t="s">
        <v>2570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4557</v>
      </c>
      <c r="D963" s="60" t="s">
        <v>7</v>
      </c>
      <c r="E963" s="66" t="s">
        <v>567</v>
      </c>
      <c r="F963" s="66" t="s">
        <v>852</v>
      </c>
      <c r="G963" s="70">
        <v>0</v>
      </c>
      <c r="H963" s="70">
        <v>0</v>
      </c>
      <c r="I963" s="66" t="s">
        <v>1</v>
      </c>
      <c r="J963" s="66" t="s">
        <v>1630</v>
      </c>
      <c r="K963" s="67" t="s">
        <v>4646</v>
      </c>
      <c r="L963" s="68"/>
      <c r="M963" s="64" t="s">
        <v>3945</v>
      </c>
      <c r="N963" s="13"/>
      <c r="O963"/>
      <c r="P963" t="str">
        <f t="shared" si="294"/>
        <v>NOT EQUAL</v>
      </c>
      <c r="Q963"/>
      <c r="R963"/>
      <c r="S963" s="43">
        <f t="shared" si="289"/>
        <v>149</v>
      </c>
      <c r="T963" s="94" t="s">
        <v>2570</v>
      </c>
      <c r="U963" s="72" t="s">
        <v>2570</v>
      </c>
      <c r="V963" s="72" t="s">
        <v>2570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4557</v>
      </c>
      <c r="D964" s="60" t="s">
        <v>7</v>
      </c>
      <c r="E964" s="66" t="s">
        <v>567</v>
      </c>
      <c r="F964" s="66" t="s">
        <v>853</v>
      </c>
      <c r="G964" s="70">
        <v>0</v>
      </c>
      <c r="H964" s="70">
        <v>0</v>
      </c>
      <c r="I964" s="66" t="s">
        <v>1</v>
      </c>
      <c r="J964" s="66" t="s">
        <v>1630</v>
      </c>
      <c r="K964" s="67" t="s">
        <v>4646</v>
      </c>
      <c r="L964" s="68"/>
      <c r="M964" s="64" t="s">
        <v>3946</v>
      </c>
      <c r="N964" s="13"/>
      <c r="O964"/>
      <c r="P964" t="str">
        <f t="shared" si="294"/>
        <v>NOT EQUAL</v>
      </c>
      <c r="Q964"/>
      <c r="R964"/>
      <c r="S964" s="43">
        <f t="shared" si="289"/>
        <v>149</v>
      </c>
      <c r="T964" s="94" t="s">
        <v>2570</v>
      </c>
      <c r="U964" s="72" t="s">
        <v>2570</v>
      </c>
      <c r="V964" s="72" t="s">
        <v>2570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4557</v>
      </c>
      <c r="D965" s="60" t="s">
        <v>7</v>
      </c>
      <c r="E965" s="66" t="s">
        <v>567</v>
      </c>
      <c r="F965" s="66" t="s">
        <v>854</v>
      </c>
      <c r="G965" s="70">
        <v>0</v>
      </c>
      <c r="H965" s="70">
        <v>0</v>
      </c>
      <c r="I965" s="66" t="s">
        <v>1</v>
      </c>
      <c r="J965" s="66" t="s">
        <v>1630</v>
      </c>
      <c r="K965" s="67" t="s">
        <v>4646</v>
      </c>
      <c r="L965" s="68"/>
      <c r="M965" s="64" t="s">
        <v>3947</v>
      </c>
      <c r="N965" s="13"/>
      <c r="O965"/>
      <c r="P965" t="str">
        <f t="shared" si="294"/>
        <v>NOT EQUAL</v>
      </c>
      <c r="Q965"/>
      <c r="R965"/>
      <c r="S965" s="43">
        <f t="shared" si="289"/>
        <v>149</v>
      </c>
      <c r="T965" s="94" t="s">
        <v>2570</v>
      </c>
      <c r="U965" s="72" t="s">
        <v>2570</v>
      </c>
      <c r="V965" s="72" t="s">
        <v>2570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4557</v>
      </c>
      <c r="D966" s="60" t="s">
        <v>7</v>
      </c>
      <c r="E966" s="66" t="s">
        <v>567</v>
      </c>
      <c r="F966" s="66" t="s">
        <v>855</v>
      </c>
      <c r="G966" s="70">
        <v>0</v>
      </c>
      <c r="H966" s="70">
        <v>0</v>
      </c>
      <c r="I966" s="66" t="s">
        <v>1</v>
      </c>
      <c r="J966" s="66" t="s">
        <v>1630</v>
      </c>
      <c r="K966" s="67" t="s">
        <v>4646</v>
      </c>
      <c r="L966" s="68"/>
      <c r="M966" s="64" t="s">
        <v>3948</v>
      </c>
      <c r="N966" s="13"/>
      <c r="O966"/>
      <c r="P966" t="str">
        <f t="shared" si="294"/>
        <v>NOT EQUAL</v>
      </c>
      <c r="Q966"/>
      <c r="R966"/>
      <c r="S966" s="43">
        <f t="shared" si="289"/>
        <v>149</v>
      </c>
      <c r="T966" s="94" t="s">
        <v>2570</v>
      </c>
      <c r="U966" s="72" t="s">
        <v>2570</v>
      </c>
      <c r="V966" s="72" t="s">
        <v>2570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4557</v>
      </c>
      <c r="D967" s="60" t="s">
        <v>7</v>
      </c>
      <c r="E967" s="66" t="s">
        <v>567</v>
      </c>
      <c r="F967" s="66" t="s">
        <v>856</v>
      </c>
      <c r="G967" s="70">
        <v>0</v>
      </c>
      <c r="H967" s="70">
        <v>0</v>
      </c>
      <c r="I967" s="66" t="s">
        <v>1</v>
      </c>
      <c r="J967" s="66" t="s">
        <v>1630</v>
      </c>
      <c r="K967" s="67" t="s">
        <v>4646</v>
      </c>
      <c r="L967" s="68"/>
      <c r="M967" s="64" t="s">
        <v>3949</v>
      </c>
      <c r="N967" s="13"/>
      <c r="O967"/>
      <c r="P967" t="str">
        <f t="shared" si="294"/>
        <v>NOT EQUAL</v>
      </c>
      <c r="Q967"/>
      <c r="R967"/>
      <c r="S967" s="43">
        <f t="shared" si="289"/>
        <v>149</v>
      </c>
      <c r="T967" s="94" t="s">
        <v>2570</v>
      </c>
      <c r="U967" s="72" t="s">
        <v>2570</v>
      </c>
      <c r="V967" s="72" t="s">
        <v>2570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4557</v>
      </c>
      <c r="D968" s="60" t="s">
        <v>7</v>
      </c>
      <c r="E968" s="66" t="s">
        <v>567</v>
      </c>
      <c r="F968" s="66" t="s">
        <v>857</v>
      </c>
      <c r="G968" s="70">
        <v>0</v>
      </c>
      <c r="H968" s="70">
        <v>0</v>
      </c>
      <c r="I968" s="66" t="s">
        <v>1</v>
      </c>
      <c r="J968" s="66" t="s">
        <v>1630</v>
      </c>
      <c r="K968" s="67" t="s">
        <v>4646</v>
      </c>
      <c r="L968" s="68"/>
      <c r="M968" s="64" t="s">
        <v>3950</v>
      </c>
      <c r="N968" s="13"/>
      <c r="O968"/>
      <c r="P968" t="str">
        <f t="shared" si="294"/>
        <v>NOT EQUAL</v>
      </c>
      <c r="Q968"/>
      <c r="R968"/>
      <c r="S968" s="43">
        <f t="shared" si="289"/>
        <v>149</v>
      </c>
      <c r="T968" s="94" t="s">
        <v>2570</v>
      </c>
      <c r="U968" s="72" t="s">
        <v>2570</v>
      </c>
      <c r="V968" s="72" t="s">
        <v>2570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4557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30</v>
      </c>
      <c r="J969" s="117" t="s">
        <v>1630</v>
      </c>
      <c r="K969" s="118" t="s">
        <v>4646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S969" s="119">
        <f t="shared" si="289"/>
        <v>149</v>
      </c>
      <c r="T969" s="113" t="s">
        <v>2570</v>
      </c>
      <c r="U969" s="120" t="s">
        <v>2570</v>
      </c>
      <c r="V969" s="120" t="s">
        <v>2570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4558</v>
      </c>
      <c r="D970" s="60" t="s">
        <v>3655</v>
      </c>
      <c r="E970" s="66" t="s">
        <v>567</v>
      </c>
      <c r="F970" s="66" t="s">
        <v>858</v>
      </c>
      <c r="G970" s="70">
        <v>0</v>
      </c>
      <c r="H970" s="70">
        <v>0</v>
      </c>
      <c r="I970" s="66" t="s">
        <v>1</v>
      </c>
      <c r="J970" s="66" t="s">
        <v>1630</v>
      </c>
      <c r="K970" s="67" t="s">
        <v>4646</v>
      </c>
      <c r="L970" s="68"/>
      <c r="M970" s="64" t="s">
        <v>3655</v>
      </c>
      <c r="N970" s="13"/>
      <c r="O970"/>
      <c r="P970" t="str">
        <f t="shared" si="294"/>
        <v>NOT EQUAL</v>
      </c>
      <c r="Q970"/>
      <c r="R970"/>
      <c r="S970" s="43">
        <f t="shared" si="289"/>
        <v>149</v>
      </c>
      <c r="T970" s="94" t="s">
        <v>2570</v>
      </c>
      <c r="U970" s="72" t="s">
        <v>2570</v>
      </c>
      <c r="V970" s="72" t="s">
        <v>2570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4557</v>
      </c>
      <c r="D971" s="60" t="s">
        <v>7</v>
      </c>
      <c r="E971" s="66" t="s">
        <v>567</v>
      </c>
      <c r="F971" s="66" t="s">
        <v>859</v>
      </c>
      <c r="G971" s="70">
        <v>0</v>
      </c>
      <c r="H971" s="70">
        <v>0</v>
      </c>
      <c r="I971" s="66" t="s">
        <v>1</v>
      </c>
      <c r="J971" s="66" t="s">
        <v>1630</v>
      </c>
      <c r="K971" s="67" t="s">
        <v>4646</v>
      </c>
      <c r="L971" s="68"/>
      <c r="M971" s="64" t="s">
        <v>3951</v>
      </c>
      <c r="N971" s="13"/>
      <c r="O971"/>
      <c r="P971" t="str">
        <f t="shared" si="294"/>
        <v>NOT EQUAL</v>
      </c>
      <c r="Q971"/>
      <c r="R971"/>
      <c r="S971" s="43">
        <f t="shared" si="289"/>
        <v>149</v>
      </c>
      <c r="T971" s="94" t="s">
        <v>2570</v>
      </c>
      <c r="U971" s="72" t="s">
        <v>2570</v>
      </c>
      <c r="V971" s="72" t="s">
        <v>2570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4557</v>
      </c>
      <c r="D972" s="60" t="s">
        <v>7</v>
      </c>
      <c r="E972" s="66" t="s">
        <v>567</v>
      </c>
      <c r="F972" s="66" t="s">
        <v>860</v>
      </c>
      <c r="G972" s="70">
        <v>0</v>
      </c>
      <c r="H972" s="70">
        <v>0</v>
      </c>
      <c r="I972" s="66" t="s">
        <v>1</v>
      </c>
      <c r="J972" s="66" t="s">
        <v>1630</v>
      </c>
      <c r="K972" s="67" t="s">
        <v>4646</v>
      </c>
      <c r="L972" s="68"/>
      <c r="M972" s="64" t="s">
        <v>3952</v>
      </c>
      <c r="N972" s="13"/>
      <c r="O972"/>
      <c r="P972" t="str">
        <f t="shared" si="294"/>
        <v>NOT EQUAL</v>
      </c>
      <c r="Q972"/>
      <c r="R972"/>
      <c r="S972" s="43">
        <f t="shared" si="289"/>
        <v>149</v>
      </c>
      <c r="T972" s="94" t="s">
        <v>2570</v>
      </c>
      <c r="U972" s="72" t="s">
        <v>2570</v>
      </c>
      <c r="V972" s="72" t="s">
        <v>2570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4557</v>
      </c>
      <c r="D973" s="60" t="s">
        <v>7</v>
      </c>
      <c r="E973" s="66" t="s">
        <v>567</v>
      </c>
      <c r="F973" s="66" t="s">
        <v>861</v>
      </c>
      <c r="G973" s="70">
        <v>0</v>
      </c>
      <c r="H973" s="70">
        <v>0</v>
      </c>
      <c r="I973" s="66" t="s">
        <v>1</v>
      </c>
      <c r="J973" s="66" t="s">
        <v>1630</v>
      </c>
      <c r="K973" s="67" t="s">
        <v>4646</v>
      </c>
      <c r="L973" s="68"/>
      <c r="M973" s="64" t="s">
        <v>3953</v>
      </c>
      <c r="N973" s="13"/>
      <c r="O973"/>
      <c r="P973" t="str">
        <f t="shared" si="294"/>
        <v>NOT EQUAL</v>
      </c>
      <c r="Q973"/>
      <c r="R973"/>
      <c r="S973" s="43">
        <f t="shared" si="289"/>
        <v>149</v>
      </c>
      <c r="T973" s="94" t="s">
        <v>2570</v>
      </c>
      <c r="U973" s="72" t="s">
        <v>2570</v>
      </c>
      <c r="V973" s="72" t="s">
        <v>2570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4557</v>
      </c>
      <c r="D974" s="60" t="s">
        <v>7</v>
      </c>
      <c r="E974" s="66" t="s">
        <v>567</v>
      </c>
      <c r="F974" s="66" t="s">
        <v>862</v>
      </c>
      <c r="G974" s="70">
        <v>0</v>
      </c>
      <c r="H974" s="70">
        <v>0</v>
      </c>
      <c r="I974" s="66" t="s">
        <v>1</v>
      </c>
      <c r="J974" s="66" t="s">
        <v>1630</v>
      </c>
      <c r="K974" s="67" t="s">
        <v>4646</v>
      </c>
      <c r="L974" s="68"/>
      <c r="M974" s="64" t="s">
        <v>3954</v>
      </c>
      <c r="N974" s="13"/>
      <c r="O974"/>
      <c r="P974" t="str">
        <f t="shared" si="294"/>
        <v>NOT EQUAL</v>
      </c>
      <c r="Q974"/>
      <c r="R974"/>
      <c r="S974" s="43">
        <f t="shared" si="289"/>
        <v>149</v>
      </c>
      <c r="T974" s="94" t="s">
        <v>2570</v>
      </c>
      <c r="U974" s="72" t="s">
        <v>2570</v>
      </c>
      <c r="V974" s="72" t="s">
        <v>2570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4557</v>
      </c>
      <c r="D975" s="60" t="s">
        <v>7</v>
      </c>
      <c r="E975" s="66" t="s">
        <v>567</v>
      </c>
      <c r="F975" s="66" t="s">
        <v>863</v>
      </c>
      <c r="G975" s="75">
        <v>0</v>
      </c>
      <c r="H975" s="75">
        <v>0</v>
      </c>
      <c r="I975" s="66" t="s">
        <v>1</v>
      </c>
      <c r="J975" s="66" t="s">
        <v>1630</v>
      </c>
      <c r="K975" s="67" t="s">
        <v>4646</v>
      </c>
      <c r="L975" s="68"/>
      <c r="M975" s="64" t="s">
        <v>3955</v>
      </c>
      <c r="N975" s="13"/>
      <c r="O975"/>
      <c r="P975" t="str">
        <f t="shared" si="294"/>
        <v>NOT EQUAL</v>
      </c>
      <c r="Q975"/>
      <c r="R975"/>
      <c r="S975" s="43">
        <f t="shared" si="289"/>
        <v>149</v>
      </c>
      <c r="T975" s="94" t="s">
        <v>2570</v>
      </c>
      <c r="U975" s="72" t="s">
        <v>2570</v>
      </c>
      <c r="V975" s="72" t="s">
        <v>2570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4557</v>
      </c>
      <c r="D976" s="60" t="s">
        <v>7</v>
      </c>
      <c r="E976" s="66" t="s">
        <v>567</v>
      </c>
      <c r="F976" s="66" t="s">
        <v>864</v>
      </c>
      <c r="G976" s="75">
        <v>0</v>
      </c>
      <c r="H976" s="75">
        <v>0</v>
      </c>
      <c r="I976" s="66" t="s">
        <v>1</v>
      </c>
      <c r="J976" s="66" t="s">
        <v>1630</v>
      </c>
      <c r="K976" s="67" t="s">
        <v>4646</v>
      </c>
      <c r="L976" s="68"/>
      <c r="M976" s="64" t="s">
        <v>3956</v>
      </c>
      <c r="N976" s="13"/>
      <c r="O976"/>
      <c r="P976" t="str">
        <f t="shared" si="294"/>
        <v>NOT EQUAL</v>
      </c>
      <c r="Q976"/>
      <c r="R976"/>
      <c r="S976" s="43">
        <f t="shared" si="289"/>
        <v>149</v>
      </c>
      <c r="T976" s="94" t="s">
        <v>2570</v>
      </c>
      <c r="U976" s="72" t="s">
        <v>2570</v>
      </c>
      <c r="V976" s="72" t="s">
        <v>2570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4558</v>
      </c>
      <c r="D977" s="60" t="s">
        <v>3656</v>
      </c>
      <c r="E977" s="66" t="s">
        <v>567</v>
      </c>
      <c r="F977" s="66" t="s">
        <v>865</v>
      </c>
      <c r="G977" s="75">
        <v>0</v>
      </c>
      <c r="H977" s="75">
        <v>0</v>
      </c>
      <c r="I977" s="66" t="s">
        <v>1</v>
      </c>
      <c r="J977" s="66" t="s">
        <v>1630</v>
      </c>
      <c r="K977" s="67" t="s">
        <v>4646</v>
      </c>
      <c r="L977" s="68"/>
      <c r="M977" s="64" t="s">
        <v>3656</v>
      </c>
      <c r="N977" s="13"/>
      <c r="O977"/>
      <c r="P977" t="str">
        <f t="shared" si="294"/>
        <v>NOT EQUAL</v>
      </c>
      <c r="Q977"/>
      <c r="R977"/>
      <c r="S977" s="43">
        <f t="shared" ref="S977:S1040" si="299">IF(X977&lt;&gt;"",S976+1,S976)</f>
        <v>149</v>
      </c>
      <c r="T977" s="94" t="s">
        <v>2570</v>
      </c>
      <c r="U977" s="72" t="s">
        <v>2570</v>
      </c>
      <c r="V977" s="72" t="s">
        <v>2570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4558</v>
      </c>
      <c r="D978" s="60" t="s">
        <v>3657</v>
      </c>
      <c r="E978" s="66" t="s">
        <v>567</v>
      </c>
      <c r="F978" s="66" t="s">
        <v>866</v>
      </c>
      <c r="G978" s="75">
        <v>0</v>
      </c>
      <c r="H978" s="75">
        <v>0</v>
      </c>
      <c r="I978" s="66" t="s">
        <v>1</v>
      </c>
      <c r="J978" s="66" t="s">
        <v>1630</v>
      </c>
      <c r="K978" s="67" t="s">
        <v>4646</v>
      </c>
      <c r="L978" s="68"/>
      <c r="M978" s="64" t="s">
        <v>3657</v>
      </c>
      <c r="N978" s="13"/>
      <c r="O978"/>
      <c r="P978" t="str">
        <f t="shared" si="294"/>
        <v>NOT EQUAL</v>
      </c>
      <c r="Q978"/>
      <c r="R978"/>
      <c r="S978" s="43">
        <f t="shared" si="299"/>
        <v>149</v>
      </c>
      <c r="T978" s="94" t="s">
        <v>2570</v>
      </c>
      <c r="U978" s="72" t="s">
        <v>2570</v>
      </c>
      <c r="V978" s="72" t="s">
        <v>2570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4558</v>
      </c>
      <c r="D979" s="60" t="s">
        <v>3658</v>
      </c>
      <c r="E979" s="66" t="s">
        <v>567</v>
      </c>
      <c r="F979" s="66" t="s">
        <v>867</v>
      </c>
      <c r="G979" s="75">
        <v>0</v>
      </c>
      <c r="H979" s="75">
        <v>0</v>
      </c>
      <c r="I979" s="66" t="s">
        <v>1</v>
      </c>
      <c r="J979" s="66" t="s">
        <v>1630</v>
      </c>
      <c r="K979" s="67" t="s">
        <v>4646</v>
      </c>
      <c r="L979" s="68"/>
      <c r="M979" s="64" t="s">
        <v>3658</v>
      </c>
      <c r="N979" s="13"/>
      <c r="O979"/>
      <c r="P979" t="str">
        <f t="shared" si="294"/>
        <v>NOT EQUAL</v>
      </c>
      <c r="Q979"/>
      <c r="R979"/>
      <c r="S979" s="43">
        <f t="shared" si="299"/>
        <v>149</v>
      </c>
      <c r="T979" s="94" t="s">
        <v>2570</v>
      </c>
      <c r="U979" s="72" t="s">
        <v>2570</v>
      </c>
      <c r="V979" s="72" t="s">
        <v>2570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4558</v>
      </c>
      <c r="D980" s="60" t="s">
        <v>3659</v>
      </c>
      <c r="E980" s="66" t="s">
        <v>567</v>
      </c>
      <c r="F980" s="66" t="s">
        <v>868</v>
      </c>
      <c r="G980" s="75">
        <v>0</v>
      </c>
      <c r="H980" s="75">
        <v>0</v>
      </c>
      <c r="I980" s="66" t="s">
        <v>1</v>
      </c>
      <c r="J980" s="66" t="s">
        <v>1630</v>
      </c>
      <c r="K980" s="67" t="s">
        <v>4646</v>
      </c>
      <c r="L980" s="68"/>
      <c r="M980" s="64" t="s">
        <v>3659</v>
      </c>
      <c r="N980" s="13"/>
      <c r="O980"/>
      <c r="P980" t="str">
        <f t="shared" si="294"/>
        <v>NOT EQUAL</v>
      </c>
      <c r="Q980"/>
      <c r="R980"/>
      <c r="S980" s="43">
        <f t="shared" si="299"/>
        <v>149</v>
      </c>
      <c r="T980" s="94" t="s">
        <v>2570</v>
      </c>
      <c r="U980" s="72" t="s">
        <v>2570</v>
      </c>
      <c r="V980" s="72" t="s">
        <v>2570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4558</v>
      </c>
      <c r="D981" s="60" t="s">
        <v>3660</v>
      </c>
      <c r="E981" s="66" t="s">
        <v>567</v>
      </c>
      <c r="F981" s="66" t="s">
        <v>869</v>
      </c>
      <c r="G981" s="75">
        <v>0</v>
      </c>
      <c r="H981" s="75">
        <v>0</v>
      </c>
      <c r="I981" s="66" t="s">
        <v>1</v>
      </c>
      <c r="J981" s="66" t="s">
        <v>1630</v>
      </c>
      <c r="K981" s="67" t="s">
        <v>4646</v>
      </c>
      <c r="L981" s="68"/>
      <c r="M981" s="64" t="s">
        <v>3660</v>
      </c>
      <c r="N981" s="13"/>
      <c r="O981"/>
      <c r="P981" t="str">
        <f t="shared" si="294"/>
        <v>NOT EQUAL</v>
      </c>
      <c r="Q981"/>
      <c r="R981"/>
      <c r="S981" s="43">
        <f t="shared" si="299"/>
        <v>149</v>
      </c>
      <c r="T981" s="94" t="s">
        <v>2570</v>
      </c>
      <c r="U981" s="72" t="s">
        <v>2570</v>
      </c>
      <c r="V981" s="72" t="s">
        <v>2570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4558</v>
      </c>
      <c r="D982" s="60" t="s">
        <v>3661</v>
      </c>
      <c r="E982" s="66" t="s">
        <v>567</v>
      </c>
      <c r="F982" s="66" t="s">
        <v>870</v>
      </c>
      <c r="G982" s="75">
        <v>0</v>
      </c>
      <c r="H982" s="75">
        <v>0</v>
      </c>
      <c r="I982" s="66" t="s">
        <v>1</v>
      </c>
      <c r="J982" s="66" t="s">
        <v>1630</v>
      </c>
      <c r="K982" s="67" t="s">
        <v>4646</v>
      </c>
      <c r="L982" s="68"/>
      <c r="M982" s="64" t="s">
        <v>3661</v>
      </c>
      <c r="N982" s="13"/>
      <c r="O982"/>
      <c r="P982" t="str">
        <f t="shared" si="294"/>
        <v>NOT EQUAL</v>
      </c>
      <c r="Q982"/>
      <c r="R982"/>
      <c r="S982" s="43">
        <f t="shared" si="299"/>
        <v>149</v>
      </c>
      <c r="T982" s="94" t="s">
        <v>2570</v>
      </c>
      <c r="U982" s="72" t="s">
        <v>2570</v>
      </c>
      <c r="V982" s="72" t="s">
        <v>2570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4558</v>
      </c>
      <c r="D983" s="60" t="s">
        <v>3662</v>
      </c>
      <c r="E983" s="66" t="s">
        <v>567</v>
      </c>
      <c r="F983" s="66" t="s">
        <v>871</v>
      </c>
      <c r="G983" s="75">
        <v>0</v>
      </c>
      <c r="H983" s="75">
        <v>0</v>
      </c>
      <c r="I983" s="66" t="s">
        <v>1</v>
      </c>
      <c r="J983" s="66" t="s">
        <v>1630</v>
      </c>
      <c r="K983" s="67" t="s">
        <v>4646</v>
      </c>
      <c r="L983" s="68"/>
      <c r="M983" s="64" t="s">
        <v>3662</v>
      </c>
      <c r="N983" s="13"/>
      <c r="O983"/>
      <c r="P983" t="str">
        <f t="shared" si="294"/>
        <v>NOT EQUAL</v>
      </c>
      <c r="Q983"/>
      <c r="R983"/>
      <c r="S983" s="43">
        <f t="shared" si="299"/>
        <v>149</v>
      </c>
      <c r="T983" s="94" t="s">
        <v>2570</v>
      </c>
      <c r="U983" s="72" t="s">
        <v>2570</v>
      </c>
      <c r="V983" s="72" t="s">
        <v>2570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4558</v>
      </c>
      <c r="D984" s="60" t="s">
        <v>3663</v>
      </c>
      <c r="E984" s="66" t="s">
        <v>567</v>
      </c>
      <c r="F984" s="66" t="s">
        <v>872</v>
      </c>
      <c r="G984" s="75">
        <v>0</v>
      </c>
      <c r="H984" s="75">
        <v>0</v>
      </c>
      <c r="I984" s="66" t="s">
        <v>1</v>
      </c>
      <c r="J984" s="66" t="s">
        <v>1630</v>
      </c>
      <c r="K984" s="67" t="s">
        <v>4646</v>
      </c>
      <c r="L984" s="68"/>
      <c r="M984" s="64" t="s">
        <v>3663</v>
      </c>
      <c r="N984" s="13"/>
      <c r="O984"/>
      <c r="P984" t="str">
        <f t="shared" si="294"/>
        <v>NOT EQUAL</v>
      </c>
      <c r="Q984"/>
      <c r="R984"/>
      <c r="S984" s="43">
        <f t="shared" si="299"/>
        <v>149</v>
      </c>
      <c r="T984" s="94" t="s">
        <v>2570</v>
      </c>
      <c r="U984" s="72" t="s">
        <v>2570</v>
      </c>
      <c r="V984" s="72" t="s">
        <v>2570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4558</v>
      </c>
      <c r="D985" s="60" t="s">
        <v>3664</v>
      </c>
      <c r="E985" s="66" t="s">
        <v>567</v>
      </c>
      <c r="F985" s="66" t="s">
        <v>873</v>
      </c>
      <c r="G985" s="75">
        <v>0</v>
      </c>
      <c r="H985" s="75">
        <v>0</v>
      </c>
      <c r="I985" s="66" t="s">
        <v>1</v>
      </c>
      <c r="J985" s="66" t="s">
        <v>1630</v>
      </c>
      <c r="K985" s="67" t="s">
        <v>4646</v>
      </c>
      <c r="L985" s="68"/>
      <c r="M985" s="64" t="s">
        <v>3664</v>
      </c>
      <c r="N985" s="13"/>
      <c r="O985"/>
      <c r="P985" t="str">
        <f t="shared" si="294"/>
        <v>NOT EQUAL</v>
      </c>
      <c r="Q985"/>
      <c r="R985"/>
      <c r="S985" s="43">
        <f t="shared" si="299"/>
        <v>149</v>
      </c>
      <c r="T985" s="94" t="s">
        <v>2570</v>
      </c>
      <c r="U985" s="72" t="s">
        <v>2570</v>
      </c>
      <c r="V985" s="72" t="s">
        <v>2570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4558</v>
      </c>
      <c r="D986" s="60" t="s">
        <v>3665</v>
      </c>
      <c r="E986" s="66" t="s">
        <v>567</v>
      </c>
      <c r="F986" s="66" t="s">
        <v>874</v>
      </c>
      <c r="G986" s="75">
        <v>0</v>
      </c>
      <c r="H986" s="75">
        <v>0</v>
      </c>
      <c r="I986" s="66" t="s">
        <v>1</v>
      </c>
      <c r="J986" s="66" t="s">
        <v>1630</v>
      </c>
      <c r="K986" s="67" t="s">
        <v>4646</v>
      </c>
      <c r="L986" s="68"/>
      <c r="M986" s="64" t="s">
        <v>3665</v>
      </c>
      <c r="N986" s="13"/>
      <c r="O986"/>
      <c r="P986" t="str">
        <f t="shared" si="294"/>
        <v>NOT EQUAL</v>
      </c>
      <c r="Q986"/>
      <c r="R986"/>
      <c r="S986" s="43">
        <f t="shared" si="299"/>
        <v>149</v>
      </c>
      <c r="T986" s="94" t="s">
        <v>2570</v>
      </c>
      <c r="U986" s="72" t="s">
        <v>2570</v>
      </c>
      <c r="V986" s="72" t="s">
        <v>2570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4558</v>
      </c>
      <c r="D987" s="60" t="s">
        <v>3666</v>
      </c>
      <c r="E987" s="66" t="s">
        <v>567</v>
      </c>
      <c r="F987" s="66" t="s">
        <v>875</v>
      </c>
      <c r="G987" s="75">
        <v>0</v>
      </c>
      <c r="H987" s="75">
        <v>0</v>
      </c>
      <c r="I987" s="66" t="s">
        <v>1</v>
      </c>
      <c r="J987" s="66" t="s">
        <v>1630</v>
      </c>
      <c r="K987" s="67" t="s">
        <v>4646</v>
      </c>
      <c r="L987" s="68"/>
      <c r="M987" s="64" t="s">
        <v>3666</v>
      </c>
      <c r="N987" s="13"/>
      <c r="O987"/>
      <c r="P987" t="str">
        <f t="shared" si="294"/>
        <v>NOT EQUAL</v>
      </c>
      <c r="Q987"/>
      <c r="R987"/>
      <c r="S987" s="43">
        <f t="shared" si="299"/>
        <v>149</v>
      </c>
      <c r="T987" s="94" t="s">
        <v>2570</v>
      </c>
      <c r="U987" s="72" t="s">
        <v>2570</v>
      </c>
      <c r="V987" s="72" t="s">
        <v>2570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4557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30</v>
      </c>
      <c r="J988" s="117" t="s">
        <v>1630</v>
      </c>
      <c r="K988" s="118" t="s">
        <v>4646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S988" s="119">
        <f t="shared" si="299"/>
        <v>149</v>
      </c>
      <c r="T988" s="113" t="s">
        <v>2570</v>
      </c>
      <c r="U988" s="120" t="s">
        <v>2570</v>
      </c>
      <c r="V988" s="120" t="s">
        <v>2570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4558</v>
      </c>
      <c r="D989" s="60" t="s">
        <v>3667</v>
      </c>
      <c r="E989" s="66" t="s">
        <v>567</v>
      </c>
      <c r="F989" s="66" t="s">
        <v>876</v>
      </c>
      <c r="G989" s="70">
        <v>0</v>
      </c>
      <c r="H989" s="70">
        <v>0</v>
      </c>
      <c r="I989" s="66" t="s">
        <v>1</v>
      </c>
      <c r="J989" s="66" t="s">
        <v>1630</v>
      </c>
      <c r="K989" s="67" t="s">
        <v>4646</v>
      </c>
      <c r="L989" s="68"/>
      <c r="M989" s="64" t="s">
        <v>3667</v>
      </c>
      <c r="N989" s="13"/>
      <c r="O989"/>
      <c r="P989" t="str">
        <f t="shared" si="294"/>
        <v>NOT EQUAL</v>
      </c>
      <c r="Q989"/>
      <c r="R989"/>
      <c r="S989" s="43">
        <f t="shared" si="299"/>
        <v>149</v>
      </c>
      <c r="T989" s="94" t="s">
        <v>2570</v>
      </c>
      <c r="U989" s="72" t="s">
        <v>2570</v>
      </c>
      <c r="V989" s="72" t="s">
        <v>2570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4558</v>
      </c>
      <c r="D990" s="60" t="s">
        <v>3668</v>
      </c>
      <c r="E990" s="66" t="s">
        <v>567</v>
      </c>
      <c r="F990" s="66" t="s">
        <v>877</v>
      </c>
      <c r="G990" s="75">
        <v>0</v>
      </c>
      <c r="H990" s="75">
        <v>0</v>
      </c>
      <c r="I990" s="66" t="s">
        <v>1</v>
      </c>
      <c r="J990" s="66" t="s">
        <v>1630</v>
      </c>
      <c r="K990" s="67" t="s">
        <v>4646</v>
      </c>
      <c r="L990" s="68"/>
      <c r="M990" s="64" t="s">
        <v>3668</v>
      </c>
      <c r="N990" s="13"/>
      <c r="O990"/>
      <c r="P990" t="str">
        <f t="shared" si="294"/>
        <v>NOT EQUAL</v>
      </c>
      <c r="Q990"/>
      <c r="R990"/>
      <c r="S990" s="43">
        <f t="shared" si="299"/>
        <v>149</v>
      </c>
      <c r="T990" s="94" t="s">
        <v>2570</v>
      </c>
      <c r="U990" s="72" t="s">
        <v>2570</v>
      </c>
      <c r="V990" s="72" t="s">
        <v>2570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4558</v>
      </c>
      <c r="D991" s="60" t="s">
        <v>3669</v>
      </c>
      <c r="E991" s="66" t="s">
        <v>567</v>
      </c>
      <c r="F991" s="66" t="s">
        <v>878</v>
      </c>
      <c r="G991" s="75">
        <v>0</v>
      </c>
      <c r="H991" s="75">
        <v>0</v>
      </c>
      <c r="I991" s="66" t="s">
        <v>1</v>
      </c>
      <c r="J991" s="66" t="s">
        <v>1630</v>
      </c>
      <c r="K991" s="67" t="s">
        <v>4646</v>
      </c>
      <c r="L991" s="68"/>
      <c r="M991" s="64" t="s">
        <v>3669</v>
      </c>
      <c r="N991" s="13"/>
      <c r="O991"/>
      <c r="P991" t="str">
        <f t="shared" si="294"/>
        <v>NOT EQUAL</v>
      </c>
      <c r="Q991"/>
      <c r="R991"/>
      <c r="S991" s="43">
        <f t="shared" si="299"/>
        <v>149</v>
      </c>
      <c r="T991" s="94" t="s">
        <v>2570</v>
      </c>
      <c r="U991" s="72" t="s">
        <v>2570</v>
      </c>
      <c r="V991" s="72" t="s">
        <v>2570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4558</v>
      </c>
      <c r="D992" s="60" t="s">
        <v>3670</v>
      </c>
      <c r="E992" s="66" t="s">
        <v>567</v>
      </c>
      <c r="F992" s="66" t="s">
        <v>879</v>
      </c>
      <c r="G992" s="75">
        <v>0</v>
      </c>
      <c r="H992" s="75">
        <v>0</v>
      </c>
      <c r="I992" s="66" t="s">
        <v>1</v>
      </c>
      <c r="J992" s="66" t="s">
        <v>1630</v>
      </c>
      <c r="K992" s="67" t="s">
        <v>4646</v>
      </c>
      <c r="L992" s="68"/>
      <c r="M992" s="64" t="s">
        <v>3670</v>
      </c>
      <c r="N992" s="13"/>
      <c r="O992"/>
      <c r="P992" t="str">
        <f t="shared" si="294"/>
        <v>NOT EQUAL</v>
      </c>
      <c r="Q992"/>
      <c r="R992"/>
      <c r="S992" s="43">
        <f t="shared" si="299"/>
        <v>149</v>
      </c>
      <c r="T992" s="94" t="s">
        <v>2570</v>
      </c>
      <c r="U992" s="72" t="s">
        <v>2570</v>
      </c>
      <c r="V992" s="72" t="s">
        <v>2570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4558</v>
      </c>
      <c r="D993" s="60" t="s">
        <v>3671</v>
      </c>
      <c r="E993" s="66" t="s">
        <v>567</v>
      </c>
      <c r="F993" s="66" t="s">
        <v>880</v>
      </c>
      <c r="G993" s="75">
        <v>0</v>
      </c>
      <c r="H993" s="75">
        <v>0</v>
      </c>
      <c r="I993" s="66" t="s">
        <v>1</v>
      </c>
      <c r="J993" s="66" t="s">
        <v>1630</v>
      </c>
      <c r="K993" s="67" t="s">
        <v>4646</v>
      </c>
      <c r="L993" s="68"/>
      <c r="M993" s="64" t="s">
        <v>3671</v>
      </c>
      <c r="N993" s="13"/>
      <c r="O993"/>
      <c r="P993" t="str">
        <f t="shared" si="294"/>
        <v>NOT EQUAL</v>
      </c>
      <c r="Q993"/>
      <c r="R993"/>
      <c r="S993" s="43">
        <f t="shared" si="299"/>
        <v>149</v>
      </c>
      <c r="T993" s="94" t="s">
        <v>2570</v>
      </c>
      <c r="U993" s="72" t="s">
        <v>2570</v>
      </c>
      <c r="V993" s="72" t="s">
        <v>2570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4558</v>
      </c>
      <c r="D994" s="60" t="s">
        <v>3672</v>
      </c>
      <c r="E994" s="66" t="s">
        <v>567</v>
      </c>
      <c r="F994" s="66" t="s">
        <v>881</v>
      </c>
      <c r="G994" s="75">
        <v>0</v>
      </c>
      <c r="H994" s="75">
        <v>0</v>
      </c>
      <c r="I994" s="66" t="s">
        <v>1</v>
      </c>
      <c r="J994" s="66" t="s">
        <v>1630</v>
      </c>
      <c r="K994" s="67" t="s">
        <v>4646</v>
      </c>
      <c r="L994" s="68"/>
      <c r="M994" s="64" t="s">
        <v>3672</v>
      </c>
      <c r="N994" s="13"/>
      <c r="O994"/>
      <c r="P994" t="str">
        <f t="shared" si="294"/>
        <v>NOT EQUAL</v>
      </c>
      <c r="Q994"/>
      <c r="R994"/>
      <c r="S994" s="43">
        <f t="shared" si="299"/>
        <v>149</v>
      </c>
      <c r="T994" s="94" t="s">
        <v>2570</v>
      </c>
      <c r="U994" s="72" t="s">
        <v>2570</v>
      </c>
      <c r="V994" s="72" t="s">
        <v>2570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4558</v>
      </c>
      <c r="D995" s="60" t="s">
        <v>3673</v>
      </c>
      <c r="E995" s="66" t="s">
        <v>567</v>
      </c>
      <c r="F995" s="66" t="s">
        <v>882</v>
      </c>
      <c r="G995" s="75">
        <v>0</v>
      </c>
      <c r="H995" s="75">
        <v>0</v>
      </c>
      <c r="I995" s="66" t="s">
        <v>1</v>
      </c>
      <c r="J995" s="66" t="s">
        <v>1630</v>
      </c>
      <c r="K995" s="67" t="s">
        <v>4646</v>
      </c>
      <c r="L995" s="68"/>
      <c r="M995" s="64" t="s">
        <v>3673</v>
      </c>
      <c r="N995" s="13"/>
      <c r="O995"/>
      <c r="P995" t="str">
        <f t="shared" ref="P995:P1058" si="307">IF(E995=F995,"","NOT EQUAL")</f>
        <v>NOT EQUAL</v>
      </c>
      <c r="Q995"/>
      <c r="R995"/>
      <c r="S995" s="43">
        <f t="shared" si="299"/>
        <v>149</v>
      </c>
      <c r="T995" s="94" t="s">
        <v>2570</v>
      </c>
      <c r="U995" s="72" t="s">
        <v>2570</v>
      </c>
      <c r="V995" s="72" t="s">
        <v>2570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4558</v>
      </c>
      <c r="D996" s="60" t="s">
        <v>3674</v>
      </c>
      <c r="E996" s="66" t="s">
        <v>567</v>
      </c>
      <c r="F996" s="66" t="s">
        <v>883</v>
      </c>
      <c r="G996" s="75">
        <v>0</v>
      </c>
      <c r="H996" s="75">
        <v>0</v>
      </c>
      <c r="I996" s="66" t="s">
        <v>1</v>
      </c>
      <c r="J996" s="66" t="s">
        <v>1630</v>
      </c>
      <c r="K996" s="67" t="s">
        <v>4646</v>
      </c>
      <c r="L996" s="68"/>
      <c r="M996" s="64" t="s">
        <v>3674</v>
      </c>
      <c r="N996" s="13"/>
      <c r="O996"/>
      <c r="P996" t="str">
        <f t="shared" si="307"/>
        <v>NOT EQUAL</v>
      </c>
      <c r="Q996"/>
      <c r="R996"/>
      <c r="S996" s="43">
        <f t="shared" si="299"/>
        <v>149</v>
      </c>
      <c r="T996" s="94" t="s">
        <v>2570</v>
      </c>
      <c r="U996" s="72" t="s">
        <v>2570</v>
      </c>
      <c r="V996" s="72" t="s">
        <v>2570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4558</v>
      </c>
      <c r="D997" s="60" t="s">
        <v>3675</v>
      </c>
      <c r="E997" s="66" t="s">
        <v>567</v>
      </c>
      <c r="F997" s="66" t="s">
        <v>884</v>
      </c>
      <c r="G997" s="75">
        <v>0</v>
      </c>
      <c r="H997" s="75">
        <v>0</v>
      </c>
      <c r="I997" s="66" t="s">
        <v>1</v>
      </c>
      <c r="J997" s="66" t="s">
        <v>1630</v>
      </c>
      <c r="K997" s="67" t="s">
        <v>4646</v>
      </c>
      <c r="L997" s="68"/>
      <c r="M997" s="64" t="s">
        <v>3675</v>
      </c>
      <c r="N997" s="13"/>
      <c r="O997"/>
      <c r="P997" t="str">
        <f t="shared" si="307"/>
        <v>NOT EQUAL</v>
      </c>
      <c r="Q997"/>
      <c r="R997"/>
      <c r="S997" s="43">
        <f t="shared" si="299"/>
        <v>149</v>
      </c>
      <c r="T997" s="94" t="s">
        <v>2570</v>
      </c>
      <c r="U997" s="72" t="s">
        <v>2570</v>
      </c>
      <c r="V997" s="72" t="s">
        <v>2570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4558</v>
      </c>
      <c r="D998" s="60" t="s">
        <v>3676</v>
      </c>
      <c r="E998" s="66" t="s">
        <v>567</v>
      </c>
      <c r="F998" s="66" t="s">
        <v>885</v>
      </c>
      <c r="G998" s="75">
        <v>0</v>
      </c>
      <c r="H998" s="75">
        <v>0</v>
      </c>
      <c r="I998" s="66" t="s">
        <v>1</v>
      </c>
      <c r="J998" s="66" t="s">
        <v>1630</v>
      </c>
      <c r="K998" s="67" t="s">
        <v>4646</v>
      </c>
      <c r="L998" s="68"/>
      <c r="M998" s="64" t="s">
        <v>3676</v>
      </c>
      <c r="N998" s="13"/>
      <c r="O998"/>
      <c r="P998" t="str">
        <f t="shared" si="307"/>
        <v>NOT EQUAL</v>
      </c>
      <c r="Q998"/>
      <c r="R998"/>
      <c r="S998" s="43">
        <f t="shared" si="299"/>
        <v>149</v>
      </c>
      <c r="T998" s="94" t="s">
        <v>2570</v>
      </c>
      <c r="U998" s="72" t="s">
        <v>2570</v>
      </c>
      <c r="V998" s="72" t="s">
        <v>2570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4558</v>
      </c>
      <c r="D999" s="60" t="s">
        <v>3677</v>
      </c>
      <c r="E999" s="66" t="s">
        <v>567</v>
      </c>
      <c r="F999" s="66" t="s">
        <v>886</v>
      </c>
      <c r="G999" s="75">
        <v>0</v>
      </c>
      <c r="H999" s="75">
        <v>0</v>
      </c>
      <c r="I999" s="66" t="s">
        <v>1</v>
      </c>
      <c r="J999" s="66" t="s">
        <v>1630</v>
      </c>
      <c r="K999" s="67" t="s">
        <v>4646</v>
      </c>
      <c r="L999" s="68"/>
      <c r="M999" s="64" t="s">
        <v>3677</v>
      </c>
      <c r="N999" s="13"/>
      <c r="O999"/>
      <c r="P999" t="str">
        <f t="shared" si="307"/>
        <v>NOT EQUAL</v>
      </c>
      <c r="Q999"/>
      <c r="R999"/>
      <c r="S999" s="43">
        <f t="shared" si="299"/>
        <v>149</v>
      </c>
      <c r="T999" s="94" t="s">
        <v>2570</v>
      </c>
      <c r="U999" s="72" t="s">
        <v>2570</v>
      </c>
      <c r="V999" s="72" t="s">
        <v>2570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4558</v>
      </c>
      <c r="D1000" s="60" t="s">
        <v>3678</v>
      </c>
      <c r="E1000" s="66" t="s">
        <v>567</v>
      </c>
      <c r="F1000" s="66" t="s">
        <v>887</v>
      </c>
      <c r="G1000" s="75">
        <v>0</v>
      </c>
      <c r="H1000" s="75">
        <v>0</v>
      </c>
      <c r="I1000" s="66" t="s">
        <v>1</v>
      </c>
      <c r="J1000" s="66" t="s">
        <v>1630</v>
      </c>
      <c r="K1000" s="67" t="s">
        <v>4646</v>
      </c>
      <c r="L1000" s="68"/>
      <c r="M1000" s="64" t="s">
        <v>3678</v>
      </c>
      <c r="N1000" s="13"/>
      <c r="O1000"/>
      <c r="P1000" t="str">
        <f t="shared" si="307"/>
        <v>NOT EQUAL</v>
      </c>
      <c r="Q1000"/>
      <c r="R1000"/>
      <c r="S1000" s="43">
        <f t="shared" si="299"/>
        <v>149</v>
      </c>
      <c r="T1000" s="94" t="s">
        <v>2570</v>
      </c>
      <c r="U1000" s="72" t="s">
        <v>2570</v>
      </c>
      <c r="V1000" s="72" t="s">
        <v>2570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4558</v>
      </c>
      <c r="D1001" s="60" t="s">
        <v>3679</v>
      </c>
      <c r="E1001" s="66" t="s">
        <v>567</v>
      </c>
      <c r="F1001" s="66" t="s">
        <v>888</v>
      </c>
      <c r="G1001" s="75">
        <v>0</v>
      </c>
      <c r="H1001" s="75">
        <v>0</v>
      </c>
      <c r="I1001" s="66" t="s">
        <v>1</v>
      </c>
      <c r="J1001" s="66" t="s">
        <v>1630</v>
      </c>
      <c r="K1001" s="67" t="s">
        <v>4646</v>
      </c>
      <c r="L1001" s="68"/>
      <c r="M1001" s="64" t="s">
        <v>3679</v>
      </c>
      <c r="N1001" s="13"/>
      <c r="O1001"/>
      <c r="P1001" t="str">
        <f t="shared" si="307"/>
        <v>NOT EQUAL</v>
      </c>
      <c r="Q1001"/>
      <c r="R1001"/>
      <c r="S1001" s="43">
        <f t="shared" si="299"/>
        <v>149</v>
      </c>
      <c r="T1001" s="94" t="s">
        <v>2570</v>
      </c>
      <c r="U1001" s="72" t="s">
        <v>2570</v>
      </c>
      <c r="V1001" s="72" t="s">
        <v>2570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4558</v>
      </c>
      <c r="D1002" s="60" t="s">
        <v>3680</v>
      </c>
      <c r="E1002" s="66" t="s">
        <v>567</v>
      </c>
      <c r="F1002" s="66" t="s">
        <v>889</v>
      </c>
      <c r="G1002" s="75">
        <v>0</v>
      </c>
      <c r="H1002" s="75">
        <v>0</v>
      </c>
      <c r="I1002" s="66" t="s">
        <v>1</v>
      </c>
      <c r="J1002" s="66" t="s">
        <v>1630</v>
      </c>
      <c r="K1002" s="67" t="s">
        <v>4646</v>
      </c>
      <c r="L1002" s="68"/>
      <c r="M1002" s="64" t="s">
        <v>3680</v>
      </c>
      <c r="N1002" s="13"/>
      <c r="O1002"/>
      <c r="P1002" t="str">
        <f t="shared" si="307"/>
        <v>NOT EQUAL</v>
      </c>
      <c r="Q1002"/>
      <c r="R1002"/>
      <c r="S1002" s="43">
        <f t="shared" si="299"/>
        <v>149</v>
      </c>
      <c r="T1002" s="94" t="s">
        <v>2570</v>
      </c>
      <c r="U1002" s="72" t="s">
        <v>2570</v>
      </c>
      <c r="V1002" s="72" t="s">
        <v>2570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4558</v>
      </c>
      <c r="D1003" s="60" t="s">
        <v>3681</v>
      </c>
      <c r="E1003" s="66" t="s">
        <v>567</v>
      </c>
      <c r="F1003" s="66" t="s">
        <v>890</v>
      </c>
      <c r="G1003" s="75">
        <v>0</v>
      </c>
      <c r="H1003" s="75">
        <v>0</v>
      </c>
      <c r="I1003" s="66" t="s">
        <v>1</v>
      </c>
      <c r="J1003" s="66" t="s">
        <v>1630</v>
      </c>
      <c r="K1003" s="67" t="s">
        <v>4646</v>
      </c>
      <c r="L1003" s="68"/>
      <c r="M1003" s="64" t="s">
        <v>3681</v>
      </c>
      <c r="N1003" s="13"/>
      <c r="O1003"/>
      <c r="P1003" t="str">
        <f t="shared" si="307"/>
        <v>NOT EQUAL</v>
      </c>
      <c r="Q1003"/>
      <c r="R1003"/>
      <c r="S1003" s="43">
        <f t="shared" si="299"/>
        <v>149</v>
      </c>
      <c r="T1003" s="94" t="s">
        <v>2570</v>
      </c>
      <c r="U1003" s="72" t="s">
        <v>2570</v>
      </c>
      <c r="V1003" s="72" t="s">
        <v>2570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4558</v>
      </c>
      <c r="D1004" s="60" t="s">
        <v>3682</v>
      </c>
      <c r="E1004" s="66" t="s">
        <v>567</v>
      </c>
      <c r="F1004" s="66" t="s">
        <v>891</v>
      </c>
      <c r="G1004" s="75">
        <v>0</v>
      </c>
      <c r="H1004" s="75">
        <v>0</v>
      </c>
      <c r="I1004" s="66" t="s">
        <v>1</v>
      </c>
      <c r="J1004" s="66" t="s">
        <v>1630</v>
      </c>
      <c r="K1004" s="67" t="s">
        <v>4646</v>
      </c>
      <c r="L1004" s="68"/>
      <c r="M1004" s="64" t="s">
        <v>3682</v>
      </c>
      <c r="N1004" s="13"/>
      <c r="O1004"/>
      <c r="P1004" t="str">
        <f t="shared" si="307"/>
        <v>NOT EQUAL</v>
      </c>
      <c r="Q1004"/>
      <c r="R1004"/>
      <c r="S1004" s="43">
        <f t="shared" si="299"/>
        <v>149</v>
      </c>
      <c r="T1004" s="94" t="s">
        <v>2570</v>
      </c>
      <c r="U1004" s="72" t="s">
        <v>2570</v>
      </c>
      <c r="V1004" s="72" t="s">
        <v>2570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4558</v>
      </c>
      <c r="D1005" s="60" t="s">
        <v>3683</v>
      </c>
      <c r="E1005" s="66" t="s">
        <v>567</v>
      </c>
      <c r="F1005" s="66" t="s">
        <v>892</v>
      </c>
      <c r="G1005" s="75">
        <v>0</v>
      </c>
      <c r="H1005" s="75">
        <v>0</v>
      </c>
      <c r="I1005" s="66" t="s">
        <v>1</v>
      </c>
      <c r="J1005" s="66" t="s">
        <v>1630</v>
      </c>
      <c r="K1005" s="67" t="s">
        <v>4646</v>
      </c>
      <c r="L1005" s="68"/>
      <c r="M1005" s="64" t="s">
        <v>3683</v>
      </c>
      <c r="N1005" s="13"/>
      <c r="O1005"/>
      <c r="P1005" t="str">
        <f t="shared" si="307"/>
        <v>NOT EQUAL</v>
      </c>
      <c r="Q1005"/>
      <c r="R1005"/>
      <c r="S1005" s="43">
        <f t="shared" si="299"/>
        <v>149</v>
      </c>
      <c r="T1005" s="94" t="s">
        <v>2570</v>
      </c>
      <c r="U1005" s="72" t="s">
        <v>2570</v>
      </c>
      <c r="V1005" s="72" t="s">
        <v>2570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4558</v>
      </c>
      <c r="D1006" s="60" t="s">
        <v>3684</v>
      </c>
      <c r="E1006" s="66" t="s">
        <v>567</v>
      </c>
      <c r="F1006" s="66" t="s">
        <v>893</v>
      </c>
      <c r="G1006" s="75">
        <v>0</v>
      </c>
      <c r="H1006" s="75">
        <v>0</v>
      </c>
      <c r="I1006" s="66" t="s">
        <v>1</v>
      </c>
      <c r="J1006" s="66" t="s">
        <v>1630</v>
      </c>
      <c r="K1006" s="67" t="s">
        <v>4646</v>
      </c>
      <c r="L1006" s="68"/>
      <c r="M1006" s="64" t="s">
        <v>3684</v>
      </c>
      <c r="N1006" s="13"/>
      <c r="O1006"/>
      <c r="P1006" t="str">
        <f t="shared" si="307"/>
        <v>NOT EQUAL</v>
      </c>
      <c r="Q1006"/>
      <c r="R1006"/>
      <c r="S1006" s="43">
        <f t="shared" si="299"/>
        <v>149</v>
      </c>
      <c r="T1006" s="94" t="s">
        <v>2570</v>
      </c>
      <c r="U1006" s="72" t="s">
        <v>2570</v>
      </c>
      <c r="V1006" s="72" t="s">
        <v>2570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4558</v>
      </c>
      <c r="D1007" s="60" t="s">
        <v>3685</v>
      </c>
      <c r="E1007" s="66" t="s">
        <v>567</v>
      </c>
      <c r="F1007" s="66" t="s">
        <v>894</v>
      </c>
      <c r="G1007" s="75">
        <v>0</v>
      </c>
      <c r="H1007" s="75">
        <v>0</v>
      </c>
      <c r="I1007" s="66" t="s">
        <v>1</v>
      </c>
      <c r="J1007" s="66" t="s">
        <v>1630</v>
      </c>
      <c r="K1007" s="67" t="s">
        <v>4646</v>
      </c>
      <c r="L1007" s="68"/>
      <c r="M1007" s="64" t="s">
        <v>3685</v>
      </c>
      <c r="N1007" s="13"/>
      <c r="O1007"/>
      <c r="P1007" t="str">
        <f t="shared" si="307"/>
        <v>NOT EQUAL</v>
      </c>
      <c r="Q1007"/>
      <c r="R1007"/>
      <c r="S1007" s="43">
        <f t="shared" si="299"/>
        <v>149</v>
      </c>
      <c r="T1007" s="94" t="s">
        <v>2570</v>
      </c>
      <c r="U1007" s="72" t="s">
        <v>2570</v>
      </c>
      <c r="V1007" s="72" t="s">
        <v>2570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4558</v>
      </c>
      <c r="D1008" s="60" t="s">
        <v>3686</v>
      </c>
      <c r="E1008" s="66" t="s">
        <v>567</v>
      </c>
      <c r="F1008" s="66" t="s">
        <v>895</v>
      </c>
      <c r="G1008" s="75">
        <v>0</v>
      </c>
      <c r="H1008" s="75">
        <v>0</v>
      </c>
      <c r="I1008" s="66" t="s">
        <v>1</v>
      </c>
      <c r="J1008" s="66" t="s">
        <v>1630</v>
      </c>
      <c r="K1008" s="67" t="s">
        <v>4646</v>
      </c>
      <c r="L1008" s="68"/>
      <c r="M1008" s="64" t="s">
        <v>3686</v>
      </c>
      <c r="N1008" s="13"/>
      <c r="O1008"/>
      <c r="P1008" t="str">
        <f t="shared" si="307"/>
        <v>NOT EQUAL</v>
      </c>
      <c r="Q1008"/>
      <c r="R1008"/>
      <c r="S1008" s="43">
        <f t="shared" si="299"/>
        <v>149</v>
      </c>
      <c r="T1008" s="94" t="s">
        <v>2570</v>
      </c>
      <c r="U1008" s="72" t="s">
        <v>2570</v>
      </c>
      <c r="V1008" s="72" t="s">
        <v>2570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4558</v>
      </c>
      <c r="D1009" s="60" t="s">
        <v>3687</v>
      </c>
      <c r="E1009" s="66" t="s">
        <v>567</v>
      </c>
      <c r="F1009" s="66" t="s">
        <v>896</v>
      </c>
      <c r="G1009" s="75">
        <v>0</v>
      </c>
      <c r="H1009" s="75">
        <v>0</v>
      </c>
      <c r="I1009" s="66" t="s">
        <v>1</v>
      </c>
      <c r="J1009" s="66" t="s">
        <v>1630</v>
      </c>
      <c r="K1009" s="67" t="s">
        <v>4646</v>
      </c>
      <c r="L1009" s="68"/>
      <c r="M1009" s="64" t="s">
        <v>3687</v>
      </c>
      <c r="N1009" s="13"/>
      <c r="O1009"/>
      <c r="P1009" t="str">
        <f t="shared" si="307"/>
        <v>NOT EQUAL</v>
      </c>
      <c r="Q1009"/>
      <c r="R1009"/>
      <c r="S1009" s="43">
        <f t="shared" si="299"/>
        <v>149</v>
      </c>
      <c r="T1009" s="94" t="s">
        <v>2570</v>
      </c>
      <c r="U1009" s="72" t="s">
        <v>2570</v>
      </c>
      <c r="V1009" s="72" t="s">
        <v>2570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4558</v>
      </c>
      <c r="D1010" s="60" t="s">
        <v>3688</v>
      </c>
      <c r="E1010" s="66" t="s">
        <v>567</v>
      </c>
      <c r="F1010" s="66" t="s">
        <v>897</v>
      </c>
      <c r="G1010" s="75">
        <v>0</v>
      </c>
      <c r="H1010" s="75">
        <v>0</v>
      </c>
      <c r="I1010" s="66" t="s">
        <v>1</v>
      </c>
      <c r="J1010" s="66" t="s">
        <v>1630</v>
      </c>
      <c r="K1010" s="67" t="s">
        <v>4646</v>
      </c>
      <c r="L1010" s="68"/>
      <c r="M1010" s="64" t="s">
        <v>3688</v>
      </c>
      <c r="N1010" s="13"/>
      <c r="O1010"/>
      <c r="P1010" t="str">
        <f t="shared" si="307"/>
        <v>NOT EQUAL</v>
      </c>
      <c r="Q1010"/>
      <c r="R1010"/>
      <c r="S1010" s="43">
        <f t="shared" si="299"/>
        <v>149</v>
      </c>
      <c r="T1010" s="94" t="s">
        <v>2570</v>
      </c>
      <c r="U1010" s="72" t="s">
        <v>2570</v>
      </c>
      <c r="V1010" s="72" t="s">
        <v>2570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4557</v>
      </c>
      <c r="D1011" s="60" t="s">
        <v>7</v>
      </c>
      <c r="E1011" s="66" t="s">
        <v>567</v>
      </c>
      <c r="F1011" s="66" t="s">
        <v>898</v>
      </c>
      <c r="G1011" s="75">
        <v>0</v>
      </c>
      <c r="H1011" s="75">
        <v>0</v>
      </c>
      <c r="I1011" s="66" t="s">
        <v>1</v>
      </c>
      <c r="J1011" s="66" t="s">
        <v>1630</v>
      </c>
      <c r="K1011" s="67" t="s">
        <v>4646</v>
      </c>
      <c r="L1011" s="68"/>
      <c r="M1011" s="64" t="s">
        <v>3957</v>
      </c>
      <c r="N1011" s="13"/>
      <c r="O1011"/>
      <c r="P1011" t="str">
        <f t="shared" si="307"/>
        <v>NOT EQUAL</v>
      </c>
      <c r="Q1011"/>
      <c r="R1011"/>
      <c r="S1011" s="43">
        <f t="shared" si="299"/>
        <v>149</v>
      </c>
      <c r="T1011" s="94" t="s">
        <v>2570</v>
      </c>
      <c r="U1011" s="72" t="s">
        <v>2570</v>
      </c>
      <c r="V1011" s="72" t="s">
        <v>2570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4558</v>
      </c>
      <c r="D1012" s="60" t="s">
        <v>3689</v>
      </c>
      <c r="E1012" s="66" t="s">
        <v>567</v>
      </c>
      <c r="F1012" s="66" t="s">
        <v>899</v>
      </c>
      <c r="G1012" s="75">
        <v>0</v>
      </c>
      <c r="H1012" s="75">
        <v>0</v>
      </c>
      <c r="I1012" s="66" t="s">
        <v>1</v>
      </c>
      <c r="J1012" s="66" t="s">
        <v>1630</v>
      </c>
      <c r="K1012" s="67" t="s">
        <v>4646</v>
      </c>
      <c r="L1012" s="68"/>
      <c r="M1012" s="64" t="s">
        <v>3689</v>
      </c>
      <c r="N1012" s="13"/>
      <c r="O1012"/>
      <c r="P1012" t="str">
        <f t="shared" si="307"/>
        <v>NOT EQUAL</v>
      </c>
      <c r="Q1012"/>
      <c r="R1012"/>
      <c r="S1012" s="43">
        <f t="shared" si="299"/>
        <v>149</v>
      </c>
      <c r="T1012" s="94" t="s">
        <v>2570</v>
      </c>
      <c r="U1012" s="72" t="s">
        <v>2570</v>
      </c>
      <c r="V1012" s="72" t="s">
        <v>2570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4558</v>
      </c>
      <c r="D1013" s="60" t="s">
        <v>3690</v>
      </c>
      <c r="E1013" s="66" t="s">
        <v>567</v>
      </c>
      <c r="F1013" s="66" t="s">
        <v>900</v>
      </c>
      <c r="G1013" s="75">
        <v>0</v>
      </c>
      <c r="H1013" s="75">
        <v>0</v>
      </c>
      <c r="I1013" s="66" t="s">
        <v>1</v>
      </c>
      <c r="J1013" s="66" t="s">
        <v>1630</v>
      </c>
      <c r="K1013" s="67" t="s">
        <v>4646</v>
      </c>
      <c r="L1013" s="68"/>
      <c r="M1013" s="64" t="s">
        <v>3690</v>
      </c>
      <c r="N1013" s="13"/>
      <c r="O1013"/>
      <c r="P1013" t="str">
        <f t="shared" si="307"/>
        <v>NOT EQUAL</v>
      </c>
      <c r="Q1013"/>
      <c r="R1013"/>
      <c r="S1013" s="43">
        <f t="shared" si="299"/>
        <v>149</v>
      </c>
      <c r="T1013" s="94" t="s">
        <v>2570</v>
      </c>
      <c r="U1013" s="72" t="s">
        <v>2570</v>
      </c>
      <c r="V1013" s="72" t="s">
        <v>2570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4558</v>
      </c>
      <c r="D1014" s="60" t="s">
        <v>3691</v>
      </c>
      <c r="E1014" s="66" t="s">
        <v>567</v>
      </c>
      <c r="F1014" s="66" t="s">
        <v>901</v>
      </c>
      <c r="G1014" s="75">
        <v>0</v>
      </c>
      <c r="H1014" s="75">
        <v>0</v>
      </c>
      <c r="I1014" s="66" t="s">
        <v>1</v>
      </c>
      <c r="J1014" s="66" t="s">
        <v>1630</v>
      </c>
      <c r="K1014" s="67" t="s">
        <v>4646</v>
      </c>
      <c r="L1014" s="68"/>
      <c r="M1014" s="64" t="s">
        <v>3691</v>
      </c>
      <c r="N1014" s="13"/>
      <c r="O1014"/>
      <c r="P1014" t="str">
        <f t="shared" si="307"/>
        <v>NOT EQUAL</v>
      </c>
      <c r="Q1014"/>
      <c r="R1014"/>
      <c r="S1014" s="43">
        <f t="shared" si="299"/>
        <v>149</v>
      </c>
      <c r="T1014" s="94" t="s">
        <v>2570</v>
      </c>
      <c r="U1014" s="72" t="s">
        <v>2570</v>
      </c>
      <c r="V1014" s="72" t="s">
        <v>2570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4557</v>
      </c>
      <c r="D1015" s="60" t="s">
        <v>7</v>
      </c>
      <c r="E1015" s="66" t="s">
        <v>567</v>
      </c>
      <c r="F1015" s="66" t="s">
        <v>902</v>
      </c>
      <c r="G1015" s="75">
        <v>0</v>
      </c>
      <c r="H1015" s="75">
        <v>0</v>
      </c>
      <c r="I1015" s="66" t="s">
        <v>1</v>
      </c>
      <c r="J1015" s="66" t="s">
        <v>1630</v>
      </c>
      <c r="K1015" s="67" t="s">
        <v>4646</v>
      </c>
      <c r="L1015" s="68"/>
      <c r="M1015" s="64" t="s">
        <v>3958</v>
      </c>
      <c r="N1015" s="13"/>
      <c r="O1015"/>
      <c r="P1015" t="str">
        <f t="shared" si="307"/>
        <v>NOT EQUAL</v>
      </c>
      <c r="Q1015"/>
      <c r="R1015"/>
      <c r="S1015" s="43">
        <f t="shared" si="299"/>
        <v>149</v>
      </c>
      <c r="T1015" s="94" t="s">
        <v>2570</v>
      </c>
      <c r="U1015" s="72" t="s">
        <v>2570</v>
      </c>
      <c r="V1015" s="72" t="s">
        <v>2570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4558</v>
      </c>
      <c r="D1016" s="60" t="s">
        <v>3692</v>
      </c>
      <c r="E1016" s="66" t="s">
        <v>567</v>
      </c>
      <c r="F1016" s="66" t="s">
        <v>903</v>
      </c>
      <c r="G1016" s="75">
        <v>0</v>
      </c>
      <c r="H1016" s="75">
        <v>0</v>
      </c>
      <c r="I1016" s="66" t="s">
        <v>1</v>
      </c>
      <c r="J1016" s="66" t="s">
        <v>1630</v>
      </c>
      <c r="K1016" s="67" t="s">
        <v>4646</v>
      </c>
      <c r="L1016" s="68"/>
      <c r="M1016" s="64" t="s">
        <v>3692</v>
      </c>
      <c r="N1016" s="13"/>
      <c r="O1016"/>
      <c r="P1016" t="str">
        <f t="shared" si="307"/>
        <v>NOT EQUAL</v>
      </c>
      <c r="Q1016"/>
      <c r="R1016"/>
      <c r="S1016" s="43">
        <f t="shared" si="299"/>
        <v>149</v>
      </c>
      <c r="T1016" s="94" t="s">
        <v>2570</v>
      </c>
      <c r="U1016" s="72" t="s">
        <v>2570</v>
      </c>
      <c r="V1016" s="72" t="s">
        <v>2570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4558</v>
      </c>
      <c r="D1017" s="60" t="s">
        <v>2031</v>
      </c>
      <c r="E1017" s="66" t="s">
        <v>567</v>
      </c>
      <c r="F1017" s="66" t="s">
        <v>904</v>
      </c>
      <c r="G1017" s="75">
        <v>0</v>
      </c>
      <c r="H1017" s="75">
        <v>0</v>
      </c>
      <c r="I1017" s="66" t="s">
        <v>1</v>
      </c>
      <c r="J1017" s="66" t="s">
        <v>1630</v>
      </c>
      <c r="K1017" s="67" t="s">
        <v>4646</v>
      </c>
      <c r="L1017" s="68"/>
      <c r="M1017" s="64" t="s">
        <v>2031</v>
      </c>
      <c r="N1017" s="13"/>
      <c r="O1017"/>
      <c r="P1017" t="str">
        <f t="shared" si="307"/>
        <v>NOT EQUAL</v>
      </c>
      <c r="Q1017"/>
      <c r="R1017"/>
      <c r="S1017" s="43">
        <f t="shared" si="299"/>
        <v>149</v>
      </c>
      <c r="T1017" s="94" t="s">
        <v>2570</v>
      </c>
      <c r="U1017" s="72" t="s">
        <v>2570</v>
      </c>
      <c r="V1017" s="72" t="s">
        <v>2570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4557</v>
      </c>
      <c r="D1018" s="60" t="s">
        <v>7</v>
      </c>
      <c r="E1018" s="66" t="s">
        <v>567</v>
      </c>
      <c r="F1018" s="66" t="s">
        <v>905</v>
      </c>
      <c r="G1018" s="75">
        <v>0</v>
      </c>
      <c r="H1018" s="75">
        <v>0</v>
      </c>
      <c r="I1018" s="66" t="s">
        <v>1</v>
      </c>
      <c r="J1018" s="66" t="s">
        <v>1630</v>
      </c>
      <c r="K1018" s="67" t="s">
        <v>4646</v>
      </c>
      <c r="L1018" s="68"/>
      <c r="M1018" s="64" t="s">
        <v>3959</v>
      </c>
      <c r="N1018" s="13"/>
      <c r="O1018"/>
      <c r="P1018" t="str">
        <f t="shared" si="307"/>
        <v>NOT EQUAL</v>
      </c>
      <c r="Q1018"/>
      <c r="R1018"/>
      <c r="S1018" s="43">
        <f t="shared" si="299"/>
        <v>149</v>
      </c>
      <c r="T1018" s="94" t="s">
        <v>2570</v>
      </c>
      <c r="U1018" s="72" t="s">
        <v>2570</v>
      </c>
      <c r="V1018" s="72" t="s">
        <v>2570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4558</v>
      </c>
      <c r="D1019" s="60" t="s">
        <v>3693</v>
      </c>
      <c r="E1019" s="66" t="s">
        <v>567</v>
      </c>
      <c r="F1019" s="66" t="s">
        <v>906</v>
      </c>
      <c r="G1019" s="75">
        <v>0</v>
      </c>
      <c r="H1019" s="75">
        <v>0</v>
      </c>
      <c r="I1019" s="66" t="s">
        <v>1</v>
      </c>
      <c r="J1019" s="66" t="s">
        <v>1630</v>
      </c>
      <c r="K1019" s="67" t="s">
        <v>4646</v>
      </c>
      <c r="L1019" s="68"/>
      <c r="M1019" s="64" t="s">
        <v>3693</v>
      </c>
      <c r="N1019" s="13"/>
      <c r="O1019"/>
      <c r="P1019" t="str">
        <f t="shared" si="307"/>
        <v>NOT EQUAL</v>
      </c>
      <c r="Q1019"/>
      <c r="R1019"/>
      <c r="S1019" s="43">
        <f t="shared" si="299"/>
        <v>149</v>
      </c>
      <c r="T1019" s="94" t="s">
        <v>2570</v>
      </c>
      <c r="U1019" s="72" t="s">
        <v>2570</v>
      </c>
      <c r="V1019" s="72" t="s">
        <v>2570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4557</v>
      </c>
      <c r="D1020" s="60" t="s">
        <v>7</v>
      </c>
      <c r="E1020" s="66" t="s">
        <v>567</v>
      </c>
      <c r="F1020" s="66" t="s">
        <v>907</v>
      </c>
      <c r="G1020" s="75">
        <v>0</v>
      </c>
      <c r="H1020" s="75">
        <v>0</v>
      </c>
      <c r="I1020" s="66" t="s">
        <v>1</v>
      </c>
      <c r="J1020" s="66" t="s">
        <v>1630</v>
      </c>
      <c r="K1020" s="67" t="s">
        <v>4646</v>
      </c>
      <c r="L1020" s="68"/>
      <c r="M1020" s="64" t="s">
        <v>3960</v>
      </c>
      <c r="N1020" s="13"/>
      <c r="O1020"/>
      <c r="P1020" t="str">
        <f t="shared" si="307"/>
        <v>NOT EQUAL</v>
      </c>
      <c r="Q1020"/>
      <c r="R1020"/>
      <c r="S1020" s="43">
        <f t="shared" si="299"/>
        <v>149</v>
      </c>
      <c r="T1020" s="94" t="s">
        <v>2570</v>
      </c>
      <c r="U1020" s="72" t="s">
        <v>2570</v>
      </c>
      <c r="V1020" s="72" t="s">
        <v>2570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4558</v>
      </c>
      <c r="D1021" s="60" t="s">
        <v>1756</v>
      </c>
      <c r="E1021" s="66" t="s">
        <v>567</v>
      </c>
      <c r="F1021" s="66" t="s">
        <v>908</v>
      </c>
      <c r="G1021" s="75">
        <v>0</v>
      </c>
      <c r="H1021" s="75">
        <v>0</v>
      </c>
      <c r="I1021" s="66" t="s">
        <v>1</v>
      </c>
      <c r="J1021" s="66" t="s">
        <v>1630</v>
      </c>
      <c r="K1021" s="67" t="s">
        <v>4646</v>
      </c>
      <c r="L1021" s="68"/>
      <c r="M1021" s="64" t="s">
        <v>1756</v>
      </c>
      <c r="N1021" s="13"/>
      <c r="O1021"/>
      <c r="P1021" t="str">
        <f t="shared" si="307"/>
        <v>NOT EQUAL</v>
      </c>
      <c r="Q1021"/>
      <c r="R1021"/>
      <c r="S1021" s="43">
        <f t="shared" si="299"/>
        <v>149</v>
      </c>
      <c r="T1021" s="94" t="s">
        <v>2570</v>
      </c>
      <c r="U1021" s="72" t="s">
        <v>2570</v>
      </c>
      <c r="V1021" s="72" t="s">
        <v>2570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4557</v>
      </c>
      <c r="D1022" s="60" t="s">
        <v>7</v>
      </c>
      <c r="E1022" s="66" t="s">
        <v>567</v>
      </c>
      <c r="F1022" s="66" t="s">
        <v>909</v>
      </c>
      <c r="G1022" s="75">
        <v>0</v>
      </c>
      <c r="H1022" s="75">
        <v>0</v>
      </c>
      <c r="I1022" s="66" t="s">
        <v>1</v>
      </c>
      <c r="J1022" s="66" t="s">
        <v>1630</v>
      </c>
      <c r="K1022" s="67" t="s">
        <v>4646</v>
      </c>
      <c r="L1022" s="68"/>
      <c r="M1022" s="64" t="s">
        <v>3961</v>
      </c>
      <c r="N1022" s="13"/>
      <c r="O1022"/>
      <c r="P1022" t="str">
        <f t="shared" si="307"/>
        <v>NOT EQUAL</v>
      </c>
      <c r="Q1022"/>
      <c r="R1022"/>
      <c r="S1022" s="43">
        <f t="shared" si="299"/>
        <v>149</v>
      </c>
      <c r="T1022" s="94" t="s">
        <v>2570</v>
      </c>
      <c r="U1022" s="72" t="s">
        <v>2570</v>
      </c>
      <c r="V1022" s="72" t="s">
        <v>2570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4558</v>
      </c>
      <c r="D1023" s="60" t="s">
        <v>3694</v>
      </c>
      <c r="E1023" s="66" t="s">
        <v>567</v>
      </c>
      <c r="F1023" s="66" t="s">
        <v>910</v>
      </c>
      <c r="G1023" s="75">
        <v>0</v>
      </c>
      <c r="H1023" s="75">
        <v>0</v>
      </c>
      <c r="I1023" s="66" t="s">
        <v>1</v>
      </c>
      <c r="J1023" s="66" t="s">
        <v>1630</v>
      </c>
      <c r="K1023" s="67" t="s">
        <v>4646</v>
      </c>
      <c r="L1023" s="68"/>
      <c r="M1023" s="64" t="s">
        <v>3694</v>
      </c>
      <c r="N1023" s="13"/>
      <c r="O1023"/>
      <c r="P1023" t="str">
        <f t="shared" si="307"/>
        <v>NOT EQUAL</v>
      </c>
      <c r="Q1023"/>
      <c r="R1023"/>
      <c r="S1023" s="43">
        <f t="shared" si="299"/>
        <v>149</v>
      </c>
      <c r="T1023" s="94" t="s">
        <v>2570</v>
      </c>
      <c r="U1023" s="72" t="s">
        <v>2570</v>
      </c>
      <c r="V1023" s="72" t="s">
        <v>2570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4557</v>
      </c>
      <c r="D1024" s="60" t="s">
        <v>7</v>
      </c>
      <c r="E1024" s="66" t="s">
        <v>567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1630</v>
      </c>
      <c r="K1024" s="67" t="s">
        <v>4646</v>
      </c>
      <c r="L1024" s="68"/>
      <c r="M1024" s="64" t="s">
        <v>3962</v>
      </c>
      <c r="N1024" s="13"/>
      <c r="O1024"/>
      <c r="P1024" t="str">
        <f t="shared" si="307"/>
        <v>NOT EQUAL</v>
      </c>
      <c r="Q1024"/>
      <c r="R1024"/>
      <c r="S1024" s="43">
        <f t="shared" si="299"/>
        <v>149</v>
      </c>
      <c r="T1024" s="94" t="s">
        <v>2570</v>
      </c>
      <c r="U1024" s="72" t="s">
        <v>2570</v>
      </c>
      <c r="V1024" s="72" t="s">
        <v>2570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4557</v>
      </c>
      <c r="D1025" s="60" t="s">
        <v>7</v>
      </c>
      <c r="E1025" s="66" t="s">
        <v>567</v>
      </c>
      <c r="F1025" s="66" t="s">
        <v>911</v>
      </c>
      <c r="G1025" s="75">
        <v>0</v>
      </c>
      <c r="H1025" s="75">
        <v>0</v>
      </c>
      <c r="I1025" s="66" t="s">
        <v>1</v>
      </c>
      <c r="J1025" s="66" t="s">
        <v>1630</v>
      </c>
      <c r="K1025" s="67" t="s">
        <v>4646</v>
      </c>
      <c r="L1025" s="68"/>
      <c r="M1025" s="64" t="s">
        <v>3963</v>
      </c>
      <c r="N1025" s="13"/>
      <c r="O1025"/>
      <c r="P1025" t="str">
        <f t="shared" si="307"/>
        <v>NOT EQUAL</v>
      </c>
      <c r="Q1025"/>
      <c r="R1025"/>
      <c r="S1025" s="43">
        <f t="shared" si="299"/>
        <v>149</v>
      </c>
      <c r="T1025" s="94" t="s">
        <v>2570</v>
      </c>
      <c r="U1025" s="72" t="s">
        <v>2570</v>
      </c>
      <c r="V1025" s="72" t="s">
        <v>2570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4558</v>
      </c>
      <c r="D1026" s="60" t="s">
        <v>3695</v>
      </c>
      <c r="E1026" s="66" t="s">
        <v>567</v>
      </c>
      <c r="F1026" s="66" t="s">
        <v>912</v>
      </c>
      <c r="G1026" s="75">
        <v>0</v>
      </c>
      <c r="H1026" s="75">
        <v>0</v>
      </c>
      <c r="I1026" s="66" t="s">
        <v>1</v>
      </c>
      <c r="J1026" s="66" t="s">
        <v>1630</v>
      </c>
      <c r="K1026" s="67" t="s">
        <v>4646</v>
      </c>
      <c r="L1026" s="68"/>
      <c r="M1026" s="64" t="s">
        <v>3695</v>
      </c>
      <c r="N1026" s="13"/>
      <c r="O1026"/>
      <c r="P1026" t="str">
        <f t="shared" si="307"/>
        <v>NOT EQUAL</v>
      </c>
      <c r="Q1026"/>
      <c r="R1026"/>
      <c r="S1026" s="43">
        <f t="shared" si="299"/>
        <v>149</v>
      </c>
      <c r="T1026" s="94" t="s">
        <v>2570</v>
      </c>
      <c r="U1026" s="72" t="s">
        <v>2570</v>
      </c>
      <c r="V1026" s="72" t="s">
        <v>2570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4557</v>
      </c>
      <c r="D1027" s="60" t="s">
        <v>7</v>
      </c>
      <c r="E1027" s="66" t="s">
        <v>567</v>
      </c>
      <c r="F1027" s="66" t="s">
        <v>913</v>
      </c>
      <c r="G1027" s="75">
        <v>0</v>
      </c>
      <c r="H1027" s="75">
        <v>0</v>
      </c>
      <c r="I1027" s="66" t="s">
        <v>1</v>
      </c>
      <c r="J1027" s="66" t="s">
        <v>1630</v>
      </c>
      <c r="K1027" s="67" t="s">
        <v>4646</v>
      </c>
      <c r="L1027" s="68"/>
      <c r="M1027" s="64" t="s">
        <v>3964</v>
      </c>
      <c r="N1027" s="13"/>
      <c r="O1027"/>
      <c r="P1027" t="str">
        <f t="shared" si="307"/>
        <v>NOT EQUAL</v>
      </c>
      <c r="Q1027"/>
      <c r="R1027"/>
      <c r="S1027" s="43">
        <f t="shared" si="299"/>
        <v>149</v>
      </c>
      <c r="T1027" s="94" t="s">
        <v>2570</v>
      </c>
      <c r="U1027" s="72" t="s">
        <v>2570</v>
      </c>
      <c r="V1027" s="72" t="s">
        <v>2570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4558</v>
      </c>
      <c r="D1028" s="60" t="s">
        <v>1740</v>
      </c>
      <c r="E1028" s="66" t="s">
        <v>567</v>
      </c>
      <c r="F1028" s="66" t="s">
        <v>475</v>
      </c>
      <c r="G1028" s="75">
        <v>0</v>
      </c>
      <c r="H1028" s="75">
        <v>0</v>
      </c>
      <c r="I1028" s="66" t="s">
        <v>1</v>
      </c>
      <c r="J1028" s="66" t="s">
        <v>1630</v>
      </c>
      <c r="K1028" s="67" t="s">
        <v>4646</v>
      </c>
      <c r="L1028" s="68"/>
      <c r="M1028" s="64" t="s">
        <v>1740</v>
      </c>
      <c r="N1028" s="13"/>
      <c r="O1028"/>
      <c r="P1028" t="str">
        <f t="shared" si="307"/>
        <v>NOT EQUAL</v>
      </c>
      <c r="Q1028"/>
      <c r="R1028"/>
      <c r="S1028" s="43">
        <f t="shared" si="299"/>
        <v>149</v>
      </c>
      <c r="T1028" s="94" t="s">
        <v>2570</v>
      </c>
      <c r="U1028" s="72" t="s">
        <v>2570</v>
      </c>
      <c r="V1028" s="72" t="s">
        <v>2570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4557</v>
      </c>
      <c r="D1029" s="60" t="s">
        <v>7</v>
      </c>
      <c r="E1029" s="66" t="s">
        <v>567</v>
      </c>
      <c r="F1029" s="66" t="s">
        <v>914</v>
      </c>
      <c r="G1029" s="75">
        <v>0</v>
      </c>
      <c r="H1029" s="75">
        <v>0</v>
      </c>
      <c r="I1029" s="66" t="s">
        <v>1</v>
      </c>
      <c r="J1029" s="66" t="s">
        <v>1630</v>
      </c>
      <c r="K1029" s="67" t="s">
        <v>4646</v>
      </c>
      <c r="L1029" s="68"/>
      <c r="M1029" s="64" t="s">
        <v>3965</v>
      </c>
      <c r="N1029" s="13"/>
      <c r="O1029"/>
      <c r="P1029" t="str">
        <f t="shared" si="307"/>
        <v>NOT EQUAL</v>
      </c>
      <c r="Q1029"/>
      <c r="R1029"/>
      <c r="S1029" s="43">
        <f t="shared" si="299"/>
        <v>149</v>
      </c>
      <c r="T1029" s="94" t="s">
        <v>2570</v>
      </c>
      <c r="U1029" s="72" t="s">
        <v>2570</v>
      </c>
      <c r="V1029" s="72" t="s">
        <v>2570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4558</v>
      </c>
      <c r="D1030" s="60" t="s">
        <v>3696</v>
      </c>
      <c r="E1030" s="66" t="s">
        <v>567</v>
      </c>
      <c r="F1030" s="66" t="s">
        <v>915</v>
      </c>
      <c r="G1030" s="75">
        <v>0</v>
      </c>
      <c r="H1030" s="75">
        <v>0</v>
      </c>
      <c r="I1030" s="66" t="s">
        <v>1</v>
      </c>
      <c r="J1030" s="66" t="s">
        <v>1630</v>
      </c>
      <c r="K1030" s="67" t="s">
        <v>4646</v>
      </c>
      <c r="L1030" s="68"/>
      <c r="M1030" s="64" t="s">
        <v>3696</v>
      </c>
      <c r="N1030" s="13"/>
      <c r="O1030"/>
      <c r="P1030" t="str">
        <f t="shared" si="307"/>
        <v>NOT EQUAL</v>
      </c>
      <c r="Q1030"/>
      <c r="R1030"/>
      <c r="S1030" s="43">
        <f t="shared" si="299"/>
        <v>149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4558</v>
      </c>
      <c r="D1031" s="60" t="s">
        <v>3697</v>
      </c>
      <c r="E1031" s="66" t="s">
        <v>916</v>
      </c>
      <c r="F1031" s="66" t="s">
        <v>916</v>
      </c>
      <c r="G1031" s="75">
        <v>0</v>
      </c>
      <c r="H1031" s="75">
        <v>0</v>
      </c>
      <c r="I1031" s="66" t="s">
        <v>2861</v>
      </c>
      <c r="J1031" s="66" t="s">
        <v>1630</v>
      </c>
      <c r="K1031" s="67" t="s">
        <v>4646</v>
      </c>
      <c r="L1031" s="68"/>
      <c r="M1031" s="64" t="s">
        <v>3697</v>
      </c>
      <c r="N1031" s="13"/>
      <c r="O1031"/>
      <c r="P1031" t="str">
        <f t="shared" si="307"/>
        <v/>
      </c>
      <c r="Q1031"/>
      <c r="R1031"/>
      <c r="S1031" s="43">
        <f t="shared" si="299"/>
        <v>149</v>
      </c>
      <c r="T1031" s="94" t="s">
        <v>2570</v>
      </c>
      <c r="U1031" s="72" t="s">
        <v>2570</v>
      </c>
      <c r="V1031" s="72" t="s">
        <v>2570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4558</v>
      </c>
      <c r="D1032" s="60" t="s">
        <v>3698</v>
      </c>
      <c r="E1032" s="66" t="s">
        <v>917</v>
      </c>
      <c r="F1032" s="66" t="s">
        <v>917</v>
      </c>
      <c r="G1032" s="75">
        <v>0</v>
      </c>
      <c r="H1032" s="75">
        <v>0</v>
      </c>
      <c r="I1032" s="66" t="s">
        <v>2862</v>
      </c>
      <c r="J1032" s="66" t="s">
        <v>1630</v>
      </c>
      <c r="K1032" s="67" t="s">
        <v>4646</v>
      </c>
      <c r="L1032" s="68"/>
      <c r="M1032" s="64" t="s">
        <v>3698</v>
      </c>
      <c r="N1032" s="13"/>
      <c r="O1032"/>
      <c r="P1032" t="str">
        <f t="shared" si="307"/>
        <v/>
      </c>
      <c r="Q1032"/>
      <c r="R1032"/>
      <c r="S1032" s="43">
        <f t="shared" si="299"/>
        <v>149</v>
      </c>
      <c r="T1032" s="94" t="s">
        <v>2570</v>
      </c>
      <c r="U1032" s="72" t="s">
        <v>2570</v>
      </c>
      <c r="V1032" s="72" t="s">
        <v>2570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4558</v>
      </c>
      <c r="D1033" s="60" t="s">
        <v>3699</v>
      </c>
      <c r="E1033" s="66" t="s">
        <v>918</v>
      </c>
      <c r="F1033" s="66" t="s">
        <v>918</v>
      </c>
      <c r="G1033" s="75">
        <v>0</v>
      </c>
      <c r="H1033" s="75">
        <v>0</v>
      </c>
      <c r="I1033" s="66" t="s">
        <v>2861</v>
      </c>
      <c r="J1033" s="66" t="s">
        <v>1630</v>
      </c>
      <c r="K1033" s="67" t="s">
        <v>4646</v>
      </c>
      <c r="L1033" s="68"/>
      <c r="M1033" s="64" t="s">
        <v>3699</v>
      </c>
      <c r="N1033" s="13"/>
      <c r="O1033"/>
      <c r="P1033" t="str">
        <f t="shared" si="307"/>
        <v/>
      </c>
      <c r="Q1033"/>
      <c r="R1033"/>
      <c r="S1033" s="43">
        <f t="shared" si="299"/>
        <v>149</v>
      </c>
      <c r="T1033" s="94" t="s">
        <v>2570</v>
      </c>
      <c r="U1033" s="72" t="s">
        <v>2570</v>
      </c>
      <c r="V1033" s="72" t="s">
        <v>2570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4558</v>
      </c>
      <c r="D1034" s="60" t="s">
        <v>3700</v>
      </c>
      <c r="E1034" s="66" t="s">
        <v>919</v>
      </c>
      <c r="F1034" s="66" t="s">
        <v>919</v>
      </c>
      <c r="G1034" s="75">
        <v>0</v>
      </c>
      <c r="H1034" s="75">
        <v>0</v>
      </c>
      <c r="I1034" s="66" t="s">
        <v>2862</v>
      </c>
      <c r="J1034" s="66" t="s">
        <v>1630</v>
      </c>
      <c r="K1034" s="67" t="s">
        <v>4646</v>
      </c>
      <c r="L1034" s="68"/>
      <c r="M1034" s="64" t="s">
        <v>3700</v>
      </c>
      <c r="N1034" s="13"/>
      <c r="O1034"/>
      <c r="P1034" t="str">
        <f t="shared" si="307"/>
        <v/>
      </c>
      <c r="Q1034"/>
      <c r="R1034"/>
      <c r="S1034" s="43">
        <f t="shared" si="299"/>
        <v>149</v>
      </c>
      <c r="T1034" s="94" t="s">
        <v>2570</v>
      </c>
      <c r="U1034" s="72" t="s">
        <v>2570</v>
      </c>
      <c r="V1034" s="72" t="s">
        <v>2570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4558</v>
      </c>
      <c r="D1035" s="60" t="s">
        <v>3701</v>
      </c>
      <c r="E1035" s="66" t="s">
        <v>920</v>
      </c>
      <c r="F1035" s="66" t="s">
        <v>920</v>
      </c>
      <c r="G1035" s="75">
        <v>0</v>
      </c>
      <c r="H1035" s="75">
        <v>0</v>
      </c>
      <c r="I1035" s="66" t="s">
        <v>2861</v>
      </c>
      <c r="J1035" s="66" t="s">
        <v>1630</v>
      </c>
      <c r="K1035" s="67" t="s">
        <v>4646</v>
      </c>
      <c r="L1035" s="68"/>
      <c r="M1035" s="64" t="s">
        <v>3701</v>
      </c>
      <c r="N1035" s="13"/>
      <c r="O1035"/>
      <c r="P1035" t="str">
        <f t="shared" si="307"/>
        <v/>
      </c>
      <c r="Q1035"/>
      <c r="R1035"/>
      <c r="S1035" s="43">
        <f t="shared" si="299"/>
        <v>149</v>
      </c>
      <c r="T1035" s="94" t="s">
        <v>2570</v>
      </c>
      <c r="U1035" s="72" t="s">
        <v>2570</v>
      </c>
      <c r="V1035" s="72" t="s">
        <v>2570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4558</v>
      </c>
      <c r="D1036" s="60" t="s">
        <v>3702</v>
      </c>
      <c r="E1036" s="66" t="s">
        <v>921</v>
      </c>
      <c r="F1036" s="66" t="s">
        <v>921</v>
      </c>
      <c r="G1036" s="75">
        <v>0</v>
      </c>
      <c r="H1036" s="75">
        <v>0</v>
      </c>
      <c r="I1036" s="66" t="s">
        <v>2861</v>
      </c>
      <c r="J1036" s="66" t="s">
        <v>1630</v>
      </c>
      <c r="K1036" s="67" t="s">
        <v>4646</v>
      </c>
      <c r="L1036" s="68"/>
      <c r="M1036" s="64" t="s">
        <v>3702</v>
      </c>
      <c r="N1036" s="13"/>
      <c r="O1036"/>
      <c r="P1036" t="str">
        <f t="shared" si="307"/>
        <v/>
      </c>
      <c r="Q1036"/>
      <c r="R1036"/>
      <c r="S1036" s="43">
        <f t="shared" si="299"/>
        <v>149</v>
      </c>
      <c r="T1036" s="94" t="s">
        <v>2570</v>
      </c>
      <c r="U1036" s="72" t="s">
        <v>2570</v>
      </c>
      <c r="V1036" s="72" t="s">
        <v>2570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4558</v>
      </c>
      <c r="D1037" s="60" t="s">
        <v>3703</v>
      </c>
      <c r="E1037" s="66" t="s">
        <v>922</v>
      </c>
      <c r="F1037" s="66" t="s">
        <v>922</v>
      </c>
      <c r="G1037" s="75">
        <v>0</v>
      </c>
      <c r="H1037" s="75">
        <v>0</v>
      </c>
      <c r="I1037" s="66" t="s">
        <v>2861</v>
      </c>
      <c r="J1037" s="66" t="s">
        <v>1630</v>
      </c>
      <c r="K1037" s="67" t="s">
        <v>4646</v>
      </c>
      <c r="L1037" s="68"/>
      <c r="M1037" s="64" t="s">
        <v>3703</v>
      </c>
      <c r="N1037" s="13"/>
      <c r="O1037"/>
      <c r="P1037" t="str">
        <f t="shared" si="307"/>
        <v/>
      </c>
      <c r="Q1037"/>
      <c r="R1037"/>
      <c r="S1037" s="43">
        <f t="shared" si="299"/>
        <v>149</v>
      </c>
      <c r="T1037" s="94" t="s">
        <v>2570</v>
      </c>
      <c r="U1037" s="72" t="s">
        <v>2570</v>
      </c>
      <c r="V1037" s="72" t="s">
        <v>2570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4558</v>
      </c>
      <c r="D1038" s="60" t="s">
        <v>3704</v>
      </c>
      <c r="E1038" s="66" t="s">
        <v>923</v>
      </c>
      <c r="F1038" s="66" t="s">
        <v>923</v>
      </c>
      <c r="G1038" s="75">
        <v>0</v>
      </c>
      <c r="H1038" s="75">
        <v>0</v>
      </c>
      <c r="I1038" s="66" t="s">
        <v>2862</v>
      </c>
      <c r="J1038" s="66" t="s">
        <v>1630</v>
      </c>
      <c r="K1038" s="67" t="s">
        <v>4646</v>
      </c>
      <c r="L1038" s="68"/>
      <c r="M1038" s="64" t="s">
        <v>3704</v>
      </c>
      <c r="N1038" s="13"/>
      <c r="O1038"/>
      <c r="P1038" t="str">
        <f t="shared" si="307"/>
        <v/>
      </c>
      <c r="Q1038"/>
      <c r="R1038"/>
      <c r="S1038" s="43">
        <f t="shared" si="299"/>
        <v>149</v>
      </c>
      <c r="T1038" s="94" t="s">
        <v>2570</v>
      </c>
      <c r="U1038" s="72" t="s">
        <v>2570</v>
      </c>
      <c r="V1038" s="72" t="s">
        <v>2570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4558</v>
      </c>
      <c r="D1039" s="60" t="s">
        <v>3705</v>
      </c>
      <c r="E1039" s="66" t="s">
        <v>567</v>
      </c>
      <c r="F1039" s="66" t="s">
        <v>924</v>
      </c>
      <c r="G1039" s="75">
        <v>0</v>
      </c>
      <c r="H1039" s="75">
        <v>0</v>
      </c>
      <c r="I1039" s="66" t="s">
        <v>1</v>
      </c>
      <c r="J1039" s="66" t="s">
        <v>1630</v>
      </c>
      <c r="K1039" s="67" t="s">
        <v>4646</v>
      </c>
      <c r="L1039" s="68"/>
      <c r="M1039" s="64" t="s">
        <v>3705</v>
      </c>
      <c r="N1039" s="13"/>
      <c r="O1039"/>
      <c r="P1039" t="str">
        <f t="shared" si="307"/>
        <v>NOT EQUAL</v>
      </c>
      <c r="Q1039"/>
      <c r="R1039"/>
      <c r="S1039" s="43">
        <f t="shared" si="299"/>
        <v>149</v>
      </c>
      <c r="T1039" s="94" t="s">
        <v>2570</v>
      </c>
      <c r="U1039" s="72" t="s">
        <v>2570</v>
      </c>
      <c r="V1039" s="72" t="s">
        <v>2570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4558</v>
      </c>
      <c r="D1040" s="60" t="s">
        <v>3706</v>
      </c>
      <c r="E1040" s="66" t="s">
        <v>567</v>
      </c>
      <c r="F1040" s="66" t="s">
        <v>925</v>
      </c>
      <c r="G1040" s="75">
        <v>0</v>
      </c>
      <c r="H1040" s="75">
        <v>0</v>
      </c>
      <c r="I1040" s="66" t="s">
        <v>1</v>
      </c>
      <c r="J1040" s="66" t="s">
        <v>1630</v>
      </c>
      <c r="K1040" s="67" t="s">
        <v>4646</v>
      </c>
      <c r="L1040" s="68"/>
      <c r="M1040" s="64" t="s">
        <v>3706</v>
      </c>
      <c r="N1040" s="13"/>
      <c r="O1040"/>
      <c r="P1040" t="str">
        <f t="shared" si="307"/>
        <v>NOT EQUAL</v>
      </c>
      <c r="Q1040"/>
      <c r="R1040"/>
      <c r="S1040" s="43">
        <f t="shared" si="299"/>
        <v>149</v>
      </c>
      <c r="T1040" s="94" t="s">
        <v>2570</v>
      </c>
      <c r="U1040" s="72" t="s">
        <v>2570</v>
      </c>
      <c r="V1040" s="72" t="s">
        <v>2570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4557</v>
      </c>
      <c r="D1041" s="60" t="s">
        <v>7</v>
      </c>
      <c r="E1041" s="66" t="s">
        <v>567</v>
      </c>
      <c r="F1041" s="66" t="s">
        <v>926</v>
      </c>
      <c r="G1041" s="75">
        <v>0</v>
      </c>
      <c r="H1041" s="75">
        <v>0</v>
      </c>
      <c r="I1041" s="66" t="s">
        <v>1</v>
      </c>
      <c r="J1041" s="66" t="s">
        <v>1630</v>
      </c>
      <c r="K1041" s="67" t="s">
        <v>4646</v>
      </c>
      <c r="L1041" s="68"/>
      <c r="M1041" s="64" t="s">
        <v>3966</v>
      </c>
      <c r="N1041" s="13"/>
      <c r="O1041"/>
      <c r="P1041" t="str">
        <f t="shared" si="307"/>
        <v>NOT EQUAL</v>
      </c>
      <c r="Q1041"/>
      <c r="R1041"/>
      <c r="S1041" s="43">
        <f t="shared" ref="S1041:S1104" si="312">IF(X1041&lt;&gt;"",S1040+1,S1040)</f>
        <v>149</v>
      </c>
      <c r="T1041" s="94" t="s">
        <v>2570</v>
      </c>
      <c r="U1041" s="72" t="s">
        <v>2570</v>
      </c>
      <c r="V1041" s="72" t="s">
        <v>2570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4557</v>
      </c>
      <c r="D1042" s="60" t="s">
        <v>7</v>
      </c>
      <c r="E1042" s="66" t="s">
        <v>567</v>
      </c>
      <c r="F1042" s="66" t="s">
        <v>927</v>
      </c>
      <c r="G1042" s="75">
        <v>0</v>
      </c>
      <c r="H1042" s="75">
        <v>0</v>
      </c>
      <c r="I1042" s="66" t="s">
        <v>1</v>
      </c>
      <c r="J1042" s="66" t="s">
        <v>1630</v>
      </c>
      <c r="K1042" s="67" t="s">
        <v>4646</v>
      </c>
      <c r="L1042" s="68"/>
      <c r="M1042" s="64" t="s">
        <v>3967</v>
      </c>
      <c r="N1042" s="13"/>
      <c r="O1042"/>
      <c r="P1042" t="str">
        <f t="shared" si="307"/>
        <v>NOT EQUAL</v>
      </c>
      <c r="Q1042"/>
      <c r="R1042"/>
      <c r="S1042" s="43">
        <f t="shared" si="312"/>
        <v>149</v>
      </c>
      <c r="T1042" s="94" t="s">
        <v>2570</v>
      </c>
      <c r="U1042" s="72" t="s">
        <v>2570</v>
      </c>
      <c r="V1042" s="72" t="s">
        <v>2570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4557</v>
      </c>
      <c r="D1043" s="60" t="s">
        <v>7</v>
      </c>
      <c r="E1043" s="66" t="s">
        <v>567</v>
      </c>
      <c r="F1043" s="66" t="s">
        <v>928</v>
      </c>
      <c r="G1043" s="75">
        <v>0</v>
      </c>
      <c r="H1043" s="75">
        <v>0</v>
      </c>
      <c r="I1043" s="66" t="s">
        <v>1</v>
      </c>
      <c r="J1043" s="66" t="s">
        <v>1630</v>
      </c>
      <c r="K1043" s="67" t="s">
        <v>4646</v>
      </c>
      <c r="L1043" s="68"/>
      <c r="M1043" s="64" t="s">
        <v>3968</v>
      </c>
      <c r="N1043" s="13"/>
      <c r="O1043"/>
      <c r="P1043" t="str">
        <f t="shared" si="307"/>
        <v>NOT EQUAL</v>
      </c>
      <c r="Q1043"/>
      <c r="R1043"/>
      <c r="S1043" s="43">
        <f t="shared" si="312"/>
        <v>149</v>
      </c>
      <c r="T1043" s="94" t="s">
        <v>2570</v>
      </c>
      <c r="U1043" s="72" t="s">
        <v>2570</v>
      </c>
      <c r="V1043" s="72" t="s">
        <v>2570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4557</v>
      </c>
      <c r="D1044" s="60" t="s">
        <v>7</v>
      </c>
      <c r="E1044" s="66" t="s">
        <v>567</v>
      </c>
      <c r="F1044" s="66" t="s">
        <v>929</v>
      </c>
      <c r="G1044" s="75">
        <v>0</v>
      </c>
      <c r="H1044" s="75">
        <v>0</v>
      </c>
      <c r="I1044" s="66" t="s">
        <v>1</v>
      </c>
      <c r="J1044" s="66" t="s">
        <v>1630</v>
      </c>
      <c r="K1044" s="67" t="s">
        <v>4646</v>
      </c>
      <c r="L1044" s="68"/>
      <c r="M1044" s="64" t="s">
        <v>3969</v>
      </c>
      <c r="N1044" s="13"/>
      <c r="O1044"/>
      <c r="P1044" t="str">
        <f t="shared" si="307"/>
        <v>NOT EQUAL</v>
      </c>
      <c r="Q1044"/>
      <c r="R1044"/>
      <c r="S1044" s="43">
        <f t="shared" si="312"/>
        <v>149</v>
      </c>
      <c r="T1044" s="94" t="s">
        <v>2570</v>
      </c>
      <c r="U1044" s="72" t="s">
        <v>2570</v>
      </c>
      <c r="V1044" s="72" t="s">
        <v>2570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4557</v>
      </c>
      <c r="D1045" s="60" t="s">
        <v>7</v>
      </c>
      <c r="E1045" s="66" t="s">
        <v>567</v>
      </c>
      <c r="F1045" s="66" t="s">
        <v>930</v>
      </c>
      <c r="G1045" s="75">
        <v>0</v>
      </c>
      <c r="H1045" s="75">
        <v>0</v>
      </c>
      <c r="I1045" s="66" t="s">
        <v>1</v>
      </c>
      <c r="J1045" s="66" t="s">
        <v>1630</v>
      </c>
      <c r="K1045" s="67" t="s">
        <v>4646</v>
      </c>
      <c r="L1045" s="68"/>
      <c r="M1045" s="64" t="s">
        <v>3970</v>
      </c>
      <c r="N1045" s="13"/>
      <c r="O1045"/>
      <c r="P1045" t="str">
        <f t="shared" si="307"/>
        <v>NOT EQUAL</v>
      </c>
      <c r="Q1045"/>
      <c r="R1045"/>
      <c r="S1045" s="43">
        <f t="shared" si="312"/>
        <v>149</v>
      </c>
      <c r="T1045" s="94" t="s">
        <v>2570</v>
      </c>
      <c r="U1045" s="72" t="s">
        <v>2570</v>
      </c>
      <c r="V1045" s="72" t="s">
        <v>2570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4557</v>
      </c>
      <c r="D1046" s="60" t="s">
        <v>7</v>
      </c>
      <c r="E1046" s="66" t="s">
        <v>567</v>
      </c>
      <c r="F1046" s="66" t="s">
        <v>931</v>
      </c>
      <c r="G1046" s="75">
        <v>0</v>
      </c>
      <c r="H1046" s="75">
        <v>0</v>
      </c>
      <c r="I1046" s="66" t="s">
        <v>1</v>
      </c>
      <c r="J1046" s="66" t="s">
        <v>1630</v>
      </c>
      <c r="K1046" s="67" t="s">
        <v>4646</v>
      </c>
      <c r="L1046" s="68"/>
      <c r="M1046" s="64" t="s">
        <v>3971</v>
      </c>
      <c r="N1046" s="13"/>
      <c r="O1046"/>
      <c r="P1046" t="str">
        <f t="shared" si="307"/>
        <v>NOT EQUAL</v>
      </c>
      <c r="Q1046"/>
      <c r="R1046"/>
      <c r="S1046" s="43">
        <f t="shared" si="312"/>
        <v>149</v>
      </c>
      <c r="T1046" s="94" t="s">
        <v>2570</v>
      </c>
      <c r="U1046" s="72" t="s">
        <v>2570</v>
      </c>
      <c r="V1046" s="72" t="s">
        <v>2570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4557</v>
      </c>
      <c r="D1047" s="60" t="s">
        <v>7</v>
      </c>
      <c r="E1047" s="66" t="s">
        <v>567</v>
      </c>
      <c r="F1047" s="66" t="s">
        <v>932</v>
      </c>
      <c r="G1047" s="75">
        <v>0</v>
      </c>
      <c r="H1047" s="75">
        <v>0</v>
      </c>
      <c r="I1047" s="66" t="s">
        <v>1</v>
      </c>
      <c r="J1047" s="66" t="s">
        <v>1630</v>
      </c>
      <c r="K1047" s="67" t="s">
        <v>4646</v>
      </c>
      <c r="L1047" s="68"/>
      <c r="M1047" s="64" t="s">
        <v>3972</v>
      </c>
      <c r="N1047" s="13"/>
      <c r="O1047"/>
      <c r="P1047" t="str">
        <f t="shared" si="307"/>
        <v>NOT EQUAL</v>
      </c>
      <c r="Q1047"/>
      <c r="R1047"/>
      <c r="S1047" s="43">
        <f t="shared" si="312"/>
        <v>149</v>
      </c>
      <c r="T1047" s="94" t="s">
        <v>2570</v>
      </c>
      <c r="U1047" s="72" t="s">
        <v>2570</v>
      </c>
      <c r="V1047" s="72" t="s">
        <v>2570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4557</v>
      </c>
      <c r="D1048" s="60" t="s">
        <v>7</v>
      </c>
      <c r="E1048" s="66" t="s">
        <v>567</v>
      </c>
      <c r="F1048" s="66" t="s">
        <v>933</v>
      </c>
      <c r="G1048" s="75">
        <v>0</v>
      </c>
      <c r="H1048" s="75">
        <v>0</v>
      </c>
      <c r="I1048" s="66" t="s">
        <v>1</v>
      </c>
      <c r="J1048" s="66" t="s">
        <v>1630</v>
      </c>
      <c r="K1048" s="67" t="s">
        <v>4646</v>
      </c>
      <c r="L1048" s="68"/>
      <c r="M1048" s="64" t="s">
        <v>3973</v>
      </c>
      <c r="N1048" s="13"/>
      <c r="O1048"/>
      <c r="P1048" t="str">
        <f t="shared" si="307"/>
        <v>NOT EQUAL</v>
      </c>
      <c r="Q1048"/>
      <c r="R1048"/>
      <c r="S1048" s="43">
        <f t="shared" si="312"/>
        <v>149</v>
      </c>
      <c r="T1048" s="94" t="s">
        <v>2570</v>
      </c>
      <c r="U1048" s="72" t="s">
        <v>2570</v>
      </c>
      <c r="V1048" s="72" t="s">
        <v>2570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4557</v>
      </c>
      <c r="D1049" s="60" t="s">
        <v>7</v>
      </c>
      <c r="E1049" s="66" t="s">
        <v>567</v>
      </c>
      <c r="F1049" s="66" t="s">
        <v>934</v>
      </c>
      <c r="G1049" s="75">
        <v>0</v>
      </c>
      <c r="H1049" s="75">
        <v>0</v>
      </c>
      <c r="I1049" s="66" t="s">
        <v>1</v>
      </c>
      <c r="J1049" s="66" t="s">
        <v>1630</v>
      </c>
      <c r="K1049" s="67" t="s">
        <v>4646</v>
      </c>
      <c r="L1049" s="68"/>
      <c r="M1049" s="64" t="s">
        <v>3974</v>
      </c>
      <c r="N1049" s="13"/>
      <c r="O1049"/>
      <c r="P1049" t="str">
        <f t="shared" si="307"/>
        <v>NOT EQUAL</v>
      </c>
      <c r="Q1049"/>
      <c r="R1049"/>
      <c r="S1049" s="43">
        <f t="shared" si="312"/>
        <v>149</v>
      </c>
      <c r="T1049" s="94" t="s">
        <v>2570</v>
      </c>
      <c r="U1049" s="72" t="s">
        <v>2570</v>
      </c>
      <c r="V1049" s="72" t="s">
        <v>2570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4557</v>
      </c>
      <c r="D1050" s="60" t="s">
        <v>7</v>
      </c>
      <c r="E1050" s="66" t="s">
        <v>567</v>
      </c>
      <c r="F1050" s="66" t="s">
        <v>935</v>
      </c>
      <c r="G1050" s="75">
        <v>0</v>
      </c>
      <c r="H1050" s="75">
        <v>0</v>
      </c>
      <c r="I1050" s="66" t="s">
        <v>1</v>
      </c>
      <c r="J1050" s="66" t="s">
        <v>1630</v>
      </c>
      <c r="K1050" s="67" t="s">
        <v>4646</v>
      </c>
      <c r="L1050" s="68"/>
      <c r="M1050" s="64" t="s">
        <v>3975</v>
      </c>
      <c r="N1050" s="13"/>
      <c r="O1050"/>
      <c r="P1050" t="str">
        <f t="shared" si="307"/>
        <v>NOT EQUAL</v>
      </c>
      <c r="Q1050"/>
      <c r="R1050"/>
      <c r="S1050" s="43">
        <f t="shared" si="312"/>
        <v>149</v>
      </c>
      <c r="T1050" s="94" t="s">
        <v>2570</v>
      </c>
      <c r="U1050" s="72" t="s">
        <v>2570</v>
      </c>
      <c r="V1050" s="72" t="s">
        <v>2570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4557</v>
      </c>
      <c r="D1051" s="60" t="s">
        <v>7</v>
      </c>
      <c r="E1051" s="66" t="s">
        <v>567</v>
      </c>
      <c r="F1051" s="66" t="s">
        <v>936</v>
      </c>
      <c r="G1051" s="75">
        <v>0</v>
      </c>
      <c r="H1051" s="75">
        <v>0</v>
      </c>
      <c r="I1051" s="66" t="s">
        <v>1</v>
      </c>
      <c r="J1051" s="66" t="s">
        <v>1630</v>
      </c>
      <c r="K1051" s="67" t="s">
        <v>4646</v>
      </c>
      <c r="L1051" s="68"/>
      <c r="M1051" s="64" t="s">
        <v>3976</v>
      </c>
      <c r="N1051" s="13"/>
      <c r="O1051"/>
      <c r="P1051" t="str">
        <f t="shared" si="307"/>
        <v>NOT EQUAL</v>
      </c>
      <c r="Q1051"/>
      <c r="R1051"/>
      <c r="S1051" s="43">
        <f t="shared" si="312"/>
        <v>149</v>
      </c>
      <c r="T1051" s="94" t="s">
        <v>2570</v>
      </c>
      <c r="U1051" s="72" t="s">
        <v>2570</v>
      </c>
      <c r="V1051" s="72" t="s">
        <v>2570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4557</v>
      </c>
      <c r="D1052" s="60" t="s">
        <v>7</v>
      </c>
      <c r="E1052" s="66" t="s">
        <v>567</v>
      </c>
      <c r="F1052" s="66" t="s">
        <v>937</v>
      </c>
      <c r="G1052" s="75">
        <v>0</v>
      </c>
      <c r="H1052" s="75">
        <v>0</v>
      </c>
      <c r="I1052" s="66" t="s">
        <v>1</v>
      </c>
      <c r="J1052" s="66" t="s">
        <v>1630</v>
      </c>
      <c r="K1052" s="67" t="s">
        <v>4646</v>
      </c>
      <c r="L1052" s="68"/>
      <c r="M1052" s="64" t="s">
        <v>3977</v>
      </c>
      <c r="N1052" s="13"/>
      <c r="O1052"/>
      <c r="P1052" t="str">
        <f t="shared" si="307"/>
        <v>NOT EQUAL</v>
      </c>
      <c r="Q1052"/>
      <c r="R1052"/>
      <c r="S1052" s="43">
        <f t="shared" si="312"/>
        <v>149</v>
      </c>
      <c r="T1052" s="94" t="s">
        <v>2570</v>
      </c>
      <c r="U1052" s="72" t="s">
        <v>2570</v>
      </c>
      <c r="V1052" s="72" t="s">
        <v>2570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4557</v>
      </c>
      <c r="D1053" s="60" t="s">
        <v>7</v>
      </c>
      <c r="E1053" s="66" t="s">
        <v>567</v>
      </c>
      <c r="F1053" s="66" t="s">
        <v>938</v>
      </c>
      <c r="G1053" s="75">
        <v>0</v>
      </c>
      <c r="H1053" s="75">
        <v>0</v>
      </c>
      <c r="I1053" s="66" t="s">
        <v>1</v>
      </c>
      <c r="J1053" s="66" t="s">
        <v>1630</v>
      </c>
      <c r="K1053" s="67" t="s">
        <v>4646</v>
      </c>
      <c r="L1053" s="68"/>
      <c r="M1053" s="64" t="s">
        <v>3978</v>
      </c>
      <c r="N1053" s="13"/>
      <c r="O1053"/>
      <c r="P1053" t="str">
        <f t="shared" si="307"/>
        <v>NOT EQUAL</v>
      </c>
      <c r="Q1053"/>
      <c r="R1053"/>
      <c r="S1053" s="43">
        <f t="shared" si="312"/>
        <v>149</v>
      </c>
      <c r="T1053" s="94" t="s">
        <v>2570</v>
      </c>
      <c r="U1053" s="72" t="s">
        <v>2570</v>
      </c>
      <c r="V1053" s="72" t="s">
        <v>2570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4557</v>
      </c>
      <c r="D1054" s="60" t="s">
        <v>7</v>
      </c>
      <c r="E1054" s="66" t="s">
        <v>567</v>
      </c>
      <c r="F1054" s="66" t="s">
        <v>939</v>
      </c>
      <c r="G1054" s="70">
        <v>0</v>
      </c>
      <c r="H1054" s="70">
        <v>0</v>
      </c>
      <c r="I1054" s="66" t="s">
        <v>1</v>
      </c>
      <c r="J1054" s="66" t="s">
        <v>1630</v>
      </c>
      <c r="K1054" s="67" t="s">
        <v>4646</v>
      </c>
      <c r="L1054" s="68"/>
      <c r="M1054" s="64" t="s">
        <v>3979</v>
      </c>
      <c r="N1054" s="13"/>
      <c r="O1054"/>
      <c r="P1054" t="str">
        <f t="shared" si="307"/>
        <v>NOT EQUAL</v>
      </c>
      <c r="Q1054"/>
      <c r="R1054"/>
      <c r="S1054" s="43">
        <f t="shared" si="312"/>
        <v>149</v>
      </c>
      <c r="T1054" s="94" t="s">
        <v>2570</v>
      </c>
      <c r="U1054" s="72" t="s">
        <v>2570</v>
      </c>
      <c r="V1054" s="72" t="s">
        <v>2570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4557</v>
      </c>
      <c r="D1055" s="60" t="s">
        <v>7</v>
      </c>
      <c r="E1055" s="66" t="s">
        <v>567</v>
      </c>
      <c r="F1055" s="66" t="s">
        <v>940</v>
      </c>
      <c r="G1055" s="75">
        <v>0</v>
      </c>
      <c r="H1055" s="75">
        <v>0</v>
      </c>
      <c r="I1055" s="66" t="s">
        <v>1</v>
      </c>
      <c r="J1055" s="66" t="s">
        <v>1630</v>
      </c>
      <c r="K1055" s="67" t="s">
        <v>4646</v>
      </c>
      <c r="L1055" s="68"/>
      <c r="M1055" s="64" t="s">
        <v>3980</v>
      </c>
      <c r="N1055" s="13"/>
      <c r="O1055"/>
      <c r="P1055" t="str">
        <f t="shared" si="307"/>
        <v>NOT EQUAL</v>
      </c>
      <c r="Q1055"/>
      <c r="R1055"/>
      <c r="S1055" s="43">
        <f t="shared" si="312"/>
        <v>149</v>
      </c>
      <c r="T1055" s="94" t="s">
        <v>2570</v>
      </c>
      <c r="U1055" s="72" t="s">
        <v>2570</v>
      </c>
      <c r="V1055" s="72" t="s">
        <v>2570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4557</v>
      </c>
      <c r="D1056" s="60" t="s">
        <v>7</v>
      </c>
      <c r="E1056" s="66" t="s">
        <v>567</v>
      </c>
      <c r="F1056" s="66" t="s">
        <v>941</v>
      </c>
      <c r="G1056" s="75">
        <v>0</v>
      </c>
      <c r="H1056" s="75">
        <v>0</v>
      </c>
      <c r="I1056" s="66" t="s">
        <v>1</v>
      </c>
      <c r="J1056" s="66" t="s">
        <v>1630</v>
      </c>
      <c r="K1056" s="67" t="s">
        <v>4646</v>
      </c>
      <c r="L1056" s="68"/>
      <c r="M1056" s="64" t="s">
        <v>3981</v>
      </c>
      <c r="N1056" s="13"/>
      <c r="O1056"/>
      <c r="P1056" t="str">
        <f t="shared" si="307"/>
        <v>NOT EQUAL</v>
      </c>
      <c r="Q1056"/>
      <c r="R1056"/>
      <c r="S1056" s="43">
        <f t="shared" si="312"/>
        <v>149</v>
      </c>
      <c r="T1056" s="94" t="s">
        <v>2570</v>
      </c>
      <c r="U1056" s="72" t="s">
        <v>2570</v>
      </c>
      <c r="V1056" s="72" t="s">
        <v>2570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4557</v>
      </c>
      <c r="D1057" s="60" t="s">
        <v>7</v>
      </c>
      <c r="E1057" s="66" t="s">
        <v>567</v>
      </c>
      <c r="F1057" s="66" t="s">
        <v>942</v>
      </c>
      <c r="G1057" s="75">
        <v>0</v>
      </c>
      <c r="H1057" s="75">
        <v>0</v>
      </c>
      <c r="I1057" s="66" t="s">
        <v>1</v>
      </c>
      <c r="J1057" s="66" t="s">
        <v>1630</v>
      </c>
      <c r="K1057" s="67" t="s">
        <v>4646</v>
      </c>
      <c r="L1057" s="68"/>
      <c r="M1057" s="64" t="s">
        <v>3982</v>
      </c>
      <c r="N1057" s="13"/>
      <c r="O1057"/>
      <c r="P1057" t="str">
        <f t="shared" si="307"/>
        <v>NOT EQUAL</v>
      </c>
      <c r="Q1057"/>
      <c r="R1057"/>
      <c r="S1057" s="43">
        <f t="shared" si="312"/>
        <v>149</v>
      </c>
      <c r="T1057" s="94" t="s">
        <v>2570</v>
      </c>
      <c r="U1057" s="72" t="s">
        <v>2570</v>
      </c>
      <c r="V1057" s="72" t="s">
        <v>2570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4558</v>
      </c>
      <c r="D1058" s="60" t="s">
        <v>3707</v>
      </c>
      <c r="E1058" s="66" t="s">
        <v>567</v>
      </c>
      <c r="F1058" s="66" t="s">
        <v>943</v>
      </c>
      <c r="G1058" s="75">
        <v>0</v>
      </c>
      <c r="H1058" s="75">
        <v>0</v>
      </c>
      <c r="I1058" s="66" t="s">
        <v>1</v>
      </c>
      <c r="J1058" s="66" t="s">
        <v>1630</v>
      </c>
      <c r="K1058" s="67" t="s">
        <v>4646</v>
      </c>
      <c r="L1058" s="68"/>
      <c r="M1058" s="64" t="s">
        <v>3707</v>
      </c>
      <c r="N1058" s="13"/>
      <c r="O1058"/>
      <c r="P1058" t="str">
        <f t="shared" si="307"/>
        <v>NOT EQUAL</v>
      </c>
      <c r="Q1058"/>
      <c r="R1058"/>
      <c r="S1058" s="43">
        <f t="shared" si="312"/>
        <v>149</v>
      </c>
      <c r="T1058" s="94" t="s">
        <v>2570</v>
      </c>
      <c r="U1058" s="72" t="s">
        <v>2570</v>
      </c>
      <c r="V1058" s="72" t="s">
        <v>2570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4558</v>
      </c>
      <c r="D1059" s="60" t="s">
        <v>3708</v>
      </c>
      <c r="E1059" s="66" t="s">
        <v>567</v>
      </c>
      <c r="F1059" s="66" t="s">
        <v>944</v>
      </c>
      <c r="G1059" s="75">
        <v>0</v>
      </c>
      <c r="H1059" s="75">
        <v>0</v>
      </c>
      <c r="I1059" s="66" t="s">
        <v>1</v>
      </c>
      <c r="J1059" s="66" t="s">
        <v>1630</v>
      </c>
      <c r="K1059" s="67" t="s">
        <v>4646</v>
      </c>
      <c r="L1059" s="68"/>
      <c r="M1059" s="64" t="s">
        <v>3708</v>
      </c>
      <c r="N1059" s="13"/>
      <c r="O1059"/>
      <c r="P1059" t="str">
        <f t="shared" ref="P1059:P1122" si="317">IF(E1059=F1059,"","NOT EQUAL")</f>
        <v>NOT EQUAL</v>
      </c>
      <c r="Q1059"/>
      <c r="R1059"/>
      <c r="S1059" s="43">
        <f t="shared" si="312"/>
        <v>149</v>
      </c>
      <c r="T1059" s="94" t="s">
        <v>2570</v>
      </c>
      <c r="U1059" s="72" t="s">
        <v>2570</v>
      </c>
      <c r="V1059" s="72" t="s">
        <v>2570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4557</v>
      </c>
      <c r="D1060" s="60" t="s">
        <v>7</v>
      </c>
      <c r="E1060" s="66" t="s">
        <v>567</v>
      </c>
      <c r="F1060" s="66" t="s">
        <v>144</v>
      </c>
      <c r="G1060" s="75">
        <v>0</v>
      </c>
      <c r="H1060" s="75">
        <v>0</v>
      </c>
      <c r="I1060" s="66" t="s">
        <v>1</v>
      </c>
      <c r="J1060" s="66" t="s">
        <v>1630</v>
      </c>
      <c r="K1060" s="67" t="s">
        <v>4646</v>
      </c>
      <c r="L1060" s="68"/>
      <c r="M1060" s="64" t="s">
        <v>3983</v>
      </c>
      <c r="N1060" s="13"/>
      <c r="O1060"/>
      <c r="P1060" t="str">
        <f t="shared" si="317"/>
        <v>NOT EQUAL</v>
      </c>
      <c r="Q1060"/>
      <c r="R1060"/>
      <c r="S1060" s="43">
        <f t="shared" si="312"/>
        <v>149</v>
      </c>
      <c r="T1060" s="94" t="s">
        <v>2570</v>
      </c>
      <c r="U1060" s="72" t="s">
        <v>2570</v>
      </c>
      <c r="V1060" s="72" t="s">
        <v>2570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4558</v>
      </c>
      <c r="D1061" s="60" t="s">
        <v>3709</v>
      </c>
      <c r="E1061" s="66" t="s">
        <v>567</v>
      </c>
      <c r="F1061" s="66" t="s">
        <v>149</v>
      </c>
      <c r="G1061" s="75">
        <v>0</v>
      </c>
      <c r="H1061" s="75">
        <v>0</v>
      </c>
      <c r="I1061" s="66" t="s">
        <v>1</v>
      </c>
      <c r="J1061" s="66" t="s">
        <v>1630</v>
      </c>
      <c r="K1061" s="67" t="s">
        <v>4646</v>
      </c>
      <c r="L1061" s="68"/>
      <c r="M1061" s="64" t="s">
        <v>3709</v>
      </c>
      <c r="N1061" s="13"/>
      <c r="O1061"/>
      <c r="P1061" t="str">
        <f t="shared" si="317"/>
        <v>NOT EQUAL</v>
      </c>
      <c r="Q1061"/>
      <c r="R1061"/>
      <c r="S1061" s="43">
        <f t="shared" si="312"/>
        <v>149</v>
      </c>
      <c r="T1061" s="94" t="s">
        <v>2570</v>
      </c>
      <c r="U1061" s="72" t="s">
        <v>2570</v>
      </c>
      <c r="V1061" s="72" t="s">
        <v>2570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4557</v>
      </c>
      <c r="D1062" s="60" t="s">
        <v>7</v>
      </c>
      <c r="E1062" s="66" t="s">
        <v>567</v>
      </c>
      <c r="F1062" s="66" t="s">
        <v>945</v>
      </c>
      <c r="G1062" s="75">
        <v>0</v>
      </c>
      <c r="H1062" s="75">
        <v>0</v>
      </c>
      <c r="I1062" s="66" t="s">
        <v>1</v>
      </c>
      <c r="J1062" s="66" t="s">
        <v>1630</v>
      </c>
      <c r="K1062" s="67" t="s">
        <v>4646</v>
      </c>
      <c r="L1062" s="68"/>
      <c r="M1062" s="64" t="s">
        <v>3984</v>
      </c>
      <c r="N1062" s="13"/>
      <c r="O1062"/>
      <c r="P1062" t="str">
        <f t="shared" si="317"/>
        <v>NOT EQUAL</v>
      </c>
      <c r="Q1062"/>
      <c r="R1062"/>
      <c r="S1062" s="43">
        <f t="shared" si="312"/>
        <v>149</v>
      </c>
      <c r="T1062" s="94" t="s">
        <v>2570</v>
      </c>
      <c r="U1062" s="72" t="s">
        <v>2570</v>
      </c>
      <c r="V1062" s="72" t="s">
        <v>2570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4557</v>
      </c>
      <c r="D1063" s="60" t="s">
        <v>7</v>
      </c>
      <c r="E1063" s="66" t="s">
        <v>567</v>
      </c>
      <c r="F1063" s="66" t="s">
        <v>946</v>
      </c>
      <c r="G1063" s="75">
        <v>0</v>
      </c>
      <c r="H1063" s="75">
        <v>0</v>
      </c>
      <c r="I1063" s="66" t="s">
        <v>1</v>
      </c>
      <c r="J1063" s="66" t="s">
        <v>1630</v>
      </c>
      <c r="K1063" s="67" t="s">
        <v>4646</v>
      </c>
      <c r="L1063" s="68"/>
      <c r="M1063" s="64" t="s">
        <v>3985</v>
      </c>
      <c r="N1063" s="13"/>
      <c r="O1063"/>
      <c r="P1063" t="str">
        <f t="shared" si="317"/>
        <v>NOT EQUAL</v>
      </c>
      <c r="Q1063"/>
      <c r="R1063"/>
      <c r="S1063" s="43">
        <f t="shared" si="312"/>
        <v>149</v>
      </c>
      <c r="T1063" s="94" t="s">
        <v>2570</v>
      </c>
      <c r="U1063" s="72" t="s">
        <v>2570</v>
      </c>
      <c r="V1063" s="72" t="s">
        <v>2570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4558</v>
      </c>
      <c r="D1064" s="60" t="s">
        <v>3710</v>
      </c>
      <c r="E1064" s="66" t="s">
        <v>567</v>
      </c>
      <c r="F1064" s="66" t="s">
        <v>947</v>
      </c>
      <c r="G1064" s="75">
        <v>0</v>
      </c>
      <c r="H1064" s="75">
        <v>0</v>
      </c>
      <c r="I1064" s="66" t="s">
        <v>1</v>
      </c>
      <c r="J1064" s="66" t="s">
        <v>1630</v>
      </c>
      <c r="K1064" s="67" t="s">
        <v>4646</v>
      </c>
      <c r="L1064" s="68"/>
      <c r="M1064" s="64" t="s">
        <v>3710</v>
      </c>
      <c r="N1064" s="13"/>
      <c r="O1064"/>
      <c r="P1064" t="str">
        <f t="shared" si="317"/>
        <v>NOT EQUAL</v>
      </c>
      <c r="Q1064"/>
      <c r="R1064"/>
      <c r="S1064" s="43">
        <f t="shared" si="312"/>
        <v>149</v>
      </c>
      <c r="T1064" s="94" t="s">
        <v>2570</v>
      </c>
      <c r="U1064" s="72" t="s">
        <v>2570</v>
      </c>
      <c r="V1064" s="72" t="s">
        <v>2570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4558</v>
      </c>
      <c r="D1065" s="60" t="s">
        <v>3711</v>
      </c>
      <c r="E1065" s="66" t="s">
        <v>567</v>
      </c>
      <c r="F1065" s="66" t="s">
        <v>948</v>
      </c>
      <c r="G1065" s="75">
        <v>0</v>
      </c>
      <c r="H1065" s="75">
        <v>0</v>
      </c>
      <c r="I1065" s="66" t="s">
        <v>1</v>
      </c>
      <c r="J1065" s="66" t="s">
        <v>1630</v>
      </c>
      <c r="K1065" s="67" t="s">
        <v>4646</v>
      </c>
      <c r="L1065" s="68"/>
      <c r="M1065" s="64" t="s">
        <v>3711</v>
      </c>
      <c r="N1065" s="13"/>
      <c r="O1065"/>
      <c r="P1065" t="str">
        <f t="shared" si="317"/>
        <v>NOT EQUAL</v>
      </c>
      <c r="Q1065"/>
      <c r="R1065"/>
      <c r="S1065" s="43">
        <f t="shared" si="312"/>
        <v>149</v>
      </c>
      <c r="T1065" s="94" t="s">
        <v>2570</v>
      </c>
      <c r="U1065" s="72" t="s">
        <v>2570</v>
      </c>
      <c r="V1065" s="72" t="s">
        <v>2570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4558</v>
      </c>
      <c r="D1066" s="60" t="s">
        <v>3712</v>
      </c>
      <c r="E1066" s="66" t="s">
        <v>567</v>
      </c>
      <c r="F1066" s="66" t="s">
        <v>949</v>
      </c>
      <c r="G1066" s="75">
        <v>0</v>
      </c>
      <c r="H1066" s="75">
        <v>0</v>
      </c>
      <c r="I1066" s="66" t="s">
        <v>1</v>
      </c>
      <c r="J1066" s="66" t="s">
        <v>1630</v>
      </c>
      <c r="K1066" s="67" t="s">
        <v>4646</v>
      </c>
      <c r="L1066" s="68"/>
      <c r="M1066" s="64" t="s">
        <v>3712</v>
      </c>
      <c r="N1066" s="13"/>
      <c r="O1066"/>
      <c r="P1066" t="str">
        <f t="shared" si="317"/>
        <v>NOT EQUAL</v>
      </c>
      <c r="Q1066"/>
      <c r="R1066"/>
      <c r="S1066" s="43">
        <f t="shared" si="312"/>
        <v>149</v>
      </c>
      <c r="T1066" s="94" t="s">
        <v>2570</v>
      </c>
      <c r="U1066" s="72" t="s">
        <v>2570</v>
      </c>
      <c r="V1066" s="72" t="s">
        <v>2570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4557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30</v>
      </c>
      <c r="J1067" s="117" t="s">
        <v>1630</v>
      </c>
      <c r="K1067" s="118" t="s">
        <v>4646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S1067" s="119">
        <f t="shared" si="312"/>
        <v>149</v>
      </c>
      <c r="T1067" s="113" t="s">
        <v>2570</v>
      </c>
      <c r="U1067" s="120" t="s">
        <v>2570</v>
      </c>
      <c r="V1067" s="120" t="s">
        <v>2570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4558</v>
      </c>
      <c r="D1068" s="60" t="s">
        <v>3713</v>
      </c>
      <c r="E1068" s="66" t="s">
        <v>567</v>
      </c>
      <c r="F1068" s="66" t="s">
        <v>950</v>
      </c>
      <c r="G1068" s="70">
        <v>0</v>
      </c>
      <c r="H1068" s="70">
        <v>0</v>
      </c>
      <c r="I1068" s="66" t="s">
        <v>1</v>
      </c>
      <c r="J1068" s="66" t="s">
        <v>1630</v>
      </c>
      <c r="K1068" s="67" t="s">
        <v>4646</v>
      </c>
      <c r="L1068" s="68"/>
      <c r="M1068" s="64" t="s">
        <v>3713</v>
      </c>
      <c r="N1068" s="13"/>
      <c r="O1068"/>
      <c r="P1068" t="str">
        <f t="shared" si="317"/>
        <v>NOT EQUAL</v>
      </c>
      <c r="Q1068"/>
      <c r="R1068"/>
      <c r="S1068" s="43">
        <f t="shared" si="312"/>
        <v>149</v>
      </c>
      <c r="T1068" s="94" t="s">
        <v>2570</v>
      </c>
      <c r="U1068" s="72" t="s">
        <v>2570</v>
      </c>
      <c r="V1068" s="72" t="s">
        <v>2570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4558</v>
      </c>
      <c r="D1069" s="60" t="s">
        <v>3714</v>
      </c>
      <c r="E1069" s="66" t="s">
        <v>567</v>
      </c>
      <c r="F1069" s="66" t="s">
        <v>951</v>
      </c>
      <c r="G1069" s="75">
        <v>0</v>
      </c>
      <c r="H1069" s="75">
        <v>0</v>
      </c>
      <c r="I1069" s="66" t="s">
        <v>1</v>
      </c>
      <c r="J1069" s="66" t="s">
        <v>1630</v>
      </c>
      <c r="K1069" s="67" t="s">
        <v>4646</v>
      </c>
      <c r="L1069" s="68"/>
      <c r="M1069" s="64" t="s">
        <v>3714</v>
      </c>
      <c r="N1069" s="13"/>
      <c r="O1069"/>
      <c r="P1069" t="str">
        <f t="shared" si="317"/>
        <v>NOT EQUAL</v>
      </c>
      <c r="Q1069"/>
      <c r="R1069"/>
      <c r="S1069" s="43">
        <f t="shared" si="312"/>
        <v>149</v>
      </c>
      <c r="T1069" s="94" t="s">
        <v>2570</v>
      </c>
      <c r="U1069" s="72" t="s">
        <v>2570</v>
      </c>
      <c r="V1069" s="72" t="s">
        <v>2570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4557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30</v>
      </c>
      <c r="J1070" s="117" t="s">
        <v>1630</v>
      </c>
      <c r="K1070" s="118" t="s">
        <v>4646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S1070" s="119">
        <f t="shared" ref="S1070" si="322">IF(X1070&lt;&gt;"",S1069+1,S1069)</f>
        <v>149</v>
      </c>
      <c r="T1070" s="113" t="s">
        <v>2570</v>
      </c>
      <c r="U1070" s="120" t="s">
        <v>2570</v>
      </c>
      <c r="V1070" s="120" t="s">
        <v>2570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4558</v>
      </c>
      <c r="D1071" s="60" t="s">
        <v>3715</v>
      </c>
      <c r="E1071" s="66" t="s">
        <v>567</v>
      </c>
      <c r="F1071" s="66" t="s">
        <v>952</v>
      </c>
      <c r="G1071" s="70">
        <v>0</v>
      </c>
      <c r="H1071" s="70">
        <v>0</v>
      </c>
      <c r="I1071" s="66" t="s">
        <v>1</v>
      </c>
      <c r="J1071" s="66" t="s">
        <v>1630</v>
      </c>
      <c r="K1071" s="67" t="s">
        <v>4646</v>
      </c>
      <c r="L1071" s="68"/>
      <c r="M1071" s="64" t="s">
        <v>3715</v>
      </c>
      <c r="N1071" s="13"/>
      <c r="O1071"/>
      <c r="P1071" t="str">
        <f t="shared" si="317"/>
        <v>NOT EQUAL</v>
      </c>
      <c r="Q1071"/>
      <c r="R1071"/>
      <c r="S1071" s="43">
        <f t="shared" si="312"/>
        <v>149</v>
      </c>
      <c r="T1071" s="94" t="s">
        <v>2570</v>
      </c>
      <c r="U1071" s="72" t="s">
        <v>2570</v>
      </c>
      <c r="V1071" s="72" t="s">
        <v>2570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4557</v>
      </c>
      <c r="D1072" s="60" t="s">
        <v>7</v>
      </c>
      <c r="E1072" s="66" t="s">
        <v>567</v>
      </c>
      <c r="F1072" s="66" t="s">
        <v>953</v>
      </c>
      <c r="G1072" s="75">
        <v>0</v>
      </c>
      <c r="H1072" s="75">
        <v>0</v>
      </c>
      <c r="I1072" s="66" t="s">
        <v>1</v>
      </c>
      <c r="J1072" s="66" t="s">
        <v>1630</v>
      </c>
      <c r="K1072" s="67" t="s">
        <v>4646</v>
      </c>
      <c r="L1072" s="68"/>
      <c r="M1072" s="64" t="s">
        <v>3986</v>
      </c>
      <c r="N1072" s="13"/>
      <c r="O1072"/>
      <c r="P1072" t="str">
        <f t="shared" si="317"/>
        <v>NOT EQUAL</v>
      </c>
      <c r="Q1072"/>
      <c r="R1072"/>
      <c r="S1072" s="43">
        <f t="shared" si="312"/>
        <v>149</v>
      </c>
      <c r="T1072" s="94" t="s">
        <v>2570</v>
      </c>
      <c r="U1072" s="72" t="s">
        <v>2570</v>
      </c>
      <c r="V1072" s="72" t="s">
        <v>2570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4557</v>
      </c>
      <c r="D1073" s="60" t="s">
        <v>7</v>
      </c>
      <c r="E1073" s="66" t="s">
        <v>567</v>
      </c>
      <c r="F1073" s="66" t="s">
        <v>954</v>
      </c>
      <c r="G1073" s="75">
        <v>0</v>
      </c>
      <c r="H1073" s="75">
        <v>0</v>
      </c>
      <c r="I1073" s="66" t="s">
        <v>1</v>
      </c>
      <c r="J1073" s="66" t="s">
        <v>1630</v>
      </c>
      <c r="K1073" s="67" t="s">
        <v>4646</v>
      </c>
      <c r="L1073" s="68"/>
      <c r="M1073" s="64" t="s">
        <v>3987</v>
      </c>
      <c r="N1073" s="13"/>
      <c r="O1073"/>
      <c r="P1073" t="str">
        <f t="shared" si="317"/>
        <v>NOT EQUAL</v>
      </c>
      <c r="Q1073"/>
      <c r="R1073"/>
      <c r="S1073" s="43">
        <f t="shared" si="312"/>
        <v>149</v>
      </c>
      <c r="T1073" s="94" t="s">
        <v>2570</v>
      </c>
      <c r="U1073" s="72" t="s">
        <v>2570</v>
      </c>
      <c r="V1073" s="72" t="s">
        <v>2570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4557</v>
      </c>
      <c r="D1074" s="60" t="s">
        <v>7</v>
      </c>
      <c r="E1074" s="66" t="s">
        <v>567</v>
      </c>
      <c r="F1074" s="66" t="s">
        <v>955</v>
      </c>
      <c r="G1074" s="75">
        <v>0</v>
      </c>
      <c r="H1074" s="75">
        <v>0</v>
      </c>
      <c r="I1074" s="66" t="s">
        <v>1</v>
      </c>
      <c r="J1074" s="66" t="s">
        <v>1630</v>
      </c>
      <c r="K1074" s="67" t="s">
        <v>4646</v>
      </c>
      <c r="L1074" s="68"/>
      <c r="M1074" s="64" t="s">
        <v>3988</v>
      </c>
      <c r="N1074" s="13"/>
      <c r="O1074"/>
      <c r="P1074" t="str">
        <f t="shared" si="317"/>
        <v>NOT EQUAL</v>
      </c>
      <c r="Q1074"/>
      <c r="R1074"/>
      <c r="S1074" s="43">
        <f t="shared" si="312"/>
        <v>149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4557</v>
      </c>
      <c r="D1075" s="60" t="s">
        <v>7</v>
      </c>
      <c r="E1075" s="66" t="s">
        <v>567</v>
      </c>
      <c r="F1075" s="66" t="s">
        <v>956</v>
      </c>
      <c r="G1075" s="75">
        <v>0</v>
      </c>
      <c r="H1075" s="75">
        <v>0</v>
      </c>
      <c r="I1075" s="66" t="s">
        <v>1</v>
      </c>
      <c r="J1075" s="66" t="s">
        <v>1630</v>
      </c>
      <c r="K1075" s="67" t="s">
        <v>4646</v>
      </c>
      <c r="L1075" s="68"/>
      <c r="M1075" s="64" t="s">
        <v>3989</v>
      </c>
      <c r="N1075" s="13"/>
      <c r="O1075"/>
      <c r="P1075" t="str">
        <f t="shared" si="317"/>
        <v>NOT EQUAL</v>
      </c>
      <c r="Q1075"/>
      <c r="R1075"/>
      <c r="S1075" s="43">
        <f t="shared" si="312"/>
        <v>149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4557</v>
      </c>
      <c r="D1076" s="60" t="s">
        <v>7</v>
      </c>
      <c r="E1076" s="66" t="s">
        <v>567</v>
      </c>
      <c r="F1076" s="66" t="s">
        <v>957</v>
      </c>
      <c r="G1076" s="75">
        <v>0</v>
      </c>
      <c r="H1076" s="75">
        <v>0</v>
      </c>
      <c r="I1076" s="66" t="s">
        <v>1</v>
      </c>
      <c r="J1076" s="66" t="s">
        <v>1630</v>
      </c>
      <c r="K1076" s="67" t="s">
        <v>4646</v>
      </c>
      <c r="L1076" s="68"/>
      <c r="M1076" s="64" t="s">
        <v>3990</v>
      </c>
      <c r="N1076" s="13"/>
      <c r="O1076"/>
      <c r="P1076" t="str">
        <f t="shared" si="317"/>
        <v>NOT EQUAL</v>
      </c>
      <c r="Q1076"/>
      <c r="R1076"/>
      <c r="S1076" s="43">
        <f t="shared" si="312"/>
        <v>149</v>
      </c>
      <c r="T1076" s="94" t="s">
        <v>2570</v>
      </c>
      <c r="U1076" s="72" t="s">
        <v>2570</v>
      </c>
      <c r="V1076" s="72" t="s">
        <v>2570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4557</v>
      </c>
      <c r="D1077" s="60" t="s">
        <v>7</v>
      </c>
      <c r="E1077" s="66" t="s">
        <v>567</v>
      </c>
      <c r="F1077" s="66" t="s">
        <v>958</v>
      </c>
      <c r="G1077" s="75">
        <v>0</v>
      </c>
      <c r="H1077" s="75">
        <v>0</v>
      </c>
      <c r="I1077" s="66" t="s">
        <v>1</v>
      </c>
      <c r="J1077" s="66" t="s">
        <v>1630</v>
      </c>
      <c r="K1077" s="67" t="s">
        <v>4646</v>
      </c>
      <c r="L1077" s="68"/>
      <c r="M1077" s="64" t="s">
        <v>3991</v>
      </c>
      <c r="N1077" s="13"/>
      <c r="O1077"/>
      <c r="P1077" t="str">
        <f t="shared" si="317"/>
        <v>NOT EQUAL</v>
      </c>
      <c r="Q1077"/>
      <c r="R1077"/>
      <c r="S1077" s="43">
        <f t="shared" si="312"/>
        <v>149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4557</v>
      </c>
      <c r="D1078" s="60" t="s">
        <v>7</v>
      </c>
      <c r="E1078" s="66" t="s">
        <v>567</v>
      </c>
      <c r="F1078" s="66" t="s">
        <v>959</v>
      </c>
      <c r="G1078" s="75">
        <v>0</v>
      </c>
      <c r="H1078" s="75">
        <v>0</v>
      </c>
      <c r="I1078" s="66" t="s">
        <v>1</v>
      </c>
      <c r="J1078" s="66" t="s">
        <v>1630</v>
      </c>
      <c r="K1078" s="67" t="s">
        <v>4646</v>
      </c>
      <c r="L1078" s="68"/>
      <c r="M1078" s="64" t="s">
        <v>3992</v>
      </c>
      <c r="N1078" s="13"/>
      <c r="O1078"/>
      <c r="P1078" t="str">
        <f t="shared" si="317"/>
        <v>NOT EQUAL</v>
      </c>
      <c r="Q1078"/>
      <c r="R1078"/>
      <c r="S1078" s="43">
        <f t="shared" si="312"/>
        <v>149</v>
      </c>
      <c r="T1078" s="94" t="s">
        <v>2570</v>
      </c>
      <c r="U1078" s="72" t="s">
        <v>2570</v>
      </c>
      <c r="V1078" s="72" t="s">
        <v>2570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4557</v>
      </c>
      <c r="D1079" s="60" t="s">
        <v>7</v>
      </c>
      <c r="E1079" s="66" t="s">
        <v>567</v>
      </c>
      <c r="F1079" s="66" t="s">
        <v>960</v>
      </c>
      <c r="G1079" s="75">
        <v>0</v>
      </c>
      <c r="H1079" s="75">
        <v>0</v>
      </c>
      <c r="I1079" s="66" t="s">
        <v>1</v>
      </c>
      <c r="J1079" s="66" t="s">
        <v>1630</v>
      </c>
      <c r="K1079" s="67" t="s">
        <v>4646</v>
      </c>
      <c r="L1079" s="68"/>
      <c r="M1079" s="64" t="s">
        <v>3993</v>
      </c>
      <c r="N1079" s="13"/>
      <c r="O1079"/>
      <c r="P1079" t="str">
        <f t="shared" si="317"/>
        <v>NOT EQUAL</v>
      </c>
      <c r="Q1079"/>
      <c r="R1079"/>
      <c r="S1079" s="43">
        <f t="shared" si="312"/>
        <v>149</v>
      </c>
      <c r="T1079" s="94" t="s">
        <v>2570</v>
      </c>
      <c r="U1079" s="72" t="s">
        <v>2570</v>
      </c>
      <c r="V1079" s="72" t="s">
        <v>2570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4557</v>
      </c>
      <c r="D1080" s="60" t="s">
        <v>7</v>
      </c>
      <c r="E1080" s="66" t="s">
        <v>567</v>
      </c>
      <c r="F1080" s="66" t="s">
        <v>961</v>
      </c>
      <c r="G1080" s="75">
        <v>0</v>
      </c>
      <c r="H1080" s="75">
        <v>0</v>
      </c>
      <c r="I1080" s="66" t="s">
        <v>1</v>
      </c>
      <c r="J1080" s="66" t="s">
        <v>1630</v>
      </c>
      <c r="K1080" s="67" t="s">
        <v>4646</v>
      </c>
      <c r="L1080" s="68"/>
      <c r="M1080" s="64" t="s">
        <v>3994</v>
      </c>
      <c r="N1080" s="13"/>
      <c r="O1080"/>
      <c r="P1080" t="str">
        <f t="shared" si="317"/>
        <v>NOT EQUAL</v>
      </c>
      <c r="Q1080"/>
      <c r="R1080"/>
      <c r="S1080" s="43">
        <f t="shared" si="312"/>
        <v>149</v>
      </c>
      <c r="T1080" s="94" t="s">
        <v>2570</v>
      </c>
      <c r="U1080" s="72" t="s">
        <v>2570</v>
      </c>
      <c r="V1080" s="72" t="s">
        <v>2570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4557</v>
      </c>
      <c r="D1081" s="60" t="s">
        <v>7</v>
      </c>
      <c r="E1081" s="66" t="s">
        <v>567</v>
      </c>
      <c r="F1081" s="66" t="s">
        <v>962</v>
      </c>
      <c r="G1081" s="75">
        <v>0</v>
      </c>
      <c r="H1081" s="75">
        <v>0</v>
      </c>
      <c r="I1081" s="66" t="s">
        <v>1</v>
      </c>
      <c r="J1081" s="66" t="s">
        <v>1630</v>
      </c>
      <c r="K1081" s="67" t="s">
        <v>4646</v>
      </c>
      <c r="L1081" s="68"/>
      <c r="M1081" s="64" t="s">
        <v>3995</v>
      </c>
      <c r="N1081" s="13"/>
      <c r="O1081"/>
      <c r="P1081" t="str">
        <f t="shared" si="317"/>
        <v>NOT EQUAL</v>
      </c>
      <c r="Q1081"/>
      <c r="R1081"/>
      <c r="S1081" s="43">
        <f t="shared" si="312"/>
        <v>149</v>
      </c>
      <c r="T1081" s="94" t="s">
        <v>2570</v>
      </c>
      <c r="U1081" s="72" t="s">
        <v>2570</v>
      </c>
      <c r="V1081" s="72" t="s">
        <v>2570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4557</v>
      </c>
      <c r="D1082" s="60" t="s">
        <v>7</v>
      </c>
      <c r="E1082" s="66" t="s">
        <v>567</v>
      </c>
      <c r="F1082" s="66" t="s">
        <v>963</v>
      </c>
      <c r="G1082" s="75">
        <v>0</v>
      </c>
      <c r="H1082" s="75">
        <v>0</v>
      </c>
      <c r="I1082" s="66" t="s">
        <v>1</v>
      </c>
      <c r="J1082" s="66" t="s">
        <v>1630</v>
      </c>
      <c r="K1082" s="67" t="s">
        <v>4646</v>
      </c>
      <c r="L1082" s="68"/>
      <c r="M1082" s="64" t="s">
        <v>3996</v>
      </c>
      <c r="N1082" s="13"/>
      <c r="O1082"/>
      <c r="P1082" t="str">
        <f t="shared" si="317"/>
        <v>NOT EQUAL</v>
      </c>
      <c r="Q1082"/>
      <c r="R1082"/>
      <c r="S1082" s="43">
        <f t="shared" si="312"/>
        <v>149</v>
      </c>
      <c r="T1082" s="94" t="s">
        <v>2570</v>
      </c>
      <c r="U1082" s="72" t="s">
        <v>2570</v>
      </c>
      <c r="V1082" s="72" t="s">
        <v>2570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4558</v>
      </c>
      <c r="D1083" s="60" t="s">
        <v>3716</v>
      </c>
      <c r="E1083" s="66" t="s">
        <v>567</v>
      </c>
      <c r="F1083" s="66" t="s">
        <v>964</v>
      </c>
      <c r="G1083" s="75">
        <v>0</v>
      </c>
      <c r="H1083" s="75">
        <v>0</v>
      </c>
      <c r="I1083" s="66" t="s">
        <v>1</v>
      </c>
      <c r="J1083" s="66" t="s">
        <v>1630</v>
      </c>
      <c r="K1083" s="67" t="s">
        <v>4646</v>
      </c>
      <c r="L1083" s="68"/>
      <c r="M1083" s="64" t="s">
        <v>3716</v>
      </c>
      <c r="N1083" s="13"/>
      <c r="O1083"/>
      <c r="P1083" t="str">
        <f t="shared" si="317"/>
        <v>NOT EQUAL</v>
      </c>
      <c r="Q1083"/>
      <c r="R1083"/>
      <c r="S1083" s="43">
        <f t="shared" si="312"/>
        <v>149</v>
      </c>
      <c r="T1083" s="94" t="s">
        <v>2570</v>
      </c>
      <c r="U1083" s="72" t="s">
        <v>2570</v>
      </c>
      <c r="V1083" s="72" t="s">
        <v>2570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4557</v>
      </c>
      <c r="D1084" s="60" t="s">
        <v>7</v>
      </c>
      <c r="E1084" s="66" t="s">
        <v>567</v>
      </c>
      <c r="F1084" s="66" t="s">
        <v>965</v>
      </c>
      <c r="G1084" s="75">
        <v>0</v>
      </c>
      <c r="H1084" s="75">
        <v>0</v>
      </c>
      <c r="I1084" s="66" t="s">
        <v>1</v>
      </c>
      <c r="J1084" s="66" t="s">
        <v>1630</v>
      </c>
      <c r="K1084" s="67" t="s">
        <v>4646</v>
      </c>
      <c r="L1084" s="68"/>
      <c r="M1084" s="64" t="s">
        <v>3997</v>
      </c>
      <c r="N1084" s="13"/>
      <c r="O1084"/>
      <c r="P1084" t="str">
        <f t="shared" si="317"/>
        <v>NOT EQUAL</v>
      </c>
      <c r="Q1084"/>
      <c r="R1084"/>
      <c r="S1084" s="43">
        <f t="shared" si="312"/>
        <v>149</v>
      </c>
      <c r="T1084" s="94" t="s">
        <v>2570</v>
      </c>
      <c r="U1084" s="72" t="s">
        <v>2570</v>
      </c>
      <c r="V1084" s="72" t="s">
        <v>2570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4557</v>
      </c>
      <c r="D1085" s="60" t="s">
        <v>7</v>
      </c>
      <c r="E1085" s="66" t="s">
        <v>567</v>
      </c>
      <c r="F1085" s="66" t="s">
        <v>966</v>
      </c>
      <c r="G1085" s="75">
        <v>0</v>
      </c>
      <c r="H1085" s="75">
        <v>0</v>
      </c>
      <c r="I1085" s="66" t="s">
        <v>1</v>
      </c>
      <c r="J1085" s="66" t="s">
        <v>1630</v>
      </c>
      <c r="K1085" s="67" t="s">
        <v>4646</v>
      </c>
      <c r="L1085" s="68"/>
      <c r="M1085" s="64" t="s">
        <v>3998</v>
      </c>
      <c r="N1085" s="13"/>
      <c r="O1085"/>
      <c r="P1085" t="str">
        <f t="shared" si="317"/>
        <v>NOT EQUAL</v>
      </c>
      <c r="Q1085"/>
      <c r="R1085"/>
      <c r="S1085" s="43">
        <f t="shared" si="312"/>
        <v>149</v>
      </c>
      <c r="T1085" s="94" t="s">
        <v>2570</v>
      </c>
      <c r="U1085" s="72" t="s">
        <v>2570</v>
      </c>
      <c r="V1085" s="72" t="s">
        <v>2570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4557</v>
      </c>
      <c r="D1086" s="60" t="s">
        <v>7</v>
      </c>
      <c r="E1086" s="66" t="s">
        <v>567</v>
      </c>
      <c r="F1086" s="66" t="s">
        <v>967</v>
      </c>
      <c r="G1086" s="75">
        <v>0</v>
      </c>
      <c r="H1086" s="75">
        <v>0</v>
      </c>
      <c r="I1086" s="66" t="s">
        <v>1</v>
      </c>
      <c r="J1086" s="66" t="s">
        <v>1630</v>
      </c>
      <c r="K1086" s="67" t="s">
        <v>4646</v>
      </c>
      <c r="L1086" s="68"/>
      <c r="M1086" s="64" t="s">
        <v>3999</v>
      </c>
      <c r="N1086" s="13"/>
      <c r="O1086"/>
      <c r="P1086" t="str">
        <f t="shared" si="317"/>
        <v>NOT EQUAL</v>
      </c>
      <c r="Q1086"/>
      <c r="R1086"/>
      <c r="S1086" s="43">
        <f t="shared" si="312"/>
        <v>149</v>
      </c>
      <c r="T1086" s="94" t="s">
        <v>2570</v>
      </c>
      <c r="U1086" s="72" t="s">
        <v>2570</v>
      </c>
      <c r="V1086" s="72" t="s">
        <v>2570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4557</v>
      </c>
      <c r="D1087" s="60" t="s">
        <v>7</v>
      </c>
      <c r="E1087" s="66" t="s">
        <v>567</v>
      </c>
      <c r="F1087" s="66" t="s">
        <v>968</v>
      </c>
      <c r="G1087" s="75">
        <v>0</v>
      </c>
      <c r="H1087" s="75">
        <v>0</v>
      </c>
      <c r="I1087" s="66" t="s">
        <v>1</v>
      </c>
      <c r="J1087" s="66" t="s">
        <v>1630</v>
      </c>
      <c r="K1087" s="67" t="s">
        <v>4646</v>
      </c>
      <c r="L1087" s="68"/>
      <c r="M1087" s="64" t="s">
        <v>4000</v>
      </c>
      <c r="N1087" s="13"/>
      <c r="O1087"/>
      <c r="P1087" t="str">
        <f t="shared" si="317"/>
        <v>NOT EQUAL</v>
      </c>
      <c r="Q1087"/>
      <c r="R1087"/>
      <c r="S1087" s="43">
        <f t="shared" si="312"/>
        <v>149</v>
      </c>
      <c r="T1087" s="94" t="s">
        <v>2570</v>
      </c>
      <c r="U1087" s="72" t="s">
        <v>2570</v>
      </c>
      <c r="V1087" s="72" t="s">
        <v>2570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4557</v>
      </c>
      <c r="D1088" s="60" t="s">
        <v>7</v>
      </c>
      <c r="E1088" s="66" t="s">
        <v>567</v>
      </c>
      <c r="F1088" s="66" t="s">
        <v>969</v>
      </c>
      <c r="G1088" s="75">
        <v>0</v>
      </c>
      <c r="H1088" s="75">
        <v>0</v>
      </c>
      <c r="I1088" s="66" t="s">
        <v>1</v>
      </c>
      <c r="J1088" s="66" t="s">
        <v>1630</v>
      </c>
      <c r="K1088" s="67" t="s">
        <v>4646</v>
      </c>
      <c r="L1088" s="68"/>
      <c r="M1088" s="64" t="s">
        <v>4001</v>
      </c>
      <c r="N1088" s="13"/>
      <c r="O1088"/>
      <c r="P1088" t="str">
        <f t="shared" si="317"/>
        <v>NOT EQUAL</v>
      </c>
      <c r="Q1088"/>
      <c r="R1088"/>
      <c r="S1088" s="43">
        <f t="shared" si="312"/>
        <v>149</v>
      </c>
      <c r="T1088" s="94" t="s">
        <v>2570</v>
      </c>
      <c r="U1088" s="72" t="s">
        <v>2570</v>
      </c>
      <c r="V1088" s="72" t="s">
        <v>2570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4557</v>
      </c>
      <c r="D1089" s="60" t="s">
        <v>7</v>
      </c>
      <c r="E1089" s="66" t="s">
        <v>567</v>
      </c>
      <c r="F1089" s="66" t="s">
        <v>970</v>
      </c>
      <c r="G1089" s="75">
        <v>0</v>
      </c>
      <c r="H1089" s="75">
        <v>0</v>
      </c>
      <c r="I1089" s="66" t="s">
        <v>1</v>
      </c>
      <c r="J1089" s="66" t="s">
        <v>1630</v>
      </c>
      <c r="K1089" s="67" t="s">
        <v>4646</v>
      </c>
      <c r="L1089" s="68"/>
      <c r="M1089" s="64" t="s">
        <v>4002</v>
      </c>
      <c r="N1089" s="13"/>
      <c r="O1089"/>
      <c r="P1089" t="str">
        <f t="shared" si="317"/>
        <v>NOT EQUAL</v>
      </c>
      <c r="Q1089"/>
      <c r="R1089"/>
      <c r="S1089" s="43">
        <f t="shared" si="312"/>
        <v>149</v>
      </c>
      <c r="T1089" s="94" t="s">
        <v>2570</v>
      </c>
      <c r="U1089" s="72" t="s">
        <v>2570</v>
      </c>
      <c r="V1089" s="72" t="s">
        <v>2570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4557</v>
      </c>
      <c r="D1090" s="60" t="s">
        <v>7</v>
      </c>
      <c r="E1090" s="66" t="s">
        <v>567</v>
      </c>
      <c r="F1090" s="66" t="s">
        <v>971</v>
      </c>
      <c r="G1090" s="75">
        <v>0</v>
      </c>
      <c r="H1090" s="75">
        <v>0</v>
      </c>
      <c r="I1090" s="66" t="s">
        <v>1</v>
      </c>
      <c r="J1090" s="66" t="s">
        <v>1630</v>
      </c>
      <c r="K1090" s="67" t="s">
        <v>4646</v>
      </c>
      <c r="L1090" s="68"/>
      <c r="M1090" s="64" t="s">
        <v>4003</v>
      </c>
      <c r="N1090" s="13"/>
      <c r="O1090"/>
      <c r="P1090" t="str">
        <f t="shared" si="317"/>
        <v>NOT EQUAL</v>
      </c>
      <c r="Q1090"/>
      <c r="R1090"/>
      <c r="S1090" s="43">
        <f t="shared" si="312"/>
        <v>149</v>
      </c>
      <c r="T1090" s="94" t="s">
        <v>2570</v>
      </c>
      <c r="U1090" s="72" t="s">
        <v>2570</v>
      </c>
      <c r="V1090" s="72" t="s">
        <v>2570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4557</v>
      </c>
      <c r="D1091" s="60" t="s">
        <v>7</v>
      </c>
      <c r="E1091" s="66" t="s">
        <v>567</v>
      </c>
      <c r="F1091" s="66" t="s">
        <v>972</v>
      </c>
      <c r="G1091" s="75">
        <v>0</v>
      </c>
      <c r="H1091" s="75">
        <v>0</v>
      </c>
      <c r="I1091" s="66" t="s">
        <v>1</v>
      </c>
      <c r="J1091" s="66" t="s">
        <v>1630</v>
      </c>
      <c r="K1091" s="67" t="s">
        <v>4646</v>
      </c>
      <c r="L1091" s="68"/>
      <c r="M1091" s="64" t="s">
        <v>4004</v>
      </c>
      <c r="N1091" s="13"/>
      <c r="O1091"/>
      <c r="P1091" t="str">
        <f t="shared" si="317"/>
        <v>NOT EQUAL</v>
      </c>
      <c r="Q1091"/>
      <c r="R1091"/>
      <c r="S1091" s="43">
        <f t="shared" si="312"/>
        <v>149</v>
      </c>
      <c r="T1091" s="94" t="s">
        <v>2570</v>
      </c>
      <c r="U1091" s="72" t="s">
        <v>2570</v>
      </c>
      <c r="V1091" s="72" t="s">
        <v>2570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4557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30</v>
      </c>
      <c r="J1092" s="117" t="s">
        <v>1630</v>
      </c>
      <c r="K1092" s="118" t="s">
        <v>4646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S1092" s="119">
        <f t="shared" si="312"/>
        <v>149</v>
      </c>
      <c r="T1092" s="113" t="s">
        <v>2570</v>
      </c>
      <c r="U1092" s="120" t="s">
        <v>2570</v>
      </c>
      <c r="V1092" s="120" t="s">
        <v>2570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4557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30</v>
      </c>
      <c r="J1093" s="117" t="s">
        <v>1630</v>
      </c>
      <c r="K1093" s="118" t="s">
        <v>4646</v>
      </c>
      <c r="M1093" s="150" t="str">
        <f t="shared" si="330"/>
        <v>ITM_1069</v>
      </c>
      <c r="N1093" s="16"/>
      <c r="P1093" s="17" t="str">
        <f t="shared" si="317"/>
        <v/>
      </c>
      <c r="S1093" s="119">
        <f t="shared" si="312"/>
        <v>149</v>
      </c>
      <c r="T1093" s="113" t="s">
        <v>2570</v>
      </c>
      <c r="U1093" s="120" t="s">
        <v>2570</v>
      </c>
      <c r="V1093" s="120" t="s">
        <v>2570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4557</v>
      </c>
      <c r="D1094" s="60" t="s">
        <v>7</v>
      </c>
      <c r="E1094" s="66" t="s">
        <v>567</v>
      </c>
      <c r="F1094" s="66" t="s">
        <v>973</v>
      </c>
      <c r="G1094" s="70">
        <v>0</v>
      </c>
      <c r="H1094" s="70">
        <v>0</v>
      </c>
      <c r="I1094" s="66" t="s">
        <v>1</v>
      </c>
      <c r="J1094" s="66" t="s">
        <v>1630</v>
      </c>
      <c r="K1094" s="67" t="s">
        <v>4646</v>
      </c>
      <c r="L1094" s="68"/>
      <c r="M1094" s="64" t="s">
        <v>4005</v>
      </c>
      <c r="N1094" s="13"/>
      <c r="O1094"/>
      <c r="P1094" t="str">
        <f t="shared" si="317"/>
        <v>NOT EQUAL</v>
      </c>
      <c r="Q1094"/>
      <c r="R1094"/>
      <c r="S1094" s="43">
        <f t="shared" si="312"/>
        <v>149</v>
      </c>
      <c r="T1094" s="94" t="s">
        <v>2570</v>
      </c>
      <c r="U1094" s="72" t="s">
        <v>2570</v>
      </c>
      <c r="V1094" s="72" t="s">
        <v>2570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4557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30</v>
      </c>
      <c r="J1095" s="117" t="s">
        <v>1630</v>
      </c>
      <c r="K1095" s="118" t="s">
        <v>4646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S1095" s="119">
        <f t="shared" si="312"/>
        <v>149</v>
      </c>
      <c r="T1095" s="113" t="s">
        <v>2570</v>
      </c>
      <c r="U1095" s="120" t="s">
        <v>2570</v>
      </c>
      <c r="V1095" s="120" t="s">
        <v>2570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4557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30</v>
      </c>
      <c r="J1096" s="117" t="s">
        <v>1630</v>
      </c>
      <c r="K1096" s="118" t="s">
        <v>4646</v>
      </c>
      <c r="M1096" s="150" t="str">
        <f t="shared" si="333"/>
        <v>ITM_1072</v>
      </c>
      <c r="N1096" s="16"/>
      <c r="P1096" s="17" t="str">
        <f t="shared" si="317"/>
        <v/>
      </c>
      <c r="S1096" s="119">
        <f t="shared" si="312"/>
        <v>149</v>
      </c>
      <c r="T1096" s="113" t="s">
        <v>2570</v>
      </c>
      <c r="U1096" s="120" t="s">
        <v>2570</v>
      </c>
      <c r="V1096" s="120" t="s">
        <v>2570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4557</v>
      </c>
      <c r="D1097" s="60" t="s">
        <v>7</v>
      </c>
      <c r="E1097" s="66" t="s">
        <v>567</v>
      </c>
      <c r="F1097" s="66" t="s">
        <v>974</v>
      </c>
      <c r="G1097" s="70">
        <v>0</v>
      </c>
      <c r="H1097" s="70">
        <v>0</v>
      </c>
      <c r="I1097" s="66" t="s">
        <v>1</v>
      </c>
      <c r="J1097" s="66" t="s">
        <v>1630</v>
      </c>
      <c r="K1097" s="67" t="s">
        <v>4646</v>
      </c>
      <c r="L1097" s="68"/>
      <c r="M1097" s="64" t="s">
        <v>4006</v>
      </c>
      <c r="N1097" s="13"/>
      <c r="O1097"/>
      <c r="P1097" t="str">
        <f t="shared" si="317"/>
        <v>NOT EQUAL</v>
      </c>
      <c r="Q1097"/>
      <c r="R1097"/>
      <c r="S1097" s="43">
        <f t="shared" si="312"/>
        <v>149</v>
      </c>
      <c r="T1097" s="94" t="s">
        <v>2570</v>
      </c>
      <c r="U1097" s="72" t="s">
        <v>2570</v>
      </c>
      <c r="V1097" s="72" t="s">
        <v>2570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4558</v>
      </c>
      <c r="D1098" s="60" t="s">
        <v>3717</v>
      </c>
      <c r="E1098" s="66" t="s">
        <v>567</v>
      </c>
      <c r="F1098" s="66" t="s">
        <v>975</v>
      </c>
      <c r="G1098" s="75">
        <v>0</v>
      </c>
      <c r="H1098" s="75">
        <v>0</v>
      </c>
      <c r="I1098" s="66" t="s">
        <v>1</v>
      </c>
      <c r="J1098" s="66" t="s">
        <v>1630</v>
      </c>
      <c r="K1098" s="67" t="s">
        <v>4646</v>
      </c>
      <c r="L1098" s="68"/>
      <c r="M1098" s="64" t="s">
        <v>3717</v>
      </c>
      <c r="N1098" s="13"/>
      <c r="O1098"/>
      <c r="P1098" t="str">
        <f t="shared" si="317"/>
        <v>NOT EQUAL</v>
      </c>
      <c r="Q1098"/>
      <c r="R1098"/>
      <c r="S1098" s="43">
        <f t="shared" si="312"/>
        <v>149</v>
      </c>
      <c r="T1098" s="94" t="s">
        <v>2570</v>
      </c>
      <c r="U1098" s="72" t="s">
        <v>2570</v>
      </c>
      <c r="V1098" s="72" t="s">
        <v>2570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4558</v>
      </c>
      <c r="D1099" s="60" t="s">
        <v>3718</v>
      </c>
      <c r="E1099" s="66" t="s">
        <v>567</v>
      </c>
      <c r="F1099" s="66" t="s">
        <v>976</v>
      </c>
      <c r="G1099" s="75">
        <v>0</v>
      </c>
      <c r="H1099" s="75">
        <v>0</v>
      </c>
      <c r="I1099" s="66" t="s">
        <v>1</v>
      </c>
      <c r="J1099" s="66" t="s">
        <v>1630</v>
      </c>
      <c r="K1099" s="67" t="s">
        <v>4646</v>
      </c>
      <c r="L1099" s="68"/>
      <c r="M1099" s="64" t="s">
        <v>3718</v>
      </c>
      <c r="N1099" s="13"/>
      <c r="O1099"/>
      <c r="P1099" t="str">
        <f t="shared" si="317"/>
        <v>NOT EQUAL</v>
      </c>
      <c r="Q1099"/>
      <c r="R1099"/>
      <c r="S1099" s="43">
        <f t="shared" si="312"/>
        <v>149</v>
      </c>
      <c r="T1099" s="94" t="s">
        <v>2570</v>
      </c>
      <c r="U1099" s="72" t="s">
        <v>2570</v>
      </c>
      <c r="V1099" s="72" t="s">
        <v>2570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4558</v>
      </c>
      <c r="D1100" s="60" t="s">
        <v>3719</v>
      </c>
      <c r="E1100" s="66" t="s">
        <v>567</v>
      </c>
      <c r="F1100" s="66" t="s">
        <v>977</v>
      </c>
      <c r="G1100" s="75">
        <v>0</v>
      </c>
      <c r="H1100" s="75">
        <v>0</v>
      </c>
      <c r="I1100" s="66" t="s">
        <v>1</v>
      </c>
      <c r="J1100" s="66" t="s">
        <v>1630</v>
      </c>
      <c r="K1100" s="67" t="s">
        <v>4646</v>
      </c>
      <c r="L1100" s="68"/>
      <c r="M1100" s="64" t="s">
        <v>3719</v>
      </c>
      <c r="N1100" s="13"/>
      <c r="O1100"/>
      <c r="P1100" t="str">
        <f t="shared" si="317"/>
        <v>NOT EQUAL</v>
      </c>
      <c r="Q1100"/>
      <c r="R1100"/>
      <c r="S1100" s="43">
        <f t="shared" si="312"/>
        <v>149</v>
      </c>
      <c r="T1100" s="94" t="s">
        <v>2570</v>
      </c>
      <c r="U1100" s="72" t="s">
        <v>2570</v>
      </c>
      <c r="V1100" s="72" t="s">
        <v>2570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4558</v>
      </c>
      <c r="D1101" s="60" t="s">
        <v>3720</v>
      </c>
      <c r="E1101" s="66" t="s">
        <v>567</v>
      </c>
      <c r="F1101" s="66" t="s">
        <v>978</v>
      </c>
      <c r="G1101" s="75">
        <v>0</v>
      </c>
      <c r="H1101" s="75">
        <v>0</v>
      </c>
      <c r="I1101" s="66" t="s">
        <v>1</v>
      </c>
      <c r="J1101" s="66" t="s">
        <v>1630</v>
      </c>
      <c r="K1101" s="67" t="s">
        <v>4646</v>
      </c>
      <c r="L1101" s="68"/>
      <c r="M1101" s="64" t="s">
        <v>3720</v>
      </c>
      <c r="N1101" s="13"/>
      <c r="O1101"/>
      <c r="P1101" t="str">
        <f t="shared" si="317"/>
        <v>NOT EQUAL</v>
      </c>
      <c r="Q1101"/>
      <c r="R1101"/>
      <c r="S1101" s="43">
        <f t="shared" si="312"/>
        <v>149</v>
      </c>
      <c r="T1101" s="94" t="s">
        <v>2570</v>
      </c>
      <c r="U1101" s="72" t="s">
        <v>2570</v>
      </c>
      <c r="V1101" s="72" t="s">
        <v>2570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4557</v>
      </c>
      <c r="D1102" s="60" t="s">
        <v>7</v>
      </c>
      <c r="E1102" s="66" t="s">
        <v>567</v>
      </c>
      <c r="F1102" s="66" t="s">
        <v>979</v>
      </c>
      <c r="G1102" s="75">
        <v>0</v>
      </c>
      <c r="H1102" s="75">
        <v>0</v>
      </c>
      <c r="I1102" s="66" t="s">
        <v>1</v>
      </c>
      <c r="J1102" s="66" t="s">
        <v>1630</v>
      </c>
      <c r="K1102" s="67" t="s">
        <v>4646</v>
      </c>
      <c r="L1102" s="68"/>
      <c r="M1102" s="64" t="s">
        <v>4007</v>
      </c>
      <c r="N1102" s="13"/>
      <c r="O1102"/>
      <c r="P1102" t="str">
        <f t="shared" si="317"/>
        <v>NOT EQUAL</v>
      </c>
      <c r="Q1102"/>
      <c r="R1102"/>
      <c r="S1102" s="43">
        <f t="shared" si="312"/>
        <v>149</v>
      </c>
      <c r="T1102" s="94" t="s">
        <v>2570</v>
      </c>
      <c r="U1102" s="72" t="s">
        <v>2570</v>
      </c>
      <c r="V1102" s="72" t="s">
        <v>2570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4558</v>
      </c>
      <c r="D1103" s="60" t="s">
        <v>3721</v>
      </c>
      <c r="E1103" s="66" t="s">
        <v>567</v>
      </c>
      <c r="F1103" s="66" t="s">
        <v>493</v>
      </c>
      <c r="G1103" s="75">
        <v>0</v>
      </c>
      <c r="H1103" s="75">
        <v>0</v>
      </c>
      <c r="I1103" s="66" t="s">
        <v>1</v>
      </c>
      <c r="J1103" s="66" t="s">
        <v>1630</v>
      </c>
      <c r="K1103" s="67" t="s">
        <v>4646</v>
      </c>
      <c r="L1103" s="68"/>
      <c r="M1103" s="64" t="s">
        <v>3721</v>
      </c>
      <c r="N1103" s="13"/>
      <c r="O1103"/>
      <c r="P1103" t="str">
        <f t="shared" si="317"/>
        <v>NOT EQUAL</v>
      </c>
      <c r="Q1103"/>
      <c r="R1103"/>
      <c r="S1103" s="43">
        <f t="shared" si="312"/>
        <v>149</v>
      </c>
      <c r="T1103" s="94" t="s">
        <v>2570</v>
      </c>
      <c r="U1103" s="72" t="s">
        <v>2570</v>
      </c>
      <c r="V1103" s="72" t="s">
        <v>2570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4558</v>
      </c>
      <c r="D1104" s="60" t="s">
        <v>3722</v>
      </c>
      <c r="E1104" s="66" t="s">
        <v>567</v>
      </c>
      <c r="F1104" s="66" t="s">
        <v>980</v>
      </c>
      <c r="G1104" s="75">
        <v>0</v>
      </c>
      <c r="H1104" s="75">
        <v>0</v>
      </c>
      <c r="I1104" s="66" t="s">
        <v>1</v>
      </c>
      <c r="J1104" s="66" t="s">
        <v>1630</v>
      </c>
      <c r="K1104" s="67" t="s">
        <v>4646</v>
      </c>
      <c r="L1104" s="68"/>
      <c r="M1104" s="64" t="s">
        <v>3722</v>
      </c>
      <c r="N1104" s="13"/>
      <c r="O1104"/>
      <c r="P1104" t="str">
        <f t="shared" si="317"/>
        <v>NOT EQUAL</v>
      </c>
      <c r="Q1104"/>
      <c r="R1104"/>
      <c r="S1104" s="43">
        <f t="shared" si="312"/>
        <v>149</v>
      </c>
      <c r="T1104" s="94" t="s">
        <v>2570</v>
      </c>
      <c r="U1104" s="72" t="s">
        <v>2570</v>
      </c>
      <c r="V1104" s="72" t="s">
        <v>2570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4557</v>
      </c>
      <c r="D1105" s="60" t="s">
        <v>7</v>
      </c>
      <c r="E1105" s="66" t="s">
        <v>567</v>
      </c>
      <c r="F1105" s="66" t="s">
        <v>981</v>
      </c>
      <c r="G1105" s="75">
        <v>0</v>
      </c>
      <c r="H1105" s="75">
        <v>0</v>
      </c>
      <c r="I1105" s="66" t="s">
        <v>1</v>
      </c>
      <c r="J1105" s="66" t="s">
        <v>1630</v>
      </c>
      <c r="K1105" s="67" t="s">
        <v>4646</v>
      </c>
      <c r="L1105" s="68"/>
      <c r="M1105" s="64" t="s">
        <v>4008</v>
      </c>
      <c r="N1105" s="13"/>
      <c r="O1105"/>
      <c r="P1105" t="str">
        <f t="shared" si="317"/>
        <v>NOT EQUAL</v>
      </c>
      <c r="Q1105"/>
      <c r="R1105"/>
      <c r="S1105" s="43">
        <f t="shared" ref="S1105:S1168" si="336">IF(X1105&lt;&gt;"",S1104+1,S1104)</f>
        <v>149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4558</v>
      </c>
      <c r="D1106" s="60" t="s">
        <v>3723</v>
      </c>
      <c r="E1106" s="66" t="s">
        <v>567</v>
      </c>
      <c r="F1106" s="66" t="s">
        <v>496</v>
      </c>
      <c r="G1106" s="75">
        <v>0</v>
      </c>
      <c r="H1106" s="75">
        <v>0</v>
      </c>
      <c r="I1106" s="66" t="s">
        <v>1</v>
      </c>
      <c r="J1106" s="66" t="s">
        <v>1630</v>
      </c>
      <c r="K1106" s="67" t="s">
        <v>4646</v>
      </c>
      <c r="L1106" s="68"/>
      <c r="M1106" s="64" t="s">
        <v>3723</v>
      </c>
      <c r="N1106" s="13"/>
      <c r="O1106"/>
      <c r="P1106" t="str">
        <f t="shared" si="317"/>
        <v>NOT EQUAL</v>
      </c>
      <c r="Q1106"/>
      <c r="R1106"/>
      <c r="S1106" s="43">
        <f t="shared" si="336"/>
        <v>149</v>
      </c>
      <c r="T1106" s="94" t="s">
        <v>2570</v>
      </c>
      <c r="U1106" s="72" t="s">
        <v>2570</v>
      </c>
      <c r="V1106" s="72" t="s">
        <v>2570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4557</v>
      </c>
      <c r="D1107" s="60" t="s">
        <v>7</v>
      </c>
      <c r="E1107" s="66" t="s">
        <v>567</v>
      </c>
      <c r="F1107" s="66" t="s">
        <v>982</v>
      </c>
      <c r="G1107" s="75">
        <v>0</v>
      </c>
      <c r="H1107" s="75">
        <v>0</v>
      </c>
      <c r="I1107" s="66" t="s">
        <v>1</v>
      </c>
      <c r="J1107" s="66" t="s">
        <v>1630</v>
      </c>
      <c r="K1107" s="67" t="s">
        <v>4646</v>
      </c>
      <c r="L1107" s="68"/>
      <c r="M1107" s="64" t="s">
        <v>4009</v>
      </c>
      <c r="N1107" s="13"/>
      <c r="O1107"/>
      <c r="P1107" t="str">
        <f t="shared" si="317"/>
        <v>NOT EQUAL</v>
      </c>
      <c r="Q1107"/>
      <c r="R1107"/>
      <c r="S1107" s="43">
        <f t="shared" si="336"/>
        <v>149</v>
      </c>
      <c r="T1107" s="94" t="s">
        <v>2570</v>
      </c>
      <c r="U1107" s="72" t="s">
        <v>2570</v>
      </c>
      <c r="V1107" s="72" t="s">
        <v>2570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4557</v>
      </c>
      <c r="D1108" s="60" t="s">
        <v>7</v>
      </c>
      <c r="E1108" s="66" t="s">
        <v>567</v>
      </c>
      <c r="F1108" s="66" t="s">
        <v>983</v>
      </c>
      <c r="G1108" s="75">
        <v>0</v>
      </c>
      <c r="H1108" s="75">
        <v>0</v>
      </c>
      <c r="I1108" s="66" t="s">
        <v>1</v>
      </c>
      <c r="J1108" s="66" t="s">
        <v>1630</v>
      </c>
      <c r="K1108" s="67" t="s">
        <v>4646</v>
      </c>
      <c r="L1108" s="68"/>
      <c r="M1108" s="64" t="s">
        <v>4010</v>
      </c>
      <c r="N1108" s="13"/>
      <c r="O1108"/>
      <c r="P1108" t="str">
        <f t="shared" si="317"/>
        <v>NOT EQUAL</v>
      </c>
      <c r="Q1108"/>
      <c r="R1108"/>
      <c r="S1108" s="43">
        <f t="shared" si="336"/>
        <v>149</v>
      </c>
      <c r="T1108" s="94" t="s">
        <v>2570</v>
      </c>
      <c r="U1108" s="72" t="s">
        <v>2570</v>
      </c>
      <c r="V1108" s="72" t="s">
        <v>2570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4557</v>
      </c>
      <c r="D1109" s="60" t="s">
        <v>7</v>
      </c>
      <c r="E1109" s="66" t="s">
        <v>567</v>
      </c>
      <c r="F1109" s="66" t="s">
        <v>984</v>
      </c>
      <c r="G1109" s="75">
        <v>0</v>
      </c>
      <c r="H1109" s="75">
        <v>0</v>
      </c>
      <c r="I1109" s="66" t="s">
        <v>1</v>
      </c>
      <c r="J1109" s="66" t="s">
        <v>1630</v>
      </c>
      <c r="K1109" s="67" t="s">
        <v>4646</v>
      </c>
      <c r="L1109" s="68"/>
      <c r="M1109" s="64" t="s">
        <v>4011</v>
      </c>
      <c r="N1109" s="13"/>
      <c r="O1109"/>
      <c r="P1109" t="str">
        <f t="shared" si="317"/>
        <v>NOT EQUAL</v>
      </c>
      <c r="Q1109"/>
      <c r="R1109"/>
      <c r="S1109" s="43">
        <f t="shared" si="336"/>
        <v>149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4557</v>
      </c>
      <c r="D1110" s="60" t="s">
        <v>7</v>
      </c>
      <c r="E1110" s="66" t="s">
        <v>567</v>
      </c>
      <c r="F1110" s="66" t="s">
        <v>985</v>
      </c>
      <c r="G1110" s="75">
        <v>0</v>
      </c>
      <c r="H1110" s="75">
        <v>0</v>
      </c>
      <c r="I1110" s="66" t="s">
        <v>1</v>
      </c>
      <c r="J1110" s="66" t="s">
        <v>1630</v>
      </c>
      <c r="K1110" s="67" t="s">
        <v>4646</v>
      </c>
      <c r="L1110" s="68"/>
      <c r="M1110" s="64" t="s">
        <v>4012</v>
      </c>
      <c r="N1110" s="13"/>
      <c r="O1110"/>
      <c r="P1110" t="str">
        <f t="shared" si="317"/>
        <v>NOT EQUAL</v>
      </c>
      <c r="Q1110"/>
      <c r="R1110"/>
      <c r="S1110" s="43">
        <f t="shared" si="336"/>
        <v>149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4558</v>
      </c>
      <c r="D1111" s="60" t="s">
        <v>1669</v>
      </c>
      <c r="E1111" s="66" t="s">
        <v>567</v>
      </c>
      <c r="F1111" s="66" t="s">
        <v>986</v>
      </c>
      <c r="G1111" s="75">
        <v>0</v>
      </c>
      <c r="H1111" s="75">
        <v>0</v>
      </c>
      <c r="I1111" s="66" t="s">
        <v>1</v>
      </c>
      <c r="J1111" s="66" t="s">
        <v>1630</v>
      </c>
      <c r="K1111" s="67" t="s">
        <v>4646</v>
      </c>
      <c r="L1111" s="68"/>
      <c r="M1111" s="64" t="s">
        <v>1669</v>
      </c>
      <c r="N1111" s="13"/>
      <c r="O1111"/>
      <c r="P1111" t="str">
        <f t="shared" si="317"/>
        <v>NOT EQUAL</v>
      </c>
      <c r="Q1111"/>
      <c r="R1111"/>
      <c r="S1111" s="43">
        <f t="shared" si="336"/>
        <v>149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4558</v>
      </c>
      <c r="D1112" s="60" t="s">
        <v>2036</v>
      </c>
      <c r="E1112" s="66" t="s">
        <v>567</v>
      </c>
      <c r="F1112" s="66" t="s">
        <v>987</v>
      </c>
      <c r="G1112" s="75">
        <v>0</v>
      </c>
      <c r="H1112" s="75">
        <v>0</v>
      </c>
      <c r="I1112" s="66" t="s">
        <v>1</v>
      </c>
      <c r="J1112" s="66" t="s">
        <v>1630</v>
      </c>
      <c r="K1112" s="67" t="s">
        <v>4646</v>
      </c>
      <c r="L1112" s="68"/>
      <c r="M1112" s="64" t="s">
        <v>2036</v>
      </c>
      <c r="N1112" s="13"/>
      <c r="O1112"/>
      <c r="P1112" t="str">
        <f t="shared" si="317"/>
        <v>NOT EQUAL</v>
      </c>
      <c r="Q1112"/>
      <c r="R1112"/>
      <c r="S1112" s="43">
        <f t="shared" si="336"/>
        <v>149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4557</v>
      </c>
      <c r="D1113" s="60" t="s">
        <v>7</v>
      </c>
      <c r="E1113" s="66" t="s">
        <v>567</v>
      </c>
      <c r="F1113" s="66" t="s">
        <v>988</v>
      </c>
      <c r="G1113" s="75">
        <v>0</v>
      </c>
      <c r="H1113" s="75">
        <v>0</v>
      </c>
      <c r="I1113" s="66" t="s">
        <v>1</v>
      </c>
      <c r="J1113" s="66" t="s">
        <v>1630</v>
      </c>
      <c r="K1113" s="67" t="s">
        <v>4646</v>
      </c>
      <c r="L1113" s="68"/>
      <c r="M1113" s="64" t="s">
        <v>4013</v>
      </c>
      <c r="N1113" s="13"/>
      <c r="O1113"/>
      <c r="P1113" t="str">
        <f t="shared" si="317"/>
        <v>NOT EQUAL</v>
      </c>
      <c r="Q1113"/>
      <c r="R1113"/>
      <c r="S1113" s="43">
        <f t="shared" si="336"/>
        <v>149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4557</v>
      </c>
      <c r="D1114" s="60" t="s">
        <v>7</v>
      </c>
      <c r="E1114" s="66" t="s">
        <v>567</v>
      </c>
      <c r="F1114" s="66" t="s">
        <v>989</v>
      </c>
      <c r="G1114" s="75">
        <v>0</v>
      </c>
      <c r="H1114" s="75">
        <v>0</v>
      </c>
      <c r="I1114" s="66" t="s">
        <v>1</v>
      </c>
      <c r="J1114" s="66" t="s">
        <v>1630</v>
      </c>
      <c r="K1114" s="67" t="s">
        <v>4646</v>
      </c>
      <c r="L1114" s="68"/>
      <c r="M1114" s="64" t="s">
        <v>4014</v>
      </c>
      <c r="N1114" s="13"/>
      <c r="O1114"/>
      <c r="P1114" t="str">
        <f t="shared" si="317"/>
        <v>NOT EQUAL</v>
      </c>
      <c r="Q1114"/>
      <c r="R1114"/>
      <c r="S1114" s="43">
        <f t="shared" si="336"/>
        <v>149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4558</v>
      </c>
      <c r="D1115" s="60" t="s">
        <v>3724</v>
      </c>
      <c r="E1115" s="66" t="s">
        <v>567</v>
      </c>
      <c r="F1115" s="66" t="s">
        <v>490</v>
      </c>
      <c r="G1115" s="75">
        <v>0</v>
      </c>
      <c r="H1115" s="75">
        <v>0</v>
      </c>
      <c r="I1115" s="66" t="s">
        <v>1</v>
      </c>
      <c r="J1115" s="66" t="s">
        <v>1630</v>
      </c>
      <c r="K1115" s="67" t="s">
        <v>4646</v>
      </c>
      <c r="L1115" s="68"/>
      <c r="M1115" s="64" t="s">
        <v>3724</v>
      </c>
      <c r="N1115" s="13"/>
      <c r="O1115"/>
      <c r="P1115" t="str">
        <f t="shared" si="317"/>
        <v>NOT EQUAL</v>
      </c>
      <c r="Q1115"/>
      <c r="R1115"/>
      <c r="S1115" s="43">
        <f t="shared" si="336"/>
        <v>149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4557</v>
      </c>
      <c r="D1116" s="60" t="s">
        <v>7</v>
      </c>
      <c r="E1116" s="66" t="s">
        <v>567</v>
      </c>
      <c r="F1116" s="66" t="s">
        <v>990</v>
      </c>
      <c r="G1116" s="75">
        <v>0</v>
      </c>
      <c r="H1116" s="75">
        <v>0</v>
      </c>
      <c r="I1116" s="66" t="s">
        <v>1</v>
      </c>
      <c r="J1116" s="66" t="s">
        <v>1630</v>
      </c>
      <c r="K1116" s="67" t="s">
        <v>4646</v>
      </c>
      <c r="L1116" s="68"/>
      <c r="M1116" s="64" t="s">
        <v>4015</v>
      </c>
      <c r="N1116" s="13"/>
      <c r="O1116"/>
      <c r="P1116" t="str">
        <f t="shared" si="317"/>
        <v>NOT EQUAL</v>
      </c>
      <c r="Q1116"/>
      <c r="R1116"/>
      <c r="S1116" s="43">
        <f t="shared" si="336"/>
        <v>149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4557</v>
      </c>
      <c r="D1117" s="60" t="s">
        <v>7</v>
      </c>
      <c r="E1117" s="66" t="s">
        <v>567</v>
      </c>
      <c r="F1117" s="66" t="s">
        <v>991</v>
      </c>
      <c r="G1117" s="75">
        <v>0</v>
      </c>
      <c r="H1117" s="75">
        <v>0</v>
      </c>
      <c r="I1117" s="66" t="s">
        <v>1</v>
      </c>
      <c r="J1117" s="66" t="s">
        <v>1630</v>
      </c>
      <c r="K1117" s="67" t="s">
        <v>4646</v>
      </c>
      <c r="L1117" s="68"/>
      <c r="M1117" s="64" t="s">
        <v>4016</v>
      </c>
      <c r="N1117" s="13"/>
      <c r="O1117"/>
      <c r="P1117" t="str">
        <f t="shared" si="317"/>
        <v>NOT EQUAL</v>
      </c>
      <c r="Q1117"/>
      <c r="R1117"/>
      <c r="S1117" s="43">
        <f t="shared" si="336"/>
        <v>149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4557</v>
      </c>
      <c r="D1118" s="60" t="s">
        <v>7</v>
      </c>
      <c r="E1118" s="66" t="s">
        <v>567</v>
      </c>
      <c r="F1118" s="66" t="s">
        <v>992</v>
      </c>
      <c r="G1118" s="75">
        <v>0</v>
      </c>
      <c r="H1118" s="75">
        <v>0</v>
      </c>
      <c r="I1118" s="66" t="s">
        <v>1</v>
      </c>
      <c r="J1118" s="66" t="s">
        <v>1630</v>
      </c>
      <c r="K1118" s="67" t="s">
        <v>4646</v>
      </c>
      <c r="L1118" s="68"/>
      <c r="M1118" s="64" t="s">
        <v>4017</v>
      </c>
      <c r="N1118" s="13"/>
      <c r="O1118"/>
      <c r="P1118" t="str">
        <f t="shared" si="317"/>
        <v>NOT EQUAL</v>
      </c>
      <c r="Q1118"/>
      <c r="R1118"/>
      <c r="S1118" s="43">
        <f t="shared" si="336"/>
        <v>149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4557</v>
      </c>
      <c r="D1119" s="60" t="s">
        <v>7</v>
      </c>
      <c r="E1119" s="66" t="s">
        <v>567</v>
      </c>
      <c r="F1119" s="66" t="s">
        <v>993</v>
      </c>
      <c r="G1119" s="75">
        <v>0</v>
      </c>
      <c r="H1119" s="75">
        <v>0</v>
      </c>
      <c r="I1119" s="66" t="s">
        <v>1</v>
      </c>
      <c r="J1119" s="66" t="s">
        <v>1630</v>
      </c>
      <c r="K1119" s="67" t="s">
        <v>4646</v>
      </c>
      <c r="L1119" s="68"/>
      <c r="M1119" s="64" t="s">
        <v>4018</v>
      </c>
      <c r="N1119" s="13"/>
      <c r="O1119"/>
      <c r="P1119" t="str">
        <f t="shared" si="317"/>
        <v>NOT EQUAL</v>
      </c>
      <c r="Q1119"/>
      <c r="R1119"/>
      <c r="S1119" s="43">
        <f t="shared" si="336"/>
        <v>149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4558</v>
      </c>
      <c r="D1120" s="60" t="s">
        <v>3725</v>
      </c>
      <c r="E1120" s="66" t="s">
        <v>567</v>
      </c>
      <c r="F1120" s="66" t="s">
        <v>994</v>
      </c>
      <c r="G1120" s="75">
        <v>0</v>
      </c>
      <c r="H1120" s="75">
        <v>0</v>
      </c>
      <c r="I1120" s="66" t="s">
        <v>1</v>
      </c>
      <c r="J1120" s="66" t="s">
        <v>1630</v>
      </c>
      <c r="K1120" s="67" t="s">
        <v>4646</v>
      </c>
      <c r="L1120" s="68"/>
      <c r="M1120" s="64" t="s">
        <v>3725</v>
      </c>
      <c r="N1120" s="13"/>
      <c r="O1120"/>
      <c r="P1120" t="str">
        <f t="shared" si="317"/>
        <v>NOT EQUAL</v>
      </c>
      <c r="Q1120"/>
      <c r="R1120"/>
      <c r="S1120" s="43">
        <f t="shared" si="336"/>
        <v>149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4557</v>
      </c>
      <c r="D1121" s="60" t="s">
        <v>7</v>
      </c>
      <c r="E1121" s="66" t="s">
        <v>567</v>
      </c>
      <c r="F1121" s="66" t="s">
        <v>995</v>
      </c>
      <c r="G1121" s="75">
        <v>0</v>
      </c>
      <c r="H1121" s="75">
        <v>0</v>
      </c>
      <c r="I1121" s="66" t="s">
        <v>1</v>
      </c>
      <c r="J1121" s="66" t="s">
        <v>1630</v>
      </c>
      <c r="K1121" s="67" t="s">
        <v>4646</v>
      </c>
      <c r="L1121" s="68"/>
      <c r="M1121" s="64" t="s">
        <v>4019</v>
      </c>
      <c r="N1121" s="13"/>
      <c r="O1121"/>
      <c r="P1121" t="str">
        <f t="shared" si="317"/>
        <v>NOT EQUAL</v>
      </c>
      <c r="Q1121"/>
      <c r="R1121"/>
      <c r="S1121" s="43">
        <f t="shared" si="336"/>
        <v>149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4558</v>
      </c>
      <c r="D1122" s="60" t="s">
        <v>3726</v>
      </c>
      <c r="E1122" s="66" t="s">
        <v>567</v>
      </c>
      <c r="F1122" s="66" t="s">
        <v>996</v>
      </c>
      <c r="G1122" s="75">
        <v>0</v>
      </c>
      <c r="H1122" s="75">
        <v>0</v>
      </c>
      <c r="I1122" s="66" t="s">
        <v>1</v>
      </c>
      <c r="J1122" s="66" t="s">
        <v>1630</v>
      </c>
      <c r="K1122" s="67" t="s">
        <v>4646</v>
      </c>
      <c r="L1122" s="68"/>
      <c r="M1122" s="64" t="s">
        <v>3726</v>
      </c>
      <c r="N1122" s="13"/>
      <c r="O1122"/>
      <c r="P1122" t="str">
        <f t="shared" si="317"/>
        <v>NOT EQUAL</v>
      </c>
      <c r="Q1122"/>
      <c r="R1122"/>
      <c r="S1122" s="43">
        <f t="shared" si="336"/>
        <v>149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4558</v>
      </c>
      <c r="D1123" s="60" t="s">
        <v>3727</v>
      </c>
      <c r="E1123" s="66" t="s">
        <v>567</v>
      </c>
      <c r="F1123" s="66" t="s">
        <v>997</v>
      </c>
      <c r="G1123" s="75">
        <v>0</v>
      </c>
      <c r="H1123" s="75">
        <v>0</v>
      </c>
      <c r="I1123" s="66" t="s">
        <v>1</v>
      </c>
      <c r="J1123" s="66" t="s">
        <v>1630</v>
      </c>
      <c r="K1123" s="67" t="s">
        <v>4646</v>
      </c>
      <c r="L1123" s="65"/>
      <c r="M1123" s="64" t="s">
        <v>3727</v>
      </c>
      <c r="N1123" s="13"/>
      <c r="O1123"/>
      <c r="P1123" t="str">
        <f t="shared" ref="P1123:P1186" si="341">IF(E1123=F1123,"","NOT EQUAL")</f>
        <v>NOT EQUAL</v>
      </c>
      <c r="Q1123"/>
      <c r="R1123"/>
      <c r="S1123" s="43">
        <f t="shared" si="336"/>
        <v>149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4558</v>
      </c>
      <c r="D1124" s="60" t="s">
        <v>3728</v>
      </c>
      <c r="E1124" s="66" t="s">
        <v>567</v>
      </c>
      <c r="F1124" s="66" t="s">
        <v>998</v>
      </c>
      <c r="G1124" s="75">
        <v>0</v>
      </c>
      <c r="H1124" s="75">
        <v>0</v>
      </c>
      <c r="I1124" s="66" t="s">
        <v>1</v>
      </c>
      <c r="J1124" s="66" t="s">
        <v>1630</v>
      </c>
      <c r="K1124" s="67" t="s">
        <v>4646</v>
      </c>
      <c r="L1124" s="68"/>
      <c r="M1124" s="64" t="s">
        <v>3728</v>
      </c>
      <c r="N1124" s="13"/>
      <c r="O1124"/>
      <c r="P1124" t="str">
        <f t="shared" si="341"/>
        <v>NOT EQUAL</v>
      </c>
      <c r="Q1124"/>
      <c r="R1124"/>
      <c r="S1124" s="43">
        <f t="shared" si="336"/>
        <v>149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4558</v>
      </c>
      <c r="D1125" s="60" t="s">
        <v>3729</v>
      </c>
      <c r="E1125" s="66" t="s">
        <v>567</v>
      </c>
      <c r="F1125" s="66" t="s">
        <v>999</v>
      </c>
      <c r="G1125" s="75">
        <v>0</v>
      </c>
      <c r="H1125" s="75">
        <v>0</v>
      </c>
      <c r="I1125" s="66" t="s">
        <v>1</v>
      </c>
      <c r="J1125" s="66" t="s">
        <v>1630</v>
      </c>
      <c r="K1125" s="67" t="s">
        <v>4646</v>
      </c>
      <c r="L1125" s="68"/>
      <c r="M1125" s="64" t="s">
        <v>3729</v>
      </c>
      <c r="N1125" s="13"/>
      <c r="O1125"/>
      <c r="P1125" t="str">
        <f t="shared" si="341"/>
        <v>NOT EQUAL</v>
      </c>
      <c r="Q1125"/>
      <c r="R1125"/>
      <c r="S1125" s="43">
        <f t="shared" si="336"/>
        <v>149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4558</v>
      </c>
      <c r="D1126" s="60" t="s">
        <v>3730</v>
      </c>
      <c r="E1126" s="66" t="s">
        <v>567</v>
      </c>
      <c r="F1126" s="66" t="s">
        <v>1000</v>
      </c>
      <c r="G1126" s="75">
        <v>0</v>
      </c>
      <c r="H1126" s="75">
        <v>0</v>
      </c>
      <c r="I1126" s="66" t="s">
        <v>1</v>
      </c>
      <c r="J1126" s="66" t="s">
        <v>1630</v>
      </c>
      <c r="K1126" s="67" t="s">
        <v>4646</v>
      </c>
      <c r="L1126" s="68"/>
      <c r="M1126" s="64" t="s">
        <v>3730</v>
      </c>
      <c r="N1126" s="13"/>
      <c r="O1126"/>
      <c r="P1126" t="str">
        <f t="shared" si="341"/>
        <v>NOT EQUAL</v>
      </c>
      <c r="Q1126"/>
      <c r="R1126"/>
      <c r="S1126" s="43">
        <f t="shared" si="336"/>
        <v>149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4557</v>
      </c>
      <c r="D1127" s="60" t="s">
        <v>7</v>
      </c>
      <c r="E1127" s="66" t="s">
        <v>567</v>
      </c>
      <c r="F1127" s="66" t="s">
        <v>1001</v>
      </c>
      <c r="G1127" s="75">
        <v>0</v>
      </c>
      <c r="H1127" s="75">
        <v>0</v>
      </c>
      <c r="I1127" s="66" t="s">
        <v>1</v>
      </c>
      <c r="J1127" s="66" t="s">
        <v>1630</v>
      </c>
      <c r="K1127" s="67" t="s">
        <v>4646</v>
      </c>
      <c r="L1127" s="68"/>
      <c r="M1127" s="64" t="s">
        <v>4020</v>
      </c>
      <c r="N1127" s="13"/>
      <c r="O1127"/>
      <c r="P1127" t="str">
        <f t="shared" si="341"/>
        <v>NOT EQUAL</v>
      </c>
      <c r="Q1127"/>
      <c r="R1127"/>
      <c r="S1127" s="43">
        <f t="shared" si="336"/>
        <v>149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4558</v>
      </c>
      <c r="D1128" s="60" t="s">
        <v>3731</v>
      </c>
      <c r="E1128" s="66" t="s">
        <v>567</v>
      </c>
      <c r="F1128" s="66" t="s">
        <v>1002</v>
      </c>
      <c r="G1128" s="75">
        <v>0</v>
      </c>
      <c r="H1128" s="75">
        <v>0</v>
      </c>
      <c r="I1128" s="66" t="s">
        <v>1</v>
      </c>
      <c r="J1128" s="66" t="s">
        <v>1630</v>
      </c>
      <c r="K1128" s="67" t="s">
        <v>4646</v>
      </c>
      <c r="L1128" s="68"/>
      <c r="M1128" s="64" t="s">
        <v>3731</v>
      </c>
      <c r="N1128" s="13"/>
      <c r="O1128"/>
      <c r="P1128" t="str">
        <f t="shared" si="341"/>
        <v>NOT EQUAL</v>
      </c>
      <c r="Q1128"/>
      <c r="R1128"/>
      <c r="S1128" s="43">
        <f t="shared" si="336"/>
        <v>149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4558</v>
      </c>
      <c r="D1129" s="60" t="s">
        <v>3732</v>
      </c>
      <c r="E1129" s="66" t="s">
        <v>567</v>
      </c>
      <c r="F1129" s="66" t="s">
        <v>1003</v>
      </c>
      <c r="G1129" s="75">
        <v>0</v>
      </c>
      <c r="H1129" s="75">
        <v>0</v>
      </c>
      <c r="I1129" s="66" t="s">
        <v>1</v>
      </c>
      <c r="J1129" s="66" t="s">
        <v>1630</v>
      </c>
      <c r="K1129" s="67" t="s">
        <v>4646</v>
      </c>
      <c r="L1129" s="68"/>
      <c r="M1129" s="64" t="s">
        <v>3732</v>
      </c>
      <c r="N1129" s="13"/>
      <c r="O1129"/>
      <c r="P1129" t="str">
        <f t="shared" si="341"/>
        <v>NOT EQUAL</v>
      </c>
      <c r="Q1129"/>
      <c r="R1129"/>
      <c r="S1129" s="43">
        <f t="shared" si="336"/>
        <v>149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4557</v>
      </c>
      <c r="D1130" s="60" t="s">
        <v>7</v>
      </c>
      <c r="E1130" s="66" t="s">
        <v>567</v>
      </c>
      <c r="F1130" s="66" t="s">
        <v>1004</v>
      </c>
      <c r="G1130" s="75">
        <v>0</v>
      </c>
      <c r="H1130" s="75">
        <v>0</v>
      </c>
      <c r="I1130" s="66" t="s">
        <v>1</v>
      </c>
      <c r="J1130" s="66" t="s">
        <v>1630</v>
      </c>
      <c r="K1130" s="67" t="s">
        <v>4646</v>
      </c>
      <c r="L1130" s="68"/>
      <c r="M1130" s="64" t="s">
        <v>4021</v>
      </c>
      <c r="N1130" s="13"/>
      <c r="O1130"/>
      <c r="P1130" t="str">
        <f t="shared" si="341"/>
        <v>NOT EQUAL</v>
      </c>
      <c r="Q1130"/>
      <c r="R1130"/>
      <c r="S1130" s="43">
        <f t="shared" si="336"/>
        <v>149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4557</v>
      </c>
      <c r="D1131" s="60" t="s">
        <v>7</v>
      </c>
      <c r="E1131" s="66" t="s">
        <v>567</v>
      </c>
      <c r="F1131" s="66" t="s">
        <v>1005</v>
      </c>
      <c r="G1131" s="75">
        <v>0</v>
      </c>
      <c r="H1131" s="75">
        <v>0</v>
      </c>
      <c r="I1131" s="66" t="s">
        <v>1</v>
      </c>
      <c r="J1131" s="66" t="s">
        <v>1630</v>
      </c>
      <c r="K1131" s="67" t="s">
        <v>4646</v>
      </c>
      <c r="L1131" s="68"/>
      <c r="M1131" s="64" t="s">
        <v>4022</v>
      </c>
      <c r="N1131" s="13"/>
      <c r="O1131"/>
      <c r="P1131" t="str">
        <f t="shared" si="341"/>
        <v>NOT EQUAL</v>
      </c>
      <c r="Q1131"/>
      <c r="R1131"/>
      <c r="S1131" s="43">
        <f t="shared" si="336"/>
        <v>149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4558</v>
      </c>
      <c r="D1132" s="60" t="s">
        <v>3733</v>
      </c>
      <c r="E1132" s="66" t="s">
        <v>567</v>
      </c>
      <c r="F1132" s="66" t="s">
        <v>1006</v>
      </c>
      <c r="G1132" s="75">
        <v>0</v>
      </c>
      <c r="H1132" s="75">
        <v>0</v>
      </c>
      <c r="I1132" s="66" t="s">
        <v>1</v>
      </c>
      <c r="J1132" s="66" t="s">
        <v>1630</v>
      </c>
      <c r="K1132" s="67" t="s">
        <v>4646</v>
      </c>
      <c r="L1132" s="68"/>
      <c r="M1132" s="64" t="s">
        <v>3733</v>
      </c>
      <c r="N1132" s="13"/>
      <c r="O1132"/>
      <c r="P1132" t="str">
        <f t="shared" si="341"/>
        <v>NOT EQUAL</v>
      </c>
      <c r="Q1132"/>
      <c r="R1132"/>
      <c r="S1132" s="43">
        <f t="shared" si="336"/>
        <v>149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4557</v>
      </c>
      <c r="D1133" s="60" t="s">
        <v>7</v>
      </c>
      <c r="E1133" s="66" t="s">
        <v>567</v>
      </c>
      <c r="F1133" s="66" t="s">
        <v>1007</v>
      </c>
      <c r="G1133" s="75">
        <v>0</v>
      </c>
      <c r="H1133" s="75">
        <v>0</v>
      </c>
      <c r="I1133" s="66" t="s">
        <v>1</v>
      </c>
      <c r="J1133" s="66" t="s">
        <v>1630</v>
      </c>
      <c r="K1133" s="67" t="s">
        <v>4646</v>
      </c>
      <c r="L1133" s="68"/>
      <c r="M1133" s="64" t="s">
        <v>4023</v>
      </c>
      <c r="N1133" s="13"/>
      <c r="O1133"/>
      <c r="P1133" t="str">
        <f t="shared" si="341"/>
        <v>NOT EQUAL</v>
      </c>
      <c r="Q1133"/>
      <c r="R1133"/>
      <c r="S1133" s="43">
        <f t="shared" si="336"/>
        <v>149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4558</v>
      </c>
      <c r="D1134" s="60" t="s">
        <v>3734</v>
      </c>
      <c r="E1134" s="66" t="s">
        <v>567</v>
      </c>
      <c r="F1134" s="66" t="s">
        <v>1008</v>
      </c>
      <c r="G1134" s="75">
        <v>0</v>
      </c>
      <c r="H1134" s="75">
        <v>0</v>
      </c>
      <c r="I1134" s="66" t="s">
        <v>1</v>
      </c>
      <c r="J1134" s="66" t="s">
        <v>1630</v>
      </c>
      <c r="K1134" s="67" t="s">
        <v>4646</v>
      </c>
      <c r="L1134" s="68"/>
      <c r="M1134" s="64" t="s">
        <v>3734</v>
      </c>
      <c r="N1134" s="13"/>
      <c r="O1134"/>
      <c r="P1134" t="str">
        <f t="shared" si="341"/>
        <v>NOT EQUAL</v>
      </c>
      <c r="Q1134"/>
      <c r="R1134"/>
      <c r="S1134" s="43">
        <f t="shared" si="336"/>
        <v>149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4557</v>
      </c>
      <c r="D1135" s="60" t="s">
        <v>7</v>
      </c>
      <c r="E1135" s="66" t="s">
        <v>567</v>
      </c>
      <c r="F1135" s="66" t="s">
        <v>1009</v>
      </c>
      <c r="G1135" s="75">
        <v>0</v>
      </c>
      <c r="H1135" s="75">
        <v>0</v>
      </c>
      <c r="I1135" s="66" t="s">
        <v>1</v>
      </c>
      <c r="J1135" s="66" t="s">
        <v>1630</v>
      </c>
      <c r="K1135" s="67" t="s">
        <v>4646</v>
      </c>
      <c r="L1135" s="68"/>
      <c r="M1135" s="64" t="s">
        <v>2240</v>
      </c>
      <c r="N1135" s="13"/>
      <c r="O1135"/>
      <c r="P1135" t="str">
        <f t="shared" si="341"/>
        <v>NOT EQUAL</v>
      </c>
      <c r="Q1135"/>
      <c r="R1135"/>
      <c r="S1135" s="43">
        <f t="shared" si="336"/>
        <v>149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4557</v>
      </c>
      <c r="D1136" s="60" t="s">
        <v>7</v>
      </c>
      <c r="E1136" s="66" t="s">
        <v>567</v>
      </c>
      <c r="F1136" s="66" t="s">
        <v>1010</v>
      </c>
      <c r="G1136" s="75">
        <v>0</v>
      </c>
      <c r="H1136" s="75">
        <v>0</v>
      </c>
      <c r="I1136" s="66" t="s">
        <v>1</v>
      </c>
      <c r="J1136" s="66" t="s">
        <v>1630</v>
      </c>
      <c r="K1136" s="67" t="s">
        <v>4646</v>
      </c>
      <c r="L1136" s="68"/>
      <c r="M1136" s="64" t="s">
        <v>2014</v>
      </c>
      <c r="N1136" s="13"/>
      <c r="O1136"/>
      <c r="P1136" t="str">
        <f t="shared" si="341"/>
        <v>NOT EQUAL</v>
      </c>
      <c r="Q1136"/>
      <c r="R1136"/>
      <c r="S1136" s="43">
        <f t="shared" si="336"/>
        <v>149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4557</v>
      </c>
      <c r="D1137" s="60" t="s">
        <v>7</v>
      </c>
      <c r="E1137" s="66" t="s">
        <v>567</v>
      </c>
      <c r="F1137" s="66" t="s">
        <v>1011</v>
      </c>
      <c r="G1137" s="75">
        <v>0</v>
      </c>
      <c r="H1137" s="75">
        <v>0</v>
      </c>
      <c r="I1137" s="66" t="s">
        <v>1</v>
      </c>
      <c r="J1137" s="66" t="s">
        <v>1630</v>
      </c>
      <c r="K1137" s="67" t="s">
        <v>4646</v>
      </c>
      <c r="L1137" s="68"/>
      <c r="M1137" s="64" t="s">
        <v>2025</v>
      </c>
      <c r="N1137" s="13"/>
      <c r="O1137"/>
      <c r="P1137" t="str">
        <f t="shared" si="341"/>
        <v>NOT EQUAL</v>
      </c>
      <c r="Q1137"/>
      <c r="R1137"/>
      <c r="S1137" s="43">
        <f t="shared" si="336"/>
        <v>149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4558</v>
      </c>
      <c r="D1138" s="60" t="s">
        <v>3735</v>
      </c>
      <c r="E1138" s="66" t="s">
        <v>567</v>
      </c>
      <c r="F1138" s="66" t="s">
        <v>1012</v>
      </c>
      <c r="G1138" s="75">
        <v>0</v>
      </c>
      <c r="H1138" s="75">
        <v>0</v>
      </c>
      <c r="I1138" s="66" t="s">
        <v>1</v>
      </c>
      <c r="J1138" s="66" t="s">
        <v>1630</v>
      </c>
      <c r="K1138" s="67" t="s">
        <v>4646</v>
      </c>
      <c r="L1138" s="68"/>
      <c r="M1138" s="64" t="s">
        <v>3735</v>
      </c>
      <c r="N1138" s="13"/>
      <c r="O1138"/>
      <c r="P1138" t="str">
        <f t="shared" si="341"/>
        <v>NOT EQUAL</v>
      </c>
      <c r="Q1138"/>
      <c r="R1138"/>
      <c r="S1138" s="43">
        <f t="shared" si="336"/>
        <v>149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4558</v>
      </c>
      <c r="D1139" s="60" t="s">
        <v>3736</v>
      </c>
      <c r="E1139" s="66" t="s">
        <v>567</v>
      </c>
      <c r="F1139" s="66" t="s">
        <v>1013</v>
      </c>
      <c r="G1139" s="75">
        <v>0</v>
      </c>
      <c r="H1139" s="75">
        <v>0</v>
      </c>
      <c r="I1139" s="66" t="s">
        <v>1</v>
      </c>
      <c r="J1139" s="66" t="s">
        <v>1630</v>
      </c>
      <c r="K1139" s="67" t="s">
        <v>4646</v>
      </c>
      <c r="L1139" s="68"/>
      <c r="M1139" s="64" t="s">
        <v>3736</v>
      </c>
      <c r="N1139" s="13"/>
      <c r="O1139"/>
      <c r="P1139" t="str">
        <f t="shared" si="341"/>
        <v>NOT EQUAL</v>
      </c>
      <c r="Q1139"/>
      <c r="R1139"/>
      <c r="S1139" s="43">
        <f t="shared" si="336"/>
        <v>149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4558</v>
      </c>
      <c r="D1140" s="60" t="s">
        <v>3737</v>
      </c>
      <c r="E1140" s="66" t="s">
        <v>567</v>
      </c>
      <c r="F1140" s="66" t="s">
        <v>1014</v>
      </c>
      <c r="G1140" s="75">
        <v>0</v>
      </c>
      <c r="H1140" s="75">
        <v>0</v>
      </c>
      <c r="I1140" s="66" t="s">
        <v>1</v>
      </c>
      <c r="J1140" s="66" t="s">
        <v>1630</v>
      </c>
      <c r="K1140" s="67" t="s">
        <v>4646</v>
      </c>
      <c r="L1140" s="68"/>
      <c r="M1140" s="64" t="s">
        <v>3737</v>
      </c>
      <c r="N1140" s="13"/>
      <c r="O1140"/>
      <c r="P1140" t="str">
        <f t="shared" si="341"/>
        <v>NOT EQUAL</v>
      </c>
      <c r="Q1140"/>
      <c r="R1140"/>
      <c r="S1140" s="43">
        <f t="shared" si="336"/>
        <v>149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4557</v>
      </c>
      <c r="D1141" s="60" t="s">
        <v>7</v>
      </c>
      <c r="E1141" s="66" t="s">
        <v>567</v>
      </c>
      <c r="F1141" s="66" t="s">
        <v>1015</v>
      </c>
      <c r="G1141" s="75">
        <v>0</v>
      </c>
      <c r="H1141" s="75">
        <v>0</v>
      </c>
      <c r="I1141" s="66" t="s">
        <v>1</v>
      </c>
      <c r="J1141" s="66" t="s">
        <v>1630</v>
      </c>
      <c r="K1141" s="67" t="s">
        <v>4646</v>
      </c>
      <c r="L1141" s="68"/>
      <c r="M1141" s="64" t="s">
        <v>4024</v>
      </c>
      <c r="N1141" s="13"/>
      <c r="O1141"/>
      <c r="P1141" t="str">
        <f t="shared" si="341"/>
        <v>NOT EQUAL</v>
      </c>
      <c r="Q1141"/>
      <c r="R1141"/>
      <c r="S1141" s="43">
        <f t="shared" si="336"/>
        <v>149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4557</v>
      </c>
      <c r="D1142" s="60" t="s">
        <v>7</v>
      </c>
      <c r="E1142" s="66" t="s">
        <v>567</v>
      </c>
      <c r="F1142" s="66" t="s">
        <v>1016</v>
      </c>
      <c r="G1142" s="75">
        <v>0</v>
      </c>
      <c r="H1142" s="75">
        <v>0</v>
      </c>
      <c r="I1142" s="66" t="s">
        <v>1</v>
      </c>
      <c r="J1142" s="66" t="s">
        <v>1630</v>
      </c>
      <c r="K1142" s="67" t="s">
        <v>4646</v>
      </c>
      <c r="L1142" s="68"/>
      <c r="M1142" s="64" t="s">
        <v>4025</v>
      </c>
      <c r="N1142" s="13"/>
      <c r="O1142"/>
      <c r="P1142" t="str">
        <f t="shared" si="341"/>
        <v>NOT EQUAL</v>
      </c>
      <c r="Q1142"/>
      <c r="R1142"/>
      <c r="S1142" s="43">
        <f t="shared" si="336"/>
        <v>149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4557</v>
      </c>
      <c r="D1143" s="60" t="s">
        <v>7</v>
      </c>
      <c r="E1143" s="66" t="s">
        <v>567</v>
      </c>
      <c r="F1143" s="66" t="s">
        <v>1017</v>
      </c>
      <c r="G1143" s="75">
        <v>0</v>
      </c>
      <c r="H1143" s="75">
        <v>0</v>
      </c>
      <c r="I1143" s="66" t="s">
        <v>1</v>
      </c>
      <c r="J1143" s="66" t="s">
        <v>1630</v>
      </c>
      <c r="K1143" s="67" t="s">
        <v>4646</v>
      </c>
      <c r="L1143" s="68"/>
      <c r="M1143" s="64" t="s">
        <v>4026</v>
      </c>
      <c r="N1143" s="13"/>
      <c r="O1143"/>
      <c r="P1143" t="str">
        <f t="shared" si="341"/>
        <v>NOT EQUAL</v>
      </c>
      <c r="Q1143"/>
      <c r="R1143"/>
      <c r="S1143" s="43">
        <f t="shared" si="336"/>
        <v>149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4557</v>
      </c>
      <c r="D1144" s="60" t="s">
        <v>7</v>
      </c>
      <c r="E1144" s="66" t="s">
        <v>567</v>
      </c>
      <c r="F1144" s="66" t="s">
        <v>1018</v>
      </c>
      <c r="G1144" s="75">
        <v>0</v>
      </c>
      <c r="H1144" s="75">
        <v>0</v>
      </c>
      <c r="I1144" s="66" t="s">
        <v>1</v>
      </c>
      <c r="J1144" s="66" t="s">
        <v>1630</v>
      </c>
      <c r="K1144" s="67" t="s">
        <v>4646</v>
      </c>
      <c r="L1144" s="68"/>
      <c r="M1144" s="64" t="s">
        <v>4027</v>
      </c>
      <c r="N1144" s="13"/>
      <c r="O1144"/>
      <c r="P1144" t="str">
        <f t="shared" si="341"/>
        <v>NOT EQUAL</v>
      </c>
      <c r="Q1144"/>
      <c r="R1144"/>
      <c r="S1144" s="43">
        <f t="shared" si="336"/>
        <v>149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4557</v>
      </c>
      <c r="D1145" s="60" t="s">
        <v>7</v>
      </c>
      <c r="E1145" s="66" t="s">
        <v>567</v>
      </c>
      <c r="F1145" s="66" t="s">
        <v>1019</v>
      </c>
      <c r="G1145" s="75">
        <v>0</v>
      </c>
      <c r="H1145" s="75">
        <v>0</v>
      </c>
      <c r="I1145" s="66" t="s">
        <v>1</v>
      </c>
      <c r="J1145" s="66" t="s">
        <v>1630</v>
      </c>
      <c r="K1145" s="67" t="s">
        <v>4646</v>
      </c>
      <c r="L1145" s="68"/>
      <c r="M1145" s="64" t="s">
        <v>4028</v>
      </c>
      <c r="N1145" s="13"/>
      <c r="O1145"/>
      <c r="P1145" t="str">
        <f t="shared" si="341"/>
        <v>NOT EQUAL</v>
      </c>
      <c r="Q1145"/>
      <c r="R1145"/>
      <c r="S1145" s="43">
        <f t="shared" si="336"/>
        <v>149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4557</v>
      </c>
      <c r="D1146" s="60" t="s">
        <v>7</v>
      </c>
      <c r="E1146" s="66" t="s">
        <v>567</v>
      </c>
      <c r="F1146" s="66" t="s">
        <v>1020</v>
      </c>
      <c r="G1146" s="75">
        <v>0</v>
      </c>
      <c r="H1146" s="75">
        <v>0</v>
      </c>
      <c r="I1146" s="66" t="s">
        <v>1</v>
      </c>
      <c r="J1146" s="66" t="s">
        <v>1630</v>
      </c>
      <c r="K1146" s="67" t="s">
        <v>4646</v>
      </c>
      <c r="L1146" s="68"/>
      <c r="M1146" s="64" t="s">
        <v>4029</v>
      </c>
      <c r="N1146" s="13"/>
      <c r="O1146"/>
      <c r="P1146" t="str">
        <f t="shared" si="341"/>
        <v>NOT EQUAL</v>
      </c>
      <c r="Q1146"/>
      <c r="R1146"/>
      <c r="S1146" s="43">
        <f t="shared" si="336"/>
        <v>149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4557</v>
      </c>
      <c r="D1147" s="60" t="s">
        <v>7</v>
      </c>
      <c r="E1147" s="66" t="s">
        <v>567</v>
      </c>
      <c r="F1147" s="66" t="s">
        <v>1021</v>
      </c>
      <c r="G1147" s="75">
        <v>0</v>
      </c>
      <c r="H1147" s="75">
        <v>0</v>
      </c>
      <c r="I1147" s="66" t="s">
        <v>1</v>
      </c>
      <c r="J1147" s="66" t="s">
        <v>1630</v>
      </c>
      <c r="K1147" s="67" t="s">
        <v>4646</v>
      </c>
      <c r="L1147" s="68"/>
      <c r="M1147" s="64" t="s">
        <v>4030</v>
      </c>
      <c r="N1147" s="13"/>
      <c r="O1147"/>
      <c r="P1147" t="str">
        <f t="shared" si="341"/>
        <v>NOT EQUAL</v>
      </c>
      <c r="Q1147"/>
      <c r="R1147"/>
      <c r="S1147" s="43">
        <f t="shared" si="336"/>
        <v>149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4557</v>
      </c>
      <c r="D1148" s="60" t="s">
        <v>7</v>
      </c>
      <c r="E1148" s="66" t="s">
        <v>567</v>
      </c>
      <c r="F1148" s="66" t="s">
        <v>1022</v>
      </c>
      <c r="G1148" s="75">
        <v>0</v>
      </c>
      <c r="H1148" s="75">
        <v>0</v>
      </c>
      <c r="I1148" s="66" t="s">
        <v>1</v>
      </c>
      <c r="J1148" s="66" t="s">
        <v>1630</v>
      </c>
      <c r="K1148" s="67" t="s">
        <v>4646</v>
      </c>
      <c r="L1148" s="68"/>
      <c r="M1148" s="64" t="s">
        <v>4031</v>
      </c>
      <c r="N1148" s="13"/>
      <c r="O1148"/>
      <c r="P1148" t="str">
        <f t="shared" si="341"/>
        <v>NOT EQUAL</v>
      </c>
      <c r="Q1148"/>
      <c r="R1148"/>
      <c r="S1148" s="43">
        <f t="shared" si="336"/>
        <v>149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4557</v>
      </c>
      <c r="D1149" s="60" t="s">
        <v>7</v>
      </c>
      <c r="E1149" s="66" t="s">
        <v>567</v>
      </c>
      <c r="F1149" s="66" t="s">
        <v>1023</v>
      </c>
      <c r="G1149" s="75">
        <v>0</v>
      </c>
      <c r="H1149" s="75">
        <v>0</v>
      </c>
      <c r="I1149" s="66" t="s">
        <v>1</v>
      </c>
      <c r="J1149" s="66" t="s">
        <v>1630</v>
      </c>
      <c r="K1149" s="67" t="s">
        <v>4646</v>
      </c>
      <c r="L1149" s="68"/>
      <c r="M1149" s="64" t="s">
        <v>4032</v>
      </c>
      <c r="N1149" s="13"/>
      <c r="O1149"/>
      <c r="P1149" t="str">
        <f t="shared" si="341"/>
        <v>NOT EQUAL</v>
      </c>
      <c r="Q1149"/>
      <c r="R1149"/>
      <c r="S1149" s="43">
        <f t="shared" si="336"/>
        <v>149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4557</v>
      </c>
      <c r="D1150" s="60" t="s">
        <v>7</v>
      </c>
      <c r="E1150" s="66" t="s">
        <v>567</v>
      </c>
      <c r="F1150" s="66" t="s">
        <v>1024</v>
      </c>
      <c r="G1150" s="75">
        <v>0</v>
      </c>
      <c r="H1150" s="75">
        <v>0</v>
      </c>
      <c r="I1150" s="66" t="s">
        <v>1</v>
      </c>
      <c r="J1150" s="66" t="s">
        <v>1630</v>
      </c>
      <c r="K1150" s="67" t="s">
        <v>4646</v>
      </c>
      <c r="L1150" s="68"/>
      <c r="M1150" s="64" t="s">
        <v>4033</v>
      </c>
      <c r="N1150" s="13"/>
      <c r="O1150"/>
      <c r="P1150" t="str">
        <f t="shared" si="341"/>
        <v>NOT EQUAL</v>
      </c>
      <c r="Q1150"/>
      <c r="R1150"/>
      <c r="S1150" s="43">
        <f t="shared" si="336"/>
        <v>149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4557</v>
      </c>
      <c r="D1151" s="60" t="s">
        <v>7</v>
      </c>
      <c r="E1151" s="66" t="s">
        <v>567</v>
      </c>
      <c r="F1151" s="66" t="s">
        <v>1025</v>
      </c>
      <c r="G1151" s="75">
        <v>0</v>
      </c>
      <c r="H1151" s="75">
        <v>0</v>
      </c>
      <c r="I1151" s="66" t="s">
        <v>1</v>
      </c>
      <c r="J1151" s="66" t="s">
        <v>1630</v>
      </c>
      <c r="K1151" s="67" t="s">
        <v>4646</v>
      </c>
      <c r="L1151" s="68"/>
      <c r="M1151" s="64" t="s">
        <v>4034</v>
      </c>
      <c r="N1151" s="13"/>
      <c r="O1151"/>
      <c r="P1151" t="str">
        <f t="shared" si="341"/>
        <v>NOT EQUAL</v>
      </c>
      <c r="Q1151"/>
      <c r="R1151"/>
      <c r="S1151" s="43">
        <f t="shared" si="336"/>
        <v>149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4557</v>
      </c>
      <c r="D1152" s="60" t="s">
        <v>7</v>
      </c>
      <c r="E1152" s="66" t="s">
        <v>567</v>
      </c>
      <c r="F1152" s="66" t="s">
        <v>1026</v>
      </c>
      <c r="G1152" s="75">
        <v>0</v>
      </c>
      <c r="H1152" s="75">
        <v>0</v>
      </c>
      <c r="I1152" s="66" t="s">
        <v>1</v>
      </c>
      <c r="J1152" s="66" t="s">
        <v>1630</v>
      </c>
      <c r="K1152" s="67" t="s">
        <v>4646</v>
      </c>
      <c r="L1152" s="68"/>
      <c r="M1152" s="64" t="s">
        <v>4035</v>
      </c>
      <c r="N1152" s="13"/>
      <c r="O1152"/>
      <c r="P1152" t="str">
        <f t="shared" si="341"/>
        <v>NOT EQUAL</v>
      </c>
      <c r="Q1152"/>
      <c r="R1152"/>
      <c r="S1152" s="43">
        <f t="shared" si="336"/>
        <v>149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4557</v>
      </c>
      <c r="D1153" s="60" t="s">
        <v>7</v>
      </c>
      <c r="E1153" s="66" t="s">
        <v>567</v>
      </c>
      <c r="F1153" s="66" t="s">
        <v>1027</v>
      </c>
      <c r="G1153" s="75">
        <v>0</v>
      </c>
      <c r="H1153" s="75">
        <v>0</v>
      </c>
      <c r="I1153" s="66" t="s">
        <v>1</v>
      </c>
      <c r="J1153" s="66" t="s">
        <v>1630</v>
      </c>
      <c r="K1153" s="67" t="s">
        <v>4646</v>
      </c>
      <c r="L1153" s="68"/>
      <c r="M1153" s="64" t="s">
        <v>4036</v>
      </c>
      <c r="N1153" s="13"/>
      <c r="O1153"/>
      <c r="P1153" t="str">
        <f t="shared" si="341"/>
        <v>NOT EQUAL</v>
      </c>
      <c r="Q1153"/>
      <c r="R1153"/>
      <c r="S1153" s="43">
        <f t="shared" si="336"/>
        <v>149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4558</v>
      </c>
      <c r="D1154" s="60" t="s">
        <v>3738</v>
      </c>
      <c r="E1154" s="66" t="s">
        <v>567</v>
      </c>
      <c r="F1154" s="66" t="s">
        <v>1028</v>
      </c>
      <c r="G1154" s="75">
        <v>0</v>
      </c>
      <c r="H1154" s="75">
        <v>0</v>
      </c>
      <c r="I1154" s="66" t="s">
        <v>1</v>
      </c>
      <c r="J1154" s="66" t="s">
        <v>1630</v>
      </c>
      <c r="K1154" s="67" t="s">
        <v>4646</v>
      </c>
      <c r="L1154" s="68"/>
      <c r="M1154" s="64" t="s">
        <v>3738</v>
      </c>
      <c r="N1154" s="13"/>
      <c r="O1154"/>
      <c r="P1154" t="str">
        <f t="shared" si="341"/>
        <v>NOT EQUAL</v>
      </c>
      <c r="Q1154"/>
      <c r="R1154"/>
      <c r="S1154" s="43">
        <f t="shared" si="336"/>
        <v>149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4558</v>
      </c>
      <c r="D1155" s="60" t="s">
        <v>3739</v>
      </c>
      <c r="E1155" s="66" t="s">
        <v>567</v>
      </c>
      <c r="F1155" s="66" t="s">
        <v>1029</v>
      </c>
      <c r="G1155" s="75">
        <v>0</v>
      </c>
      <c r="H1155" s="75">
        <v>0</v>
      </c>
      <c r="I1155" s="66" t="s">
        <v>1</v>
      </c>
      <c r="J1155" s="66" t="s">
        <v>1630</v>
      </c>
      <c r="K1155" s="67" t="s">
        <v>4646</v>
      </c>
      <c r="L1155" s="68"/>
      <c r="M1155" s="64" t="s">
        <v>3739</v>
      </c>
      <c r="N1155" s="13"/>
      <c r="O1155"/>
      <c r="P1155" t="str">
        <f t="shared" si="341"/>
        <v>NOT EQUAL</v>
      </c>
      <c r="Q1155"/>
      <c r="R1155"/>
      <c r="S1155" s="43">
        <f t="shared" si="336"/>
        <v>149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4558</v>
      </c>
      <c r="D1156" s="60" t="s">
        <v>3740</v>
      </c>
      <c r="E1156" s="66" t="s">
        <v>567</v>
      </c>
      <c r="F1156" s="66" t="s">
        <v>1030</v>
      </c>
      <c r="G1156" s="75">
        <v>0</v>
      </c>
      <c r="H1156" s="75">
        <v>0</v>
      </c>
      <c r="I1156" s="66" t="s">
        <v>1</v>
      </c>
      <c r="J1156" s="66" t="s">
        <v>1630</v>
      </c>
      <c r="K1156" s="67" t="s">
        <v>4646</v>
      </c>
      <c r="L1156" s="68"/>
      <c r="M1156" s="64" t="s">
        <v>3740</v>
      </c>
      <c r="N1156" s="13"/>
      <c r="O1156"/>
      <c r="P1156" t="str">
        <f t="shared" si="341"/>
        <v>NOT EQUAL</v>
      </c>
      <c r="Q1156"/>
      <c r="R1156"/>
      <c r="S1156" s="43">
        <f t="shared" si="336"/>
        <v>149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4557</v>
      </c>
      <c r="D1157" s="60" t="s">
        <v>7</v>
      </c>
      <c r="E1157" s="66" t="s">
        <v>567</v>
      </c>
      <c r="F1157" s="66" t="s">
        <v>1031</v>
      </c>
      <c r="G1157" s="75">
        <v>0</v>
      </c>
      <c r="H1157" s="75">
        <v>0</v>
      </c>
      <c r="I1157" s="66" t="s">
        <v>1</v>
      </c>
      <c r="J1157" s="66" t="s">
        <v>1630</v>
      </c>
      <c r="K1157" s="67" t="s">
        <v>4646</v>
      </c>
      <c r="L1157" s="68"/>
      <c r="M1157" s="64" t="s">
        <v>4037</v>
      </c>
      <c r="N1157" s="13"/>
      <c r="O1157"/>
      <c r="P1157" t="str">
        <f t="shared" si="341"/>
        <v>NOT EQUAL</v>
      </c>
      <c r="Q1157"/>
      <c r="R1157"/>
      <c r="S1157" s="43">
        <f t="shared" si="336"/>
        <v>149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4557</v>
      </c>
      <c r="D1158" s="60" t="s">
        <v>7</v>
      </c>
      <c r="E1158" s="66" t="s">
        <v>567</v>
      </c>
      <c r="F1158" s="66" t="s">
        <v>1032</v>
      </c>
      <c r="G1158" s="75">
        <v>0</v>
      </c>
      <c r="H1158" s="75">
        <v>0</v>
      </c>
      <c r="I1158" s="66" t="s">
        <v>1</v>
      </c>
      <c r="J1158" s="66" t="s">
        <v>1630</v>
      </c>
      <c r="K1158" s="67" t="s">
        <v>4646</v>
      </c>
      <c r="L1158" s="68"/>
      <c r="M1158" s="64" t="s">
        <v>4038</v>
      </c>
      <c r="N1158" s="13"/>
      <c r="O1158"/>
      <c r="P1158" t="str">
        <f t="shared" si="341"/>
        <v>NOT EQUAL</v>
      </c>
      <c r="Q1158"/>
      <c r="R1158"/>
      <c r="S1158" s="43">
        <f t="shared" si="336"/>
        <v>149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4558</v>
      </c>
      <c r="D1159" s="60" t="s">
        <v>3741</v>
      </c>
      <c r="E1159" s="66" t="s">
        <v>567</v>
      </c>
      <c r="F1159" s="66" t="s">
        <v>1033</v>
      </c>
      <c r="G1159" s="75">
        <v>0</v>
      </c>
      <c r="H1159" s="75">
        <v>0</v>
      </c>
      <c r="I1159" s="66" t="s">
        <v>1</v>
      </c>
      <c r="J1159" s="66" t="s">
        <v>1630</v>
      </c>
      <c r="K1159" s="67" t="s">
        <v>4646</v>
      </c>
      <c r="L1159" s="68"/>
      <c r="M1159" s="64" t="s">
        <v>3741</v>
      </c>
      <c r="N1159" s="13"/>
      <c r="O1159"/>
      <c r="P1159" t="str">
        <f t="shared" si="341"/>
        <v>NOT EQUAL</v>
      </c>
      <c r="Q1159"/>
      <c r="R1159"/>
      <c r="S1159" s="43">
        <f t="shared" si="336"/>
        <v>149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4558</v>
      </c>
      <c r="D1160" s="60" t="s">
        <v>2351</v>
      </c>
      <c r="E1160" s="66" t="s">
        <v>567</v>
      </c>
      <c r="F1160" s="66" t="s">
        <v>954</v>
      </c>
      <c r="G1160" s="75">
        <v>0</v>
      </c>
      <c r="H1160" s="75">
        <v>0</v>
      </c>
      <c r="I1160" s="66" t="s">
        <v>1</v>
      </c>
      <c r="J1160" s="66" t="s">
        <v>1630</v>
      </c>
      <c r="K1160" s="67" t="s">
        <v>4646</v>
      </c>
      <c r="L1160" s="68"/>
      <c r="M1160" s="64" t="s">
        <v>2351</v>
      </c>
      <c r="N1160" s="13"/>
      <c r="O1160"/>
      <c r="P1160" t="str">
        <f t="shared" si="341"/>
        <v>NOT EQUAL</v>
      </c>
      <c r="Q1160"/>
      <c r="R1160"/>
      <c r="S1160" s="43">
        <f t="shared" si="336"/>
        <v>149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4558</v>
      </c>
      <c r="D1161" s="60" t="s">
        <v>1191</v>
      </c>
      <c r="E1161" s="66" t="s">
        <v>567</v>
      </c>
      <c r="F1161" s="66" t="s">
        <v>311</v>
      </c>
      <c r="G1161" s="75">
        <v>0</v>
      </c>
      <c r="H1161" s="75">
        <v>0</v>
      </c>
      <c r="I1161" s="66" t="s">
        <v>1</v>
      </c>
      <c r="J1161" s="66" t="s">
        <v>1630</v>
      </c>
      <c r="K1161" s="67" t="s">
        <v>4646</v>
      </c>
      <c r="L1161" s="68"/>
      <c r="M1161" s="64" t="s">
        <v>1191</v>
      </c>
      <c r="N1161" s="13"/>
      <c r="O1161"/>
      <c r="P1161" t="str">
        <f t="shared" si="341"/>
        <v>NOT EQUAL</v>
      </c>
      <c r="Q1161"/>
      <c r="R1161"/>
      <c r="S1161" s="43">
        <f t="shared" si="336"/>
        <v>149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4558</v>
      </c>
      <c r="D1162" s="60" t="s">
        <v>1192</v>
      </c>
      <c r="E1162" s="66" t="s">
        <v>567</v>
      </c>
      <c r="F1162" s="66" t="s">
        <v>312</v>
      </c>
      <c r="G1162" s="75">
        <v>0</v>
      </c>
      <c r="H1162" s="75">
        <v>0</v>
      </c>
      <c r="I1162" s="66" t="s">
        <v>1</v>
      </c>
      <c r="J1162" s="66" t="s">
        <v>1630</v>
      </c>
      <c r="K1162" s="67" t="s">
        <v>4646</v>
      </c>
      <c r="L1162" s="68"/>
      <c r="M1162" s="64" t="s">
        <v>1192</v>
      </c>
      <c r="N1162" s="13"/>
      <c r="O1162"/>
      <c r="P1162" t="str">
        <f t="shared" si="341"/>
        <v>NOT EQUAL</v>
      </c>
      <c r="Q1162"/>
      <c r="R1162"/>
      <c r="S1162" s="43">
        <f t="shared" si="336"/>
        <v>149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4558</v>
      </c>
      <c r="D1163" s="60" t="s">
        <v>1193</v>
      </c>
      <c r="E1163" s="66" t="s">
        <v>567</v>
      </c>
      <c r="F1163" s="66" t="s">
        <v>306</v>
      </c>
      <c r="G1163" s="75">
        <v>0</v>
      </c>
      <c r="H1163" s="75">
        <v>0</v>
      </c>
      <c r="I1163" s="66" t="s">
        <v>1</v>
      </c>
      <c r="J1163" s="66" t="s">
        <v>1630</v>
      </c>
      <c r="K1163" s="67" t="s">
        <v>4646</v>
      </c>
      <c r="L1163" s="68"/>
      <c r="M1163" s="64" t="s">
        <v>1193</v>
      </c>
      <c r="N1163" s="13"/>
      <c r="O1163"/>
      <c r="P1163" t="str">
        <f t="shared" si="341"/>
        <v>NOT EQUAL</v>
      </c>
      <c r="Q1163"/>
      <c r="R1163"/>
      <c r="S1163" s="43">
        <f t="shared" si="336"/>
        <v>149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4558</v>
      </c>
      <c r="D1164" s="60" t="s">
        <v>1194</v>
      </c>
      <c r="E1164" s="66" t="s">
        <v>567</v>
      </c>
      <c r="F1164" s="66" t="s">
        <v>307</v>
      </c>
      <c r="G1164" s="75">
        <v>0</v>
      </c>
      <c r="H1164" s="75">
        <v>0</v>
      </c>
      <c r="I1164" s="66" t="s">
        <v>1</v>
      </c>
      <c r="J1164" s="66" t="s">
        <v>1630</v>
      </c>
      <c r="K1164" s="67" t="s">
        <v>4646</v>
      </c>
      <c r="L1164" s="68"/>
      <c r="M1164" s="64" t="s">
        <v>1194</v>
      </c>
      <c r="N1164" s="13"/>
      <c r="O1164"/>
      <c r="P1164" t="str">
        <f t="shared" si="341"/>
        <v>NOT EQUAL</v>
      </c>
      <c r="Q1164"/>
      <c r="R1164"/>
      <c r="S1164" s="43">
        <f t="shared" si="336"/>
        <v>149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4558</v>
      </c>
      <c r="D1165" s="60" t="s">
        <v>1195</v>
      </c>
      <c r="E1165" s="66" t="s">
        <v>567</v>
      </c>
      <c r="F1165" s="66" t="s">
        <v>1034</v>
      </c>
      <c r="G1165" s="75">
        <v>0</v>
      </c>
      <c r="H1165" s="75">
        <v>0</v>
      </c>
      <c r="I1165" s="66" t="s">
        <v>1</v>
      </c>
      <c r="J1165" s="66" t="s">
        <v>1630</v>
      </c>
      <c r="K1165" s="67" t="s">
        <v>4646</v>
      </c>
      <c r="L1165" s="68"/>
      <c r="M1165" s="64" t="s">
        <v>1195</v>
      </c>
      <c r="N1165" s="13"/>
      <c r="O1165"/>
      <c r="P1165" t="str">
        <f t="shared" si="341"/>
        <v>NOT EQUAL</v>
      </c>
      <c r="Q1165"/>
      <c r="R1165"/>
      <c r="S1165" s="43">
        <f t="shared" si="336"/>
        <v>149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4558</v>
      </c>
      <c r="D1166" s="60" t="s">
        <v>1196</v>
      </c>
      <c r="E1166" s="66" t="s">
        <v>567</v>
      </c>
      <c r="F1166" s="66" t="s">
        <v>1035</v>
      </c>
      <c r="G1166" s="75">
        <v>0</v>
      </c>
      <c r="H1166" s="75">
        <v>0</v>
      </c>
      <c r="I1166" s="66" t="s">
        <v>1</v>
      </c>
      <c r="J1166" s="66" t="s">
        <v>1630</v>
      </c>
      <c r="K1166" s="67" t="s">
        <v>4646</v>
      </c>
      <c r="L1166" s="68"/>
      <c r="M1166" s="64" t="s">
        <v>1196</v>
      </c>
      <c r="N1166" s="13"/>
      <c r="O1166"/>
      <c r="P1166" t="str">
        <f t="shared" si="341"/>
        <v>NOT EQUAL</v>
      </c>
      <c r="Q1166"/>
      <c r="R1166"/>
      <c r="S1166" s="43">
        <f t="shared" si="336"/>
        <v>149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4557</v>
      </c>
      <c r="D1167" s="60" t="s">
        <v>7</v>
      </c>
      <c r="E1167" s="66" t="s">
        <v>567</v>
      </c>
      <c r="F1167" s="66" t="s">
        <v>1036</v>
      </c>
      <c r="G1167" s="75">
        <v>0</v>
      </c>
      <c r="H1167" s="75">
        <v>0</v>
      </c>
      <c r="I1167" s="66" t="s">
        <v>1</v>
      </c>
      <c r="J1167" s="66" t="s">
        <v>1630</v>
      </c>
      <c r="K1167" s="67" t="s">
        <v>4646</v>
      </c>
      <c r="L1167" s="68"/>
      <c r="M1167" s="64" t="s">
        <v>2436</v>
      </c>
      <c r="N1167" s="13"/>
      <c r="O1167"/>
      <c r="P1167" t="str">
        <f t="shared" si="341"/>
        <v>NOT EQUAL</v>
      </c>
      <c r="Q1167"/>
      <c r="R1167"/>
      <c r="S1167" s="43">
        <f t="shared" si="336"/>
        <v>149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4557</v>
      </c>
      <c r="D1168" s="60" t="s">
        <v>7</v>
      </c>
      <c r="E1168" s="66" t="s">
        <v>567</v>
      </c>
      <c r="F1168" s="66" t="s">
        <v>1037</v>
      </c>
      <c r="G1168" s="75">
        <v>0</v>
      </c>
      <c r="H1168" s="75">
        <v>0</v>
      </c>
      <c r="I1168" s="66" t="s">
        <v>1</v>
      </c>
      <c r="J1168" s="66" t="s">
        <v>1630</v>
      </c>
      <c r="K1168" s="67" t="s">
        <v>4646</v>
      </c>
      <c r="L1168" s="68"/>
      <c r="M1168" s="64" t="s">
        <v>2437</v>
      </c>
      <c r="N1168" s="13"/>
      <c r="O1168"/>
      <c r="P1168" t="str">
        <f t="shared" si="341"/>
        <v>NOT EQUAL</v>
      </c>
      <c r="Q1168"/>
      <c r="R1168"/>
      <c r="S1168" s="43">
        <f t="shared" si="336"/>
        <v>149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4558</v>
      </c>
      <c r="D1169" s="85" t="s">
        <v>3742</v>
      </c>
      <c r="E1169" s="66" t="s">
        <v>567</v>
      </c>
      <c r="F1169" s="66" t="s">
        <v>1038</v>
      </c>
      <c r="G1169" s="75">
        <v>0</v>
      </c>
      <c r="H1169" s="75">
        <v>0</v>
      </c>
      <c r="I1169" s="66" t="s">
        <v>1</v>
      </c>
      <c r="J1169" s="66" t="s">
        <v>1630</v>
      </c>
      <c r="K1169" s="67" t="s">
        <v>4646</v>
      </c>
      <c r="L1169" s="60" t="s">
        <v>1039</v>
      </c>
      <c r="M1169" s="64" t="s">
        <v>1197</v>
      </c>
      <c r="N1169" s="13"/>
      <c r="O1169"/>
      <c r="P1169" t="str">
        <f t="shared" si="341"/>
        <v>NOT EQUAL</v>
      </c>
      <c r="Q1169"/>
      <c r="R1169"/>
      <c r="S1169" s="43">
        <f t="shared" ref="S1169:S1231" si="346">IF(X1169&lt;&gt;"",S1168+1,S1168)</f>
        <v>150</v>
      </c>
      <c r="T1169" s="94"/>
      <c r="U1169" s="72"/>
      <c r="V1169" s="72" t="s">
        <v>4824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4558</v>
      </c>
      <c r="D1170" s="60" t="s">
        <v>7</v>
      </c>
      <c r="E1170" s="66" t="s">
        <v>1603</v>
      </c>
      <c r="F1170" s="66" t="s">
        <v>528</v>
      </c>
      <c r="G1170" s="75">
        <v>0</v>
      </c>
      <c r="H1170" s="75">
        <v>0</v>
      </c>
      <c r="I1170" s="66" t="s">
        <v>1</v>
      </c>
      <c r="J1170" s="66" t="s">
        <v>1630</v>
      </c>
      <c r="K1170" s="67" t="s">
        <v>4646</v>
      </c>
      <c r="L1170" s="68"/>
      <c r="M1170" s="64" t="s">
        <v>2489</v>
      </c>
      <c r="N1170" s="13"/>
      <c r="O1170"/>
      <c r="P1170" t="str">
        <f t="shared" si="341"/>
        <v>NOT EQUAL</v>
      </c>
      <c r="Q1170"/>
      <c r="R1170"/>
      <c r="S1170" s="43">
        <f t="shared" si="346"/>
        <v>150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4557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30</v>
      </c>
      <c r="J1171" s="117" t="s">
        <v>1630</v>
      </c>
      <c r="K1171" s="118" t="s">
        <v>4646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S1171" s="119">
        <f t="shared" si="346"/>
        <v>150</v>
      </c>
      <c r="T1171" s="113" t="s">
        <v>2570</v>
      </c>
      <c r="U1171" s="120" t="s">
        <v>2570</v>
      </c>
      <c r="V1171" s="120" t="s">
        <v>2570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4557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30</v>
      </c>
      <c r="J1172" s="117" t="s">
        <v>1630</v>
      </c>
      <c r="K1172" s="118" t="s">
        <v>4646</v>
      </c>
      <c r="M1172" s="150" t="str">
        <f t="shared" si="353"/>
        <v>ITM_1148</v>
      </c>
      <c r="N1172" s="16"/>
      <c r="P1172" s="17" t="str">
        <f t="shared" si="341"/>
        <v/>
      </c>
      <c r="S1172" s="119">
        <f t="shared" si="346"/>
        <v>150</v>
      </c>
      <c r="T1172" s="113" t="s">
        <v>2570</v>
      </c>
      <c r="U1172" s="120" t="s">
        <v>2570</v>
      </c>
      <c r="V1172" s="120" t="s">
        <v>2570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4557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30</v>
      </c>
      <c r="J1173" s="117" t="s">
        <v>1630</v>
      </c>
      <c r="K1173" s="118" t="s">
        <v>4646</v>
      </c>
      <c r="M1173" s="150" t="str">
        <f t="shared" si="353"/>
        <v>ITM_1149</v>
      </c>
      <c r="N1173" s="16"/>
      <c r="P1173" s="17" t="str">
        <f t="shared" si="341"/>
        <v/>
      </c>
      <c r="S1173" s="119">
        <f t="shared" si="346"/>
        <v>150</v>
      </c>
      <c r="T1173" s="113" t="s">
        <v>2570</v>
      </c>
      <c r="U1173" s="120" t="s">
        <v>2570</v>
      </c>
      <c r="V1173" s="120" t="s">
        <v>2570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4557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30</v>
      </c>
      <c r="J1174" s="117" t="s">
        <v>1630</v>
      </c>
      <c r="K1174" s="118" t="s">
        <v>4646</v>
      </c>
      <c r="M1174" s="150" t="str">
        <f t="shared" si="353"/>
        <v>ITM_1150</v>
      </c>
      <c r="N1174" s="16"/>
      <c r="P1174" s="17" t="str">
        <f t="shared" si="341"/>
        <v/>
      </c>
      <c r="S1174" s="119">
        <f t="shared" si="346"/>
        <v>150</v>
      </c>
      <c r="T1174" s="113" t="s">
        <v>2570</v>
      </c>
      <c r="U1174" s="120" t="s">
        <v>2570</v>
      </c>
      <c r="V1174" s="120" t="s">
        <v>2570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4557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30</v>
      </c>
      <c r="J1175" s="117" t="s">
        <v>1630</v>
      </c>
      <c r="K1175" s="118" t="s">
        <v>4646</v>
      </c>
      <c r="M1175" s="150" t="str">
        <f t="shared" si="353"/>
        <v>ITM_1151</v>
      </c>
      <c r="N1175" s="16"/>
      <c r="P1175" s="17" t="str">
        <f t="shared" si="341"/>
        <v/>
      </c>
      <c r="S1175" s="119">
        <f t="shared" si="346"/>
        <v>150</v>
      </c>
      <c r="T1175" s="113" t="s">
        <v>2570</v>
      </c>
      <c r="U1175" s="120" t="s">
        <v>2570</v>
      </c>
      <c r="V1175" s="120" t="s">
        <v>2570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4557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30</v>
      </c>
      <c r="J1176" s="117" t="s">
        <v>1630</v>
      </c>
      <c r="K1176" s="118" t="s">
        <v>4646</v>
      </c>
      <c r="M1176" s="150" t="str">
        <f t="shared" si="353"/>
        <v>ITM_1152</v>
      </c>
      <c r="N1176" s="16"/>
      <c r="P1176" s="17" t="str">
        <f t="shared" si="341"/>
        <v/>
      </c>
      <c r="S1176" s="119">
        <f t="shared" si="346"/>
        <v>150</v>
      </c>
      <c r="T1176" s="113" t="s">
        <v>2570</v>
      </c>
      <c r="U1176" s="120" t="s">
        <v>2570</v>
      </c>
      <c r="V1176" s="120" t="s">
        <v>2570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4557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30</v>
      </c>
      <c r="J1177" s="117" t="s">
        <v>1630</v>
      </c>
      <c r="K1177" s="118" t="s">
        <v>4646</v>
      </c>
      <c r="M1177" s="150" t="str">
        <f t="shared" si="353"/>
        <v>ITM_1153</v>
      </c>
      <c r="N1177" s="16"/>
      <c r="P1177" s="17" t="str">
        <f t="shared" si="341"/>
        <v/>
      </c>
      <c r="S1177" s="119">
        <f t="shared" si="346"/>
        <v>150</v>
      </c>
      <c r="T1177" s="113" t="s">
        <v>2570</v>
      </c>
      <c r="U1177" s="120" t="s">
        <v>2570</v>
      </c>
      <c r="V1177" s="120" t="s">
        <v>2570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4557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30</v>
      </c>
      <c r="J1178" s="117" t="s">
        <v>1630</v>
      </c>
      <c r="K1178" s="118" t="s">
        <v>4646</v>
      </c>
      <c r="M1178" s="150" t="str">
        <f t="shared" si="353"/>
        <v>ITM_1154</v>
      </c>
      <c r="N1178" s="16"/>
      <c r="P1178" s="17" t="str">
        <f t="shared" si="341"/>
        <v/>
      </c>
      <c r="S1178" s="119">
        <f t="shared" si="346"/>
        <v>150</v>
      </c>
      <c r="T1178" s="113" t="s">
        <v>2570</v>
      </c>
      <c r="U1178" s="120" t="s">
        <v>2570</v>
      </c>
      <c r="V1178" s="120" t="s">
        <v>2570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4557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30</v>
      </c>
      <c r="J1179" s="117" t="s">
        <v>1630</v>
      </c>
      <c r="K1179" s="118" t="s">
        <v>4646</v>
      </c>
      <c r="M1179" s="150" t="str">
        <f t="shared" si="353"/>
        <v>ITM_1155</v>
      </c>
      <c r="N1179" s="16"/>
      <c r="P1179" s="17" t="str">
        <f t="shared" si="341"/>
        <v/>
      </c>
      <c r="S1179" s="119">
        <f t="shared" si="346"/>
        <v>150</v>
      </c>
      <c r="T1179" s="113" t="s">
        <v>2570</v>
      </c>
      <c r="U1179" s="120" t="s">
        <v>2570</v>
      </c>
      <c r="V1179" s="120" t="s">
        <v>2570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4557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30</v>
      </c>
      <c r="J1180" s="117" t="s">
        <v>1630</v>
      </c>
      <c r="K1180" s="118" t="s">
        <v>4646</v>
      </c>
      <c r="M1180" s="150" t="str">
        <f t="shared" si="353"/>
        <v>ITM_1156</v>
      </c>
      <c r="N1180" s="16"/>
      <c r="P1180" s="17" t="str">
        <f t="shared" si="341"/>
        <v/>
      </c>
      <c r="S1180" s="119">
        <f t="shared" si="346"/>
        <v>150</v>
      </c>
      <c r="T1180" s="113" t="s">
        <v>2570</v>
      </c>
      <c r="U1180" s="120" t="s">
        <v>2570</v>
      </c>
      <c r="V1180" s="120" t="s">
        <v>2570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4557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30</v>
      </c>
      <c r="J1181" s="117" t="s">
        <v>1630</v>
      </c>
      <c r="K1181" s="118" t="s">
        <v>4646</v>
      </c>
      <c r="M1181" s="150" t="str">
        <f t="shared" si="353"/>
        <v>ITM_1157</v>
      </c>
      <c r="N1181" s="16"/>
      <c r="P1181" s="17" t="str">
        <f t="shared" si="341"/>
        <v/>
      </c>
      <c r="S1181" s="119">
        <f t="shared" si="346"/>
        <v>150</v>
      </c>
      <c r="T1181" s="113" t="s">
        <v>2570</v>
      </c>
      <c r="U1181" s="120" t="s">
        <v>2570</v>
      </c>
      <c r="V1181" s="120" t="s">
        <v>2570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4557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30</v>
      </c>
      <c r="J1182" s="117" t="s">
        <v>1630</v>
      </c>
      <c r="K1182" s="118" t="s">
        <v>4646</v>
      </c>
      <c r="M1182" s="150" t="str">
        <f t="shared" si="353"/>
        <v>ITM_1158</v>
      </c>
      <c r="N1182" s="16"/>
      <c r="P1182" s="17" t="str">
        <f t="shared" si="341"/>
        <v/>
      </c>
      <c r="S1182" s="119">
        <f t="shared" si="346"/>
        <v>150</v>
      </c>
      <c r="T1182" s="113" t="s">
        <v>2570</v>
      </c>
      <c r="U1182" s="120" t="s">
        <v>2570</v>
      </c>
      <c r="V1182" s="120" t="s">
        <v>2570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4557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30</v>
      </c>
      <c r="J1183" s="117" t="s">
        <v>1630</v>
      </c>
      <c r="K1183" s="118" t="s">
        <v>4646</v>
      </c>
      <c r="M1183" s="150" t="str">
        <f t="shared" si="353"/>
        <v>ITM_1159</v>
      </c>
      <c r="N1183" s="16"/>
      <c r="P1183" s="17" t="str">
        <f t="shared" si="341"/>
        <v/>
      </c>
      <c r="S1183" s="119">
        <f t="shared" si="346"/>
        <v>150</v>
      </c>
      <c r="T1183" s="113" t="s">
        <v>2570</v>
      </c>
      <c r="U1183" s="120" t="s">
        <v>2570</v>
      </c>
      <c r="V1183" s="120" t="s">
        <v>2570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4557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30</v>
      </c>
      <c r="J1184" s="117" t="s">
        <v>1630</v>
      </c>
      <c r="K1184" s="118" t="s">
        <v>4646</v>
      </c>
      <c r="M1184" s="150" t="str">
        <f t="shared" si="353"/>
        <v>ITM_1160</v>
      </c>
      <c r="N1184" s="16"/>
      <c r="P1184" s="17" t="str">
        <f t="shared" si="341"/>
        <v/>
      </c>
      <c r="S1184" s="119">
        <f t="shared" si="346"/>
        <v>150</v>
      </c>
      <c r="T1184" s="113" t="s">
        <v>2570</v>
      </c>
      <c r="U1184" s="120" t="s">
        <v>2570</v>
      </c>
      <c r="V1184" s="120" t="s">
        <v>2570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4557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30</v>
      </c>
      <c r="J1185" s="117" t="s">
        <v>1630</v>
      </c>
      <c r="K1185" s="118" t="s">
        <v>4646</v>
      </c>
      <c r="M1185" s="150" t="str">
        <f t="shared" si="353"/>
        <v>ITM_1161</v>
      </c>
      <c r="N1185" s="16"/>
      <c r="P1185" s="17" t="str">
        <f t="shared" si="341"/>
        <v/>
      </c>
      <c r="S1185" s="119">
        <f t="shared" si="346"/>
        <v>150</v>
      </c>
      <c r="T1185" s="113" t="s">
        <v>2570</v>
      </c>
      <c r="U1185" s="120" t="s">
        <v>2570</v>
      </c>
      <c r="V1185" s="120" t="s">
        <v>2570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4557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30</v>
      </c>
      <c r="J1186" s="117" t="s">
        <v>1630</v>
      </c>
      <c r="K1186" s="118" t="s">
        <v>4646</v>
      </c>
      <c r="M1186" s="150" t="str">
        <f t="shared" si="353"/>
        <v>ITM_1162</v>
      </c>
      <c r="N1186" s="16"/>
      <c r="P1186" s="17" t="str">
        <f t="shared" si="341"/>
        <v/>
      </c>
      <c r="S1186" s="119">
        <f t="shared" si="346"/>
        <v>150</v>
      </c>
      <c r="T1186" s="113" t="s">
        <v>2570</v>
      </c>
      <c r="U1186" s="120" t="s">
        <v>2570</v>
      </c>
      <c r="V1186" s="120" t="s">
        <v>2570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4557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30</v>
      </c>
      <c r="J1187" s="117" t="s">
        <v>1630</v>
      </c>
      <c r="K1187" s="118" t="s">
        <v>4646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S1187" s="119">
        <f t="shared" si="346"/>
        <v>150</v>
      </c>
      <c r="T1187" s="113" t="s">
        <v>2570</v>
      </c>
      <c r="U1187" s="120" t="s">
        <v>2570</v>
      </c>
      <c r="V1187" s="120" t="s">
        <v>2570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4557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30</v>
      </c>
      <c r="J1188" s="117" t="s">
        <v>1630</v>
      </c>
      <c r="K1188" s="118" t="s">
        <v>4646</v>
      </c>
      <c r="M1188" s="150" t="str">
        <f t="shared" si="353"/>
        <v>ITM_1164</v>
      </c>
      <c r="N1188" s="16"/>
      <c r="P1188" s="17" t="str">
        <f t="shared" si="354"/>
        <v/>
      </c>
      <c r="S1188" s="119">
        <f t="shared" si="346"/>
        <v>150</v>
      </c>
      <c r="T1188" s="113" t="s">
        <v>2570</v>
      </c>
      <c r="U1188" s="120" t="s">
        <v>2570</v>
      </c>
      <c r="V1188" s="120" t="s">
        <v>2570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4557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30</v>
      </c>
      <c r="J1189" s="117" t="s">
        <v>1630</v>
      </c>
      <c r="K1189" s="118" t="s">
        <v>4646</v>
      </c>
      <c r="M1189" s="150" t="str">
        <f t="shared" si="353"/>
        <v>ITM_1165</v>
      </c>
      <c r="N1189" s="16"/>
      <c r="P1189" s="17" t="str">
        <f t="shared" si="354"/>
        <v/>
      </c>
      <c r="S1189" s="119">
        <f t="shared" si="346"/>
        <v>150</v>
      </c>
      <c r="T1189" s="113" t="s">
        <v>2570</v>
      </c>
      <c r="U1189" s="120" t="s">
        <v>2570</v>
      </c>
      <c r="V1189" s="120" t="s">
        <v>2570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4557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30</v>
      </c>
      <c r="J1190" s="117" t="s">
        <v>1630</v>
      </c>
      <c r="K1190" s="118" t="s">
        <v>4646</v>
      </c>
      <c r="M1190" s="150" t="str">
        <f t="shared" si="353"/>
        <v>ITM_1166</v>
      </c>
      <c r="N1190" s="16"/>
      <c r="P1190" s="17" t="str">
        <f t="shared" si="354"/>
        <v/>
      </c>
      <c r="S1190" s="119">
        <f t="shared" si="346"/>
        <v>150</v>
      </c>
      <c r="T1190" s="113" t="s">
        <v>2570</v>
      </c>
      <c r="U1190" s="120" t="s">
        <v>2570</v>
      </c>
      <c r="V1190" s="120" t="s">
        <v>2570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4557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30</v>
      </c>
      <c r="J1191" s="117" t="s">
        <v>1630</v>
      </c>
      <c r="K1191" s="118" t="s">
        <v>4646</v>
      </c>
      <c r="M1191" s="150" t="str">
        <f t="shared" si="353"/>
        <v>ITM_1167</v>
      </c>
      <c r="N1191" s="16"/>
      <c r="P1191" s="17" t="str">
        <f t="shared" si="354"/>
        <v/>
      </c>
      <c r="S1191" s="119">
        <f t="shared" si="346"/>
        <v>150</v>
      </c>
      <c r="T1191" s="113" t="s">
        <v>2570</v>
      </c>
      <c r="U1191" s="120" t="s">
        <v>2570</v>
      </c>
      <c r="V1191" s="120" t="s">
        <v>2570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4557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30</v>
      </c>
      <c r="J1192" s="117" t="s">
        <v>1630</v>
      </c>
      <c r="K1192" s="118" t="s">
        <v>4646</v>
      </c>
      <c r="M1192" s="150" t="str">
        <f t="shared" si="353"/>
        <v>ITM_1168</v>
      </c>
      <c r="N1192" s="16"/>
      <c r="P1192" s="17" t="str">
        <f t="shared" si="354"/>
        <v/>
      </c>
      <c r="S1192" s="119">
        <f t="shared" si="346"/>
        <v>150</v>
      </c>
      <c r="T1192" s="113" t="s">
        <v>2570</v>
      </c>
      <c r="U1192" s="120" t="s">
        <v>2570</v>
      </c>
      <c r="V1192" s="120" t="s">
        <v>2570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4557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30</v>
      </c>
      <c r="J1193" s="117" t="s">
        <v>1630</v>
      </c>
      <c r="K1193" s="118" t="s">
        <v>4646</v>
      </c>
      <c r="M1193" s="150" t="str">
        <f t="shared" si="353"/>
        <v>ITM_1169</v>
      </c>
      <c r="N1193" s="16"/>
      <c r="P1193" s="17" t="str">
        <f t="shared" si="354"/>
        <v/>
      </c>
      <c r="S1193" s="119">
        <f t="shared" si="346"/>
        <v>150</v>
      </c>
      <c r="T1193" s="113" t="s">
        <v>2570</v>
      </c>
      <c r="U1193" s="120" t="s">
        <v>2570</v>
      </c>
      <c r="V1193" s="120" t="s">
        <v>2570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4557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30</v>
      </c>
      <c r="J1194" s="117" t="s">
        <v>1630</v>
      </c>
      <c r="K1194" s="118" t="s">
        <v>4646</v>
      </c>
      <c r="M1194" s="150" t="str">
        <f t="shared" si="353"/>
        <v>ITM_1170</v>
      </c>
      <c r="N1194" s="16"/>
      <c r="P1194" s="17" t="str">
        <f t="shared" si="354"/>
        <v/>
      </c>
      <c r="S1194" s="119">
        <f t="shared" si="346"/>
        <v>150</v>
      </c>
      <c r="T1194" s="113" t="s">
        <v>2570</v>
      </c>
      <c r="U1194" s="120" t="s">
        <v>2570</v>
      </c>
      <c r="V1194" s="120" t="s">
        <v>2570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4557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30</v>
      </c>
      <c r="J1195" s="117" t="s">
        <v>1630</v>
      </c>
      <c r="K1195" s="118" t="s">
        <v>4646</v>
      </c>
      <c r="M1195" s="150" t="str">
        <f t="shared" si="353"/>
        <v>ITM_1171</v>
      </c>
      <c r="N1195" s="16"/>
      <c r="P1195" s="17" t="str">
        <f t="shared" si="354"/>
        <v/>
      </c>
      <c r="S1195" s="119">
        <f t="shared" si="346"/>
        <v>150</v>
      </c>
      <c r="T1195" s="113" t="s">
        <v>2570</v>
      </c>
      <c r="U1195" s="120" t="s">
        <v>2570</v>
      </c>
      <c r="V1195" s="120" t="s">
        <v>2570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4557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30</v>
      </c>
      <c r="J1196" s="117" t="s">
        <v>1630</v>
      </c>
      <c r="K1196" s="118" t="s">
        <v>4646</v>
      </c>
      <c r="M1196" s="150" t="str">
        <f t="shared" si="353"/>
        <v>ITM_1172</v>
      </c>
      <c r="N1196" s="16"/>
      <c r="P1196" s="17" t="str">
        <f t="shared" si="354"/>
        <v/>
      </c>
      <c r="S1196" s="119">
        <f t="shared" si="346"/>
        <v>150</v>
      </c>
      <c r="T1196" s="113" t="s">
        <v>2570</v>
      </c>
      <c r="U1196" s="120" t="s">
        <v>2570</v>
      </c>
      <c r="V1196" s="120" t="s">
        <v>2570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4557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30</v>
      </c>
      <c r="J1197" s="117" t="s">
        <v>1630</v>
      </c>
      <c r="K1197" s="118" t="s">
        <v>4646</v>
      </c>
      <c r="M1197" s="150" t="str">
        <f t="shared" si="353"/>
        <v>ITM_1173</v>
      </c>
      <c r="N1197" s="16"/>
      <c r="P1197" s="17" t="str">
        <f t="shared" si="354"/>
        <v/>
      </c>
      <c r="S1197" s="119">
        <f t="shared" si="346"/>
        <v>150</v>
      </c>
      <c r="T1197" s="113" t="s">
        <v>2570</v>
      </c>
      <c r="U1197" s="120" t="s">
        <v>2570</v>
      </c>
      <c r="V1197" s="120" t="s">
        <v>2570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4557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30</v>
      </c>
      <c r="J1198" s="117" t="s">
        <v>1630</v>
      </c>
      <c r="K1198" s="118" t="s">
        <v>4646</v>
      </c>
      <c r="M1198" s="150" t="str">
        <f t="shared" si="353"/>
        <v>ITM_1174</v>
      </c>
      <c r="N1198" s="16"/>
      <c r="P1198" s="17" t="str">
        <f t="shared" si="354"/>
        <v/>
      </c>
      <c r="S1198" s="119">
        <f t="shared" si="346"/>
        <v>150</v>
      </c>
      <c r="T1198" s="113" t="s">
        <v>2570</v>
      </c>
      <c r="U1198" s="120" t="s">
        <v>2570</v>
      </c>
      <c r="V1198" s="120" t="s">
        <v>2570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2570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2570</v>
      </c>
      <c r="N1199" s="48"/>
      <c r="O1199" s="49"/>
      <c r="P1199" s="49"/>
      <c r="Q1199" s="49"/>
      <c r="R1199" s="49"/>
      <c r="S1199" s="43">
        <f t="shared" si="346"/>
        <v>150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2570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2570</v>
      </c>
      <c r="N1200" s="48"/>
      <c r="O1200" s="49"/>
      <c r="P1200" s="49"/>
      <c r="Q1200" s="49"/>
      <c r="R1200" s="49"/>
      <c r="S1200" s="43">
        <f t="shared" si="346"/>
        <v>150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3121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/>
      <c r="R1201" s="49"/>
      <c r="S1201" s="43">
        <f t="shared" si="346"/>
        <v>150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4558</v>
      </c>
      <c r="D1202" s="60" t="s">
        <v>1185</v>
      </c>
      <c r="E1202" s="66" t="s">
        <v>539</v>
      </c>
      <c r="F1202" s="66" t="s">
        <v>539</v>
      </c>
      <c r="G1202" s="72">
        <v>0</v>
      </c>
      <c r="H1202" s="72">
        <v>0</v>
      </c>
      <c r="I1202" s="66" t="s">
        <v>121</v>
      </c>
      <c r="J1202" s="66" t="s">
        <v>1630</v>
      </c>
      <c r="K1202" s="67" t="s">
        <v>4646</v>
      </c>
      <c r="L1202" s="68" t="s">
        <v>4926</v>
      </c>
      <c r="M1202" s="64" t="s">
        <v>4845</v>
      </c>
      <c r="N1202" s="13"/>
      <c r="O1202"/>
      <c r="P1202" t="str">
        <f t="shared" ref="P1202:P1256" si="358">IF(E1202=F1202,"","NOT EQUAL")</f>
        <v/>
      </c>
      <c r="Q1202"/>
      <c r="R1202"/>
      <c r="S1202" s="43">
        <f t="shared" si="346"/>
        <v>150</v>
      </c>
      <c r="T1202" s="94" t="s">
        <v>2570</v>
      </c>
      <c r="U1202" s="72" t="s">
        <v>2570</v>
      </c>
      <c r="V1202" s="72" t="s">
        <v>2570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4558</v>
      </c>
      <c r="D1203" s="60" t="s">
        <v>1186</v>
      </c>
      <c r="E1203" s="66" t="s">
        <v>540</v>
      </c>
      <c r="F1203" s="66" t="s">
        <v>540</v>
      </c>
      <c r="G1203" s="72">
        <v>0</v>
      </c>
      <c r="H1203" s="72">
        <v>0</v>
      </c>
      <c r="I1203" s="66" t="s">
        <v>121</v>
      </c>
      <c r="J1203" s="66" t="s">
        <v>1630</v>
      </c>
      <c r="K1203" s="67" t="s">
        <v>4646</v>
      </c>
      <c r="L1203" s="68" t="s">
        <v>4927</v>
      </c>
      <c r="M1203" s="64" t="s">
        <v>4846</v>
      </c>
      <c r="N1203" s="13"/>
      <c r="O1203"/>
      <c r="P1203" t="str">
        <f t="shared" si="358"/>
        <v/>
      </c>
      <c r="Q1203"/>
      <c r="R1203"/>
      <c r="S1203" s="43">
        <f t="shared" si="346"/>
        <v>150</v>
      </c>
      <c r="T1203" s="94" t="s">
        <v>2570</v>
      </c>
      <c r="U1203" s="72" t="s">
        <v>2570</v>
      </c>
      <c r="V1203" s="72" t="s">
        <v>2570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4558</v>
      </c>
      <c r="D1204" s="60" t="s">
        <v>1187</v>
      </c>
      <c r="E1204" s="66" t="s">
        <v>541</v>
      </c>
      <c r="F1204" s="66" t="s">
        <v>541</v>
      </c>
      <c r="G1204" s="72">
        <v>0</v>
      </c>
      <c r="H1204" s="72">
        <v>0</v>
      </c>
      <c r="I1204" s="66" t="s">
        <v>121</v>
      </c>
      <c r="J1204" s="66" t="s">
        <v>1630</v>
      </c>
      <c r="K1204" s="67" t="s">
        <v>4646</v>
      </c>
      <c r="L1204" s="68" t="s">
        <v>4928</v>
      </c>
      <c r="M1204" s="64" t="s">
        <v>4847</v>
      </c>
      <c r="N1204" s="13"/>
      <c r="O1204"/>
      <c r="P1204" t="str">
        <f t="shared" si="358"/>
        <v/>
      </c>
      <c r="Q1204"/>
      <c r="R1204"/>
      <c r="S1204" s="43">
        <f t="shared" si="346"/>
        <v>150</v>
      </c>
      <c r="T1204" s="94" t="s">
        <v>2570</v>
      </c>
      <c r="U1204" s="72" t="s">
        <v>2570</v>
      </c>
      <c r="V1204" s="72" t="s">
        <v>2570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4558</v>
      </c>
      <c r="D1205" s="60" t="s">
        <v>1184</v>
      </c>
      <c r="E1205" s="66" t="s">
        <v>535</v>
      </c>
      <c r="F1205" s="66" t="s">
        <v>535</v>
      </c>
      <c r="G1205" s="72">
        <v>0</v>
      </c>
      <c r="H1205" s="72">
        <v>0</v>
      </c>
      <c r="I1205" s="66" t="s">
        <v>121</v>
      </c>
      <c r="J1205" s="66" t="s">
        <v>1630</v>
      </c>
      <c r="K1205" s="67" t="s">
        <v>4646</v>
      </c>
      <c r="L1205" s="68" t="s">
        <v>4929</v>
      </c>
      <c r="M1205" s="64" t="s">
        <v>4848</v>
      </c>
      <c r="N1205" s="13"/>
      <c r="O1205"/>
      <c r="P1205" t="str">
        <f t="shared" si="358"/>
        <v/>
      </c>
      <c r="Q1205"/>
      <c r="R1205"/>
      <c r="S1205" s="43">
        <f t="shared" si="346"/>
        <v>150</v>
      </c>
      <c r="T1205" s="94" t="s">
        <v>2570</v>
      </c>
      <c r="U1205" s="72" t="s">
        <v>2570</v>
      </c>
      <c r="V1205" s="72" t="s">
        <v>2570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4558</v>
      </c>
      <c r="D1206" s="60" t="s">
        <v>1180</v>
      </c>
      <c r="E1206" s="66" t="s">
        <v>379</v>
      </c>
      <c r="F1206" s="66" t="s">
        <v>379</v>
      </c>
      <c r="G1206" s="72">
        <v>0</v>
      </c>
      <c r="H1206" s="72">
        <v>0</v>
      </c>
      <c r="I1206" s="66" t="s">
        <v>121</v>
      </c>
      <c r="J1206" s="66" t="s">
        <v>1630</v>
      </c>
      <c r="K1206" s="67" t="s">
        <v>4646</v>
      </c>
      <c r="L1206" s="68" t="s">
        <v>3378</v>
      </c>
      <c r="M1206" s="64" t="s">
        <v>4849</v>
      </c>
      <c r="N1206" s="13"/>
      <c r="O1206"/>
      <c r="P1206" t="str">
        <f t="shared" si="358"/>
        <v/>
      </c>
      <c r="Q1206"/>
      <c r="R1206"/>
      <c r="S1206" s="43">
        <f t="shared" si="346"/>
        <v>150</v>
      </c>
      <c r="T1206" s="94" t="s">
        <v>2570</v>
      </c>
      <c r="U1206" s="72" t="s">
        <v>2570</v>
      </c>
      <c r="V1206" s="72" t="s">
        <v>2570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4558</v>
      </c>
      <c r="D1207" s="60" t="s">
        <v>1181</v>
      </c>
      <c r="E1207" s="66" t="s">
        <v>380</v>
      </c>
      <c r="F1207" s="66" t="s">
        <v>380</v>
      </c>
      <c r="G1207" s="72">
        <v>0</v>
      </c>
      <c r="H1207" s="72">
        <v>0</v>
      </c>
      <c r="I1207" s="66" t="s">
        <v>121</v>
      </c>
      <c r="J1207" s="66" t="s">
        <v>1630</v>
      </c>
      <c r="K1207" s="67" t="s">
        <v>4646</v>
      </c>
      <c r="L1207" s="68" t="s">
        <v>4930</v>
      </c>
      <c r="M1207" s="64" t="s">
        <v>4850</v>
      </c>
      <c r="N1207" s="13"/>
      <c r="O1207"/>
      <c r="P1207" t="str">
        <f t="shared" si="358"/>
        <v/>
      </c>
      <c r="Q1207"/>
      <c r="R1207"/>
      <c r="S1207" s="43">
        <f t="shared" si="346"/>
        <v>150</v>
      </c>
      <c r="T1207" s="94" t="s">
        <v>2570</v>
      </c>
      <c r="U1207" s="72" t="s">
        <v>2570</v>
      </c>
      <c r="V1207" s="72" t="s">
        <v>2570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4558</v>
      </c>
      <c r="D1208" s="60" t="s">
        <v>1182</v>
      </c>
      <c r="E1208" s="66" t="s">
        <v>381</v>
      </c>
      <c r="F1208" s="66" t="s">
        <v>381</v>
      </c>
      <c r="G1208" s="72">
        <v>0</v>
      </c>
      <c r="H1208" s="72">
        <v>0</v>
      </c>
      <c r="I1208" s="66" t="s">
        <v>121</v>
      </c>
      <c r="J1208" s="66" t="s">
        <v>1630</v>
      </c>
      <c r="K1208" s="67" t="s">
        <v>4646</v>
      </c>
      <c r="L1208" s="68" t="s">
        <v>4931</v>
      </c>
      <c r="M1208" s="64" t="s">
        <v>4851</v>
      </c>
      <c r="N1208" s="13"/>
      <c r="O1208"/>
      <c r="P1208" t="str">
        <f t="shared" si="358"/>
        <v/>
      </c>
      <c r="Q1208"/>
      <c r="R1208"/>
      <c r="S1208" s="43">
        <f t="shared" si="346"/>
        <v>150</v>
      </c>
      <c r="T1208" s="94" t="s">
        <v>2570</v>
      </c>
      <c r="U1208" s="72" t="s">
        <v>2570</v>
      </c>
      <c r="V1208" s="72" t="s">
        <v>2570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4558</v>
      </c>
      <c r="D1209" s="60" t="s">
        <v>1183</v>
      </c>
      <c r="E1209" s="66" t="s">
        <v>382</v>
      </c>
      <c r="F1209" s="66" t="s">
        <v>382</v>
      </c>
      <c r="G1209" s="72">
        <v>0</v>
      </c>
      <c r="H1209" s="72">
        <v>0</v>
      </c>
      <c r="I1209" s="66" t="s">
        <v>121</v>
      </c>
      <c r="J1209" s="66" t="s">
        <v>1630</v>
      </c>
      <c r="K1209" s="67" t="s">
        <v>4646</v>
      </c>
      <c r="L1209" s="68" t="s">
        <v>4932</v>
      </c>
      <c r="M1209" s="64" t="s">
        <v>4852</v>
      </c>
      <c r="N1209" s="13"/>
      <c r="O1209"/>
      <c r="P1209" t="str">
        <f t="shared" si="358"/>
        <v/>
      </c>
      <c r="Q1209"/>
      <c r="R1209"/>
      <c r="S1209" s="43">
        <f t="shared" si="346"/>
        <v>150</v>
      </c>
      <c r="T1209" s="94" t="s">
        <v>2570</v>
      </c>
      <c r="U1209" s="72" t="s">
        <v>2570</v>
      </c>
      <c r="V1209" s="72" t="s">
        <v>2570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4558</v>
      </c>
      <c r="D1210" s="60" t="s">
        <v>1174</v>
      </c>
      <c r="E1210" s="66" t="s">
        <v>185</v>
      </c>
      <c r="F1210" s="66" t="s">
        <v>185</v>
      </c>
      <c r="G1210" s="72">
        <v>0</v>
      </c>
      <c r="H1210" s="72">
        <v>0</v>
      </c>
      <c r="I1210" s="66" t="s">
        <v>121</v>
      </c>
      <c r="J1210" s="66" t="s">
        <v>1630</v>
      </c>
      <c r="K1210" s="67" t="s">
        <v>4646</v>
      </c>
      <c r="L1210" s="68" t="s">
        <v>4933</v>
      </c>
      <c r="M1210" s="64" t="s">
        <v>4853</v>
      </c>
      <c r="N1210" s="13"/>
      <c r="O1210"/>
      <c r="P1210" t="str">
        <f t="shared" si="358"/>
        <v/>
      </c>
      <c r="Q1210"/>
      <c r="R1210"/>
      <c r="S1210" s="43">
        <f t="shared" si="346"/>
        <v>150</v>
      </c>
      <c r="T1210" s="94" t="s">
        <v>2570</v>
      </c>
      <c r="U1210" s="72" t="s">
        <v>2570</v>
      </c>
      <c r="V1210" s="72" t="s">
        <v>2570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4558</v>
      </c>
      <c r="D1211" s="60" t="s">
        <v>1171</v>
      </c>
      <c r="E1211" s="66" t="s">
        <v>150</v>
      </c>
      <c r="F1211" s="66" t="s">
        <v>150</v>
      </c>
      <c r="G1211" s="72">
        <v>0</v>
      </c>
      <c r="H1211" s="72">
        <v>0</v>
      </c>
      <c r="I1211" s="66" t="s">
        <v>121</v>
      </c>
      <c r="J1211" s="66" t="s">
        <v>1630</v>
      </c>
      <c r="K1211" s="67" t="s">
        <v>4646</v>
      </c>
      <c r="L1211" s="68" t="s">
        <v>4934</v>
      </c>
      <c r="M1211" s="64" t="s">
        <v>4854</v>
      </c>
      <c r="N1211" s="13"/>
      <c r="O1211"/>
      <c r="P1211" t="str">
        <f t="shared" si="358"/>
        <v/>
      </c>
      <c r="Q1211"/>
      <c r="R1211"/>
      <c r="S1211" s="43">
        <f t="shared" si="346"/>
        <v>150</v>
      </c>
      <c r="T1211" s="94" t="s">
        <v>2570</v>
      </c>
      <c r="U1211" s="72" t="s">
        <v>2570</v>
      </c>
      <c r="V1211" s="72" t="s">
        <v>2570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4558</v>
      </c>
      <c r="D1212" s="60" t="s">
        <v>1172</v>
      </c>
      <c r="E1212" s="66" t="s">
        <v>164</v>
      </c>
      <c r="F1212" s="66" t="s">
        <v>164</v>
      </c>
      <c r="G1212" s="72">
        <v>0</v>
      </c>
      <c r="H1212" s="72">
        <v>0</v>
      </c>
      <c r="I1212" s="66" t="s">
        <v>121</v>
      </c>
      <c r="J1212" s="66" t="s">
        <v>1630</v>
      </c>
      <c r="K1212" s="67" t="s">
        <v>4646</v>
      </c>
      <c r="L1212" s="68" t="s">
        <v>4935</v>
      </c>
      <c r="M1212" s="64" t="s">
        <v>4855</v>
      </c>
      <c r="N1212" s="13"/>
      <c r="O1212"/>
      <c r="P1212" t="str">
        <f t="shared" si="358"/>
        <v/>
      </c>
      <c r="Q1212"/>
      <c r="R1212"/>
      <c r="S1212" s="43">
        <f t="shared" si="346"/>
        <v>150</v>
      </c>
      <c r="T1212" s="94" t="s">
        <v>2570</v>
      </c>
      <c r="U1212" s="72" t="s">
        <v>2570</v>
      </c>
      <c r="V1212" s="72" t="s">
        <v>2570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4558</v>
      </c>
      <c r="D1213" s="60" t="s">
        <v>1173</v>
      </c>
      <c r="E1213" s="66" t="s">
        <v>171</v>
      </c>
      <c r="F1213" s="66" t="s">
        <v>171</v>
      </c>
      <c r="G1213" s="72">
        <v>0</v>
      </c>
      <c r="H1213" s="72">
        <v>0</v>
      </c>
      <c r="I1213" s="66" t="s">
        <v>121</v>
      </c>
      <c r="J1213" s="66" t="s">
        <v>1630</v>
      </c>
      <c r="K1213" s="67" t="s">
        <v>4646</v>
      </c>
      <c r="L1213" s="68" t="s">
        <v>4936</v>
      </c>
      <c r="M1213" s="64" t="s">
        <v>4856</v>
      </c>
      <c r="N1213" s="13"/>
      <c r="O1213"/>
      <c r="P1213" t="str">
        <f t="shared" si="358"/>
        <v/>
      </c>
      <c r="Q1213"/>
      <c r="R1213"/>
      <c r="S1213" s="43">
        <f t="shared" si="346"/>
        <v>150</v>
      </c>
      <c r="T1213" s="94" t="s">
        <v>2570</v>
      </c>
      <c r="U1213" s="72" t="s">
        <v>2570</v>
      </c>
      <c r="V1213" s="72" t="s">
        <v>2570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4557</v>
      </c>
      <c r="D1214" s="60" t="s">
        <v>7</v>
      </c>
      <c r="E1214" s="66" t="s">
        <v>4841</v>
      </c>
      <c r="F1214" s="66" t="s">
        <v>4841</v>
      </c>
      <c r="G1214" s="72">
        <v>0</v>
      </c>
      <c r="H1214" s="72">
        <v>0</v>
      </c>
      <c r="I1214" s="66" t="s">
        <v>121</v>
      </c>
      <c r="J1214" s="66" t="s">
        <v>1630</v>
      </c>
      <c r="K1214" s="67" t="s">
        <v>4646</v>
      </c>
      <c r="L1214" s="68"/>
      <c r="M1214" s="64" t="s">
        <v>4858</v>
      </c>
      <c r="N1214" s="13"/>
      <c r="O1214"/>
      <c r="P1214" t="str">
        <f t="shared" si="358"/>
        <v/>
      </c>
      <c r="Q1214"/>
      <c r="R1214"/>
      <c r="S1214" s="43">
        <f t="shared" si="346"/>
        <v>150</v>
      </c>
      <c r="T1214" s="94" t="s">
        <v>2570</v>
      </c>
      <c r="U1214" s="72" t="s">
        <v>2570</v>
      </c>
      <c r="V1214" s="72" t="s">
        <v>2570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4557</v>
      </c>
      <c r="D1215" s="60" t="s">
        <v>7</v>
      </c>
      <c r="E1215" s="66" t="s">
        <v>77</v>
      </c>
      <c r="F1215" s="66" t="s">
        <v>77</v>
      </c>
      <c r="G1215" s="72">
        <v>0</v>
      </c>
      <c r="H1215" s="72">
        <v>0</v>
      </c>
      <c r="I1215" s="66" t="s">
        <v>121</v>
      </c>
      <c r="J1215" s="66" t="s">
        <v>1630</v>
      </c>
      <c r="K1215" s="67" t="s">
        <v>4646</v>
      </c>
      <c r="L1215" s="68"/>
      <c r="M1215" s="64" t="s">
        <v>4859</v>
      </c>
      <c r="N1215" s="13"/>
      <c r="O1215"/>
      <c r="P1215" t="str">
        <f t="shared" si="358"/>
        <v/>
      </c>
      <c r="Q1215"/>
      <c r="R1215"/>
      <c r="S1215" s="43">
        <f t="shared" si="346"/>
        <v>150</v>
      </c>
      <c r="T1215" s="94" t="s">
        <v>2570</v>
      </c>
      <c r="U1215" s="72" t="s">
        <v>2570</v>
      </c>
      <c r="V1215" s="72" t="s">
        <v>2570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4557</v>
      </c>
      <c r="D1216" s="60" t="s">
        <v>7</v>
      </c>
      <c r="E1216" s="66" t="s">
        <v>4842</v>
      </c>
      <c r="F1216" s="66" t="s">
        <v>4842</v>
      </c>
      <c r="G1216" s="72">
        <v>0</v>
      </c>
      <c r="H1216" s="72">
        <v>0</v>
      </c>
      <c r="I1216" s="66" t="s">
        <v>121</v>
      </c>
      <c r="J1216" s="66" t="s">
        <v>1630</v>
      </c>
      <c r="K1216" s="67" t="s">
        <v>4646</v>
      </c>
      <c r="L1216" s="68"/>
      <c r="M1216" s="64" t="s">
        <v>4860</v>
      </c>
      <c r="N1216" s="13"/>
      <c r="O1216"/>
      <c r="P1216" t="str">
        <f t="shared" si="358"/>
        <v/>
      </c>
      <c r="Q1216"/>
      <c r="R1216"/>
      <c r="S1216" s="43">
        <f t="shared" si="346"/>
        <v>150</v>
      </c>
      <c r="T1216" s="94" t="s">
        <v>2570</v>
      </c>
      <c r="U1216" s="72" t="s">
        <v>2570</v>
      </c>
      <c r="V1216" s="72" t="s">
        <v>2570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4557</v>
      </c>
      <c r="D1217" s="60" t="s">
        <v>7</v>
      </c>
      <c r="E1217" s="66" t="s">
        <v>4843</v>
      </c>
      <c r="F1217" s="66" t="s">
        <v>4843</v>
      </c>
      <c r="G1217" s="72">
        <v>0</v>
      </c>
      <c r="H1217" s="72">
        <v>0</v>
      </c>
      <c r="I1217" s="66" t="s">
        <v>121</v>
      </c>
      <c r="J1217" s="66" t="s">
        <v>1630</v>
      </c>
      <c r="K1217" s="67" t="s">
        <v>4646</v>
      </c>
      <c r="L1217" s="68"/>
      <c r="M1217" s="64" t="s">
        <v>4861</v>
      </c>
      <c r="N1217" s="13"/>
      <c r="O1217"/>
      <c r="P1217" t="str">
        <f t="shared" si="358"/>
        <v/>
      </c>
      <c r="Q1217"/>
      <c r="R1217"/>
      <c r="S1217" s="43">
        <f t="shared" si="346"/>
        <v>150</v>
      </c>
      <c r="T1217" s="94" t="s">
        <v>2570</v>
      </c>
      <c r="U1217" s="72" t="s">
        <v>2570</v>
      </c>
      <c r="V1217" s="72" t="s">
        <v>2570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4557</v>
      </c>
      <c r="D1218" s="60" t="s">
        <v>7</v>
      </c>
      <c r="E1218" s="66" t="s">
        <v>4844</v>
      </c>
      <c r="F1218" s="66" t="s">
        <v>4844</v>
      </c>
      <c r="G1218" s="72">
        <v>0</v>
      </c>
      <c r="H1218" s="72">
        <v>0</v>
      </c>
      <c r="I1218" s="66" t="s">
        <v>121</v>
      </c>
      <c r="J1218" s="66" t="s">
        <v>1630</v>
      </c>
      <c r="K1218" s="67" t="s">
        <v>4646</v>
      </c>
      <c r="L1218" s="68"/>
      <c r="M1218" s="64" t="s">
        <v>4862</v>
      </c>
      <c r="N1218" s="13"/>
      <c r="O1218"/>
      <c r="P1218" t="str">
        <f t="shared" si="358"/>
        <v/>
      </c>
      <c r="Q1218"/>
      <c r="R1218"/>
      <c r="S1218" s="43">
        <f t="shared" si="346"/>
        <v>150</v>
      </c>
      <c r="T1218" s="94" t="s">
        <v>2570</v>
      </c>
      <c r="U1218" s="72" t="s">
        <v>2570</v>
      </c>
      <c r="V1218" s="72" t="s">
        <v>2570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4557</v>
      </c>
      <c r="D1219" s="60" t="s">
        <v>7</v>
      </c>
      <c r="E1219" s="66" t="s">
        <v>1244</v>
      </c>
      <c r="F1219" s="66" t="s">
        <v>1244</v>
      </c>
      <c r="G1219" s="72">
        <v>0</v>
      </c>
      <c r="H1219" s="72">
        <v>0</v>
      </c>
      <c r="I1219" s="66" t="s">
        <v>121</v>
      </c>
      <c r="J1219" s="66" t="s">
        <v>1630</v>
      </c>
      <c r="K1219" s="67" t="s">
        <v>4646</v>
      </c>
      <c r="L1219" s="68"/>
      <c r="M1219" s="64" t="s">
        <v>4863</v>
      </c>
      <c r="N1219" s="13"/>
      <c r="O1219"/>
      <c r="P1219" t="str">
        <f t="shared" si="358"/>
        <v/>
      </c>
      <c r="Q1219"/>
      <c r="R1219"/>
      <c r="S1219" s="43">
        <f t="shared" si="346"/>
        <v>150</v>
      </c>
      <c r="T1219" s="94" t="s">
        <v>2570</v>
      </c>
      <c r="U1219" s="72" t="s">
        <v>2570</v>
      </c>
      <c r="V1219" s="72" t="s">
        <v>2570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4557</v>
      </c>
      <c r="D1220" s="60" t="s">
        <v>7</v>
      </c>
      <c r="E1220" s="66" t="s">
        <v>4878</v>
      </c>
      <c r="F1220" s="66" t="s">
        <v>4878</v>
      </c>
      <c r="G1220" s="72">
        <v>0</v>
      </c>
      <c r="H1220" s="72">
        <v>0</v>
      </c>
      <c r="I1220" s="66" t="s">
        <v>121</v>
      </c>
      <c r="J1220" s="66" t="s">
        <v>1630</v>
      </c>
      <c r="K1220" s="67" t="s">
        <v>4646</v>
      </c>
      <c r="L1220" s="68"/>
      <c r="M1220" s="64" t="s">
        <v>4864</v>
      </c>
      <c r="N1220" s="13"/>
      <c r="O1220"/>
      <c r="P1220" t="str">
        <f t="shared" si="358"/>
        <v/>
      </c>
      <c r="Q1220"/>
      <c r="R1220"/>
      <c r="S1220" s="43">
        <f t="shared" si="346"/>
        <v>150</v>
      </c>
      <c r="T1220" s="94" t="s">
        <v>2570</v>
      </c>
      <c r="U1220" s="72" t="s">
        <v>2570</v>
      </c>
      <c r="V1220" s="72" t="s">
        <v>2570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4557</v>
      </c>
      <c r="D1221" s="60" t="s">
        <v>7</v>
      </c>
      <c r="E1221" s="66" t="s">
        <v>4879</v>
      </c>
      <c r="F1221" s="66" t="s">
        <v>4879</v>
      </c>
      <c r="G1221" s="72">
        <v>0</v>
      </c>
      <c r="H1221" s="72">
        <v>0</v>
      </c>
      <c r="I1221" s="66" t="s">
        <v>121</v>
      </c>
      <c r="J1221" s="66" t="s">
        <v>1630</v>
      </c>
      <c r="K1221" s="67" t="s">
        <v>4646</v>
      </c>
      <c r="L1221" s="68"/>
      <c r="M1221" s="64" t="s">
        <v>4865</v>
      </c>
      <c r="N1221" s="13"/>
      <c r="O1221"/>
      <c r="P1221" t="str">
        <f t="shared" si="358"/>
        <v/>
      </c>
      <c r="Q1221"/>
      <c r="R1221"/>
      <c r="S1221" s="43">
        <f t="shared" si="346"/>
        <v>150</v>
      </c>
      <c r="T1221" s="94" t="s">
        <v>2570</v>
      </c>
      <c r="U1221" s="72" t="s">
        <v>2570</v>
      </c>
      <c r="V1221" s="72" t="s">
        <v>2570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4557</v>
      </c>
      <c r="D1222" s="60" t="s">
        <v>7</v>
      </c>
      <c r="E1222" s="66" t="s">
        <v>120</v>
      </c>
      <c r="F1222" s="66" t="s">
        <v>120</v>
      </c>
      <c r="G1222" s="72">
        <v>0</v>
      </c>
      <c r="H1222" s="72">
        <v>0</v>
      </c>
      <c r="I1222" s="66" t="s">
        <v>121</v>
      </c>
      <c r="J1222" s="66" t="s">
        <v>1630</v>
      </c>
      <c r="K1222" s="67" t="s">
        <v>4646</v>
      </c>
      <c r="L1222" s="68"/>
      <c r="M1222" s="64" t="s">
        <v>4866</v>
      </c>
      <c r="N1222" s="13"/>
      <c r="O1222"/>
      <c r="P1222" t="str">
        <f t="shared" si="358"/>
        <v/>
      </c>
      <c r="Q1222"/>
      <c r="R1222"/>
      <c r="S1222" s="43">
        <f t="shared" si="346"/>
        <v>150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4557</v>
      </c>
      <c r="D1223" s="60" t="s">
        <v>7</v>
      </c>
      <c r="E1223" s="66" t="s">
        <v>163</v>
      </c>
      <c r="F1223" s="66" t="s">
        <v>163</v>
      </c>
      <c r="G1223" s="72">
        <v>0</v>
      </c>
      <c r="H1223" s="72">
        <v>0</v>
      </c>
      <c r="I1223" s="66" t="s">
        <v>121</v>
      </c>
      <c r="J1223" s="66" t="s">
        <v>1630</v>
      </c>
      <c r="K1223" s="67" t="s">
        <v>4646</v>
      </c>
      <c r="L1223" s="68"/>
      <c r="M1223" s="64" t="s">
        <v>4867</v>
      </c>
      <c r="N1223" s="13"/>
      <c r="O1223"/>
      <c r="P1223" t="str">
        <f t="shared" si="358"/>
        <v/>
      </c>
      <c r="Q1223"/>
      <c r="R1223"/>
      <c r="S1223" s="43">
        <f t="shared" si="346"/>
        <v>150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4557</v>
      </c>
      <c r="D1224" s="60" t="s">
        <v>7</v>
      </c>
      <c r="E1224" s="66" t="s">
        <v>1426</v>
      </c>
      <c r="F1224" s="66" t="s">
        <v>4877</v>
      </c>
      <c r="G1224" s="72">
        <v>0</v>
      </c>
      <c r="H1224" s="72">
        <v>0</v>
      </c>
      <c r="I1224" s="66" t="s">
        <v>121</v>
      </c>
      <c r="J1224" s="66" t="s">
        <v>1630</v>
      </c>
      <c r="K1224" s="67" t="s">
        <v>4646</v>
      </c>
      <c r="L1224" s="68"/>
      <c r="M1224" s="64" t="s">
        <v>4868</v>
      </c>
      <c r="N1224" s="13"/>
      <c r="O1224"/>
      <c r="P1224" t="str">
        <f t="shared" si="358"/>
        <v>NOT EQUAL</v>
      </c>
      <c r="Q1224"/>
      <c r="R1224"/>
      <c r="S1224" s="43">
        <f t="shared" si="346"/>
        <v>150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4557</v>
      </c>
      <c r="D1225" s="60" t="s">
        <v>7</v>
      </c>
      <c r="E1225" s="66" t="s">
        <v>1433</v>
      </c>
      <c r="F1225" s="66" t="s">
        <v>1434</v>
      </c>
      <c r="G1225" s="72">
        <v>0</v>
      </c>
      <c r="H1225" s="72">
        <v>0</v>
      </c>
      <c r="I1225" s="66" t="s">
        <v>121</v>
      </c>
      <c r="J1225" s="66" t="s">
        <v>1630</v>
      </c>
      <c r="K1225" s="67" t="s">
        <v>4646</v>
      </c>
      <c r="L1225" s="68"/>
      <c r="M1225" s="64" t="s">
        <v>4869</v>
      </c>
      <c r="N1225" s="13"/>
      <c r="O1225"/>
      <c r="P1225" t="str">
        <f t="shared" si="358"/>
        <v/>
      </c>
      <c r="Q1225"/>
      <c r="R1225"/>
      <c r="S1225" s="43">
        <f t="shared" si="346"/>
        <v>150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4557</v>
      </c>
      <c r="D1226" s="60" t="s">
        <v>7</v>
      </c>
      <c r="E1226" s="66" t="s">
        <v>1436</v>
      </c>
      <c r="F1226" s="66" t="s">
        <v>1436</v>
      </c>
      <c r="G1226" s="72">
        <v>0</v>
      </c>
      <c r="H1226" s="72">
        <v>0</v>
      </c>
      <c r="I1226" s="66" t="s">
        <v>121</v>
      </c>
      <c r="J1226" s="66" t="s">
        <v>1630</v>
      </c>
      <c r="K1226" s="67" t="s">
        <v>4646</v>
      </c>
      <c r="L1226" s="68"/>
      <c r="M1226" s="64" t="s">
        <v>4870</v>
      </c>
      <c r="N1226" s="13"/>
      <c r="O1226"/>
      <c r="P1226" t="str">
        <f t="shared" si="358"/>
        <v/>
      </c>
      <c r="Q1226"/>
      <c r="R1226"/>
      <c r="S1226" s="43">
        <f t="shared" si="346"/>
        <v>150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4557</v>
      </c>
      <c r="D1227" s="60" t="s">
        <v>7</v>
      </c>
      <c r="E1227" s="66" t="s">
        <v>299</v>
      </c>
      <c r="F1227" s="66" t="s">
        <v>299</v>
      </c>
      <c r="G1227" s="72">
        <v>0</v>
      </c>
      <c r="H1227" s="72">
        <v>0</v>
      </c>
      <c r="I1227" s="66" t="s">
        <v>121</v>
      </c>
      <c r="J1227" s="66" t="s">
        <v>1630</v>
      </c>
      <c r="K1227" s="67" t="s">
        <v>4646</v>
      </c>
      <c r="L1227" s="68"/>
      <c r="M1227" s="64" t="s">
        <v>4871</v>
      </c>
      <c r="N1227" s="13"/>
      <c r="O1227"/>
      <c r="P1227" t="str">
        <f t="shared" si="358"/>
        <v/>
      </c>
      <c r="Q1227"/>
      <c r="R1227"/>
      <c r="S1227" s="43">
        <f t="shared" si="346"/>
        <v>150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4557</v>
      </c>
      <c r="D1228" s="60" t="s">
        <v>7</v>
      </c>
      <c r="E1228" s="168" t="s">
        <v>4840</v>
      </c>
      <c r="F1228" s="168" t="s">
        <v>4840</v>
      </c>
      <c r="G1228" s="72">
        <v>0</v>
      </c>
      <c r="H1228" s="72">
        <v>0</v>
      </c>
      <c r="I1228" s="66" t="s">
        <v>121</v>
      </c>
      <c r="J1228" s="66" t="s">
        <v>1630</v>
      </c>
      <c r="K1228" s="67" t="s">
        <v>4646</v>
      </c>
      <c r="L1228" s="68"/>
      <c r="M1228" s="64" t="s">
        <v>4857</v>
      </c>
      <c r="N1228" s="13"/>
      <c r="O1228"/>
      <c r="P1228" t="str">
        <f t="shared" si="358"/>
        <v/>
      </c>
      <c r="Q1228"/>
      <c r="R1228"/>
      <c r="S1228" s="43">
        <f t="shared" si="346"/>
        <v>150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4557</v>
      </c>
      <c r="D1229" s="60" t="s">
        <v>7</v>
      </c>
      <c r="E1229" s="168" t="s">
        <v>1388</v>
      </c>
      <c r="F1229" s="168" t="s">
        <v>4937</v>
      </c>
      <c r="G1229" s="72">
        <v>0</v>
      </c>
      <c r="H1229" s="72">
        <v>0</v>
      </c>
      <c r="I1229" s="66" t="s">
        <v>121</v>
      </c>
      <c r="J1229" s="66" t="s">
        <v>1630</v>
      </c>
      <c r="K1229" s="67" t="s">
        <v>4646</v>
      </c>
      <c r="L1229" s="68"/>
      <c r="M1229" s="64" t="s">
        <v>4872</v>
      </c>
      <c r="N1229" s="13"/>
      <c r="O1229"/>
      <c r="P1229" t="str">
        <f t="shared" si="358"/>
        <v>NOT EQUAL</v>
      </c>
      <c r="Q1229"/>
      <c r="R1229"/>
      <c r="S1229" s="43">
        <f t="shared" si="346"/>
        <v>150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4557</v>
      </c>
      <c r="D1230" s="60" t="s">
        <v>7</v>
      </c>
      <c r="E1230" s="168" t="s">
        <v>1389</v>
      </c>
      <c r="F1230" s="168" t="s">
        <v>4938</v>
      </c>
      <c r="G1230" s="72">
        <v>0</v>
      </c>
      <c r="H1230" s="72">
        <v>0</v>
      </c>
      <c r="I1230" s="66" t="s">
        <v>121</v>
      </c>
      <c r="J1230" s="66" t="s">
        <v>1630</v>
      </c>
      <c r="K1230" s="67" t="s">
        <v>4646</v>
      </c>
      <c r="L1230" s="68"/>
      <c r="M1230" s="64" t="s">
        <v>4873</v>
      </c>
      <c r="N1230" s="13"/>
      <c r="O1230"/>
      <c r="P1230" t="str">
        <f t="shared" si="358"/>
        <v>NOT EQUAL</v>
      </c>
      <c r="Q1230"/>
      <c r="R1230"/>
      <c r="S1230" s="43">
        <f t="shared" si="346"/>
        <v>150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4557</v>
      </c>
      <c r="D1231" s="60" t="s">
        <v>7</v>
      </c>
      <c r="E1231" s="168" t="s">
        <v>1390</v>
      </c>
      <c r="F1231" s="168" t="s">
        <v>4939</v>
      </c>
      <c r="G1231" s="72">
        <v>0</v>
      </c>
      <c r="H1231" s="72">
        <v>0</v>
      </c>
      <c r="I1231" s="66" t="s">
        <v>121</v>
      </c>
      <c r="J1231" s="66" t="s">
        <v>1630</v>
      </c>
      <c r="K1231" s="67" t="s">
        <v>4646</v>
      </c>
      <c r="L1231" s="68"/>
      <c r="M1231" s="64" t="s">
        <v>4874</v>
      </c>
      <c r="N1231" s="13"/>
      <c r="O1231"/>
      <c r="P1231" t="str">
        <f t="shared" si="358"/>
        <v>NOT EQUAL</v>
      </c>
      <c r="Q1231"/>
      <c r="R1231"/>
      <c r="S1231" s="43">
        <f t="shared" si="346"/>
        <v>150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4557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30</v>
      </c>
      <c r="J1232" s="117" t="s">
        <v>1630</v>
      </c>
      <c r="K1232" s="118" t="s">
        <v>4646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S1232" s="119">
        <f t="shared" ref="S1232:S1233" si="364">IF(X1232&lt;&gt;"",S1231+1,S1231)</f>
        <v>150</v>
      </c>
      <c r="T1232" s="113" t="s">
        <v>2570</v>
      </c>
      <c r="U1232" s="120" t="s">
        <v>2570</v>
      </c>
      <c r="V1232" s="120" t="s">
        <v>2570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4557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30</v>
      </c>
      <c r="J1233" s="117" t="s">
        <v>1630</v>
      </c>
      <c r="K1233" s="118" t="s">
        <v>4646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S1233" s="119">
        <f t="shared" si="364"/>
        <v>150</v>
      </c>
      <c r="T1233" s="113" t="s">
        <v>2570</v>
      </c>
      <c r="U1233" s="120" t="s">
        <v>2570</v>
      </c>
      <c r="V1233" s="120" t="s">
        <v>2570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2570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2570</v>
      </c>
      <c r="N1234" s="48"/>
      <c r="O1234" s="49"/>
      <c r="P1234" s="49"/>
      <c r="Q1234" s="49"/>
      <c r="R1234" s="49"/>
      <c r="S1234" s="43">
        <f t="shared" ref="S1234:S1296" si="371">IF(X1234&lt;&gt;"",S1233+1,S1233)</f>
        <v>150</v>
      </c>
      <c r="T1234" s="94" t="s">
        <v>2570</v>
      </c>
      <c r="U1234" s="92" t="s">
        <v>2570</v>
      </c>
      <c r="V1234" s="92" t="s">
        <v>2570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2570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2570</v>
      </c>
      <c r="N1235" s="48"/>
      <c r="O1235" s="49"/>
      <c r="P1235" s="49"/>
      <c r="Q1235" s="49"/>
      <c r="R1235" s="49"/>
      <c r="S1235" s="43">
        <f t="shared" si="371"/>
        <v>150</v>
      </c>
      <c r="T1235" s="94" t="s">
        <v>2570</v>
      </c>
      <c r="U1235" s="92" t="s">
        <v>2570</v>
      </c>
      <c r="V1235" s="92" t="s">
        <v>2570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3122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/>
      <c r="R1236" s="49"/>
      <c r="S1236" s="43">
        <f t="shared" si="371"/>
        <v>150</v>
      </c>
      <c r="T1236" s="94" t="s">
        <v>2570</v>
      </c>
      <c r="U1236" s="92" t="s">
        <v>2570</v>
      </c>
      <c r="V1236" s="92" t="s">
        <v>2570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4557</v>
      </c>
      <c r="D1237" s="60" t="s">
        <v>7</v>
      </c>
      <c r="E1237" s="66" t="s">
        <v>35</v>
      </c>
      <c r="F1237" s="66" t="s">
        <v>35</v>
      </c>
      <c r="G1237" s="65">
        <v>0</v>
      </c>
      <c r="H1237" s="65">
        <v>0</v>
      </c>
      <c r="I1237" s="66" t="s">
        <v>18</v>
      </c>
      <c r="J1237" s="66" t="s">
        <v>1630</v>
      </c>
      <c r="K1237" s="67" t="s">
        <v>4646</v>
      </c>
      <c r="L1237" s="68"/>
      <c r="M1237" s="64" t="s">
        <v>1694</v>
      </c>
      <c r="N1237" s="13"/>
      <c r="O1237"/>
      <c r="P1237" t="str">
        <f t="shared" si="358"/>
        <v/>
      </c>
      <c r="Q1237"/>
      <c r="R1237"/>
      <c r="S1237" s="43">
        <f t="shared" si="371"/>
        <v>150</v>
      </c>
      <c r="T1237" s="94" t="s">
        <v>2570</v>
      </c>
      <c r="U1237" s="72" t="s">
        <v>2570</v>
      </c>
      <c r="V1237" s="72" t="s">
        <v>2570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4557</v>
      </c>
      <c r="D1238" s="60" t="s">
        <v>7</v>
      </c>
      <c r="E1238" s="86" t="s">
        <v>1259</v>
      </c>
      <c r="F1238" s="86" t="s">
        <v>1259</v>
      </c>
      <c r="G1238" s="72">
        <v>0</v>
      </c>
      <c r="H1238" s="72">
        <v>0</v>
      </c>
      <c r="I1238" s="66" t="s">
        <v>3</v>
      </c>
      <c r="J1238" s="66" t="s">
        <v>1630</v>
      </c>
      <c r="K1238" s="67" t="s">
        <v>4811</v>
      </c>
      <c r="L1238" s="68"/>
      <c r="M1238" s="91" t="s">
        <v>1691</v>
      </c>
      <c r="N1238" s="13"/>
      <c r="O1238"/>
      <c r="P1238" t="str">
        <f t="shared" si="358"/>
        <v/>
      </c>
      <c r="Q1238"/>
      <c r="R1238"/>
      <c r="S1238" s="43">
        <f t="shared" si="371"/>
        <v>150</v>
      </c>
      <c r="T1238" s="94" t="s">
        <v>2570</v>
      </c>
      <c r="U1238" s="72" t="s">
        <v>2570</v>
      </c>
      <c r="V1238" s="72" t="s">
        <v>2570</v>
      </c>
      <c r="W1238" s="44" t="str">
        <f t="shared" si="372"/>
        <v/>
      </c>
      <c r="X1238" s="25" t="str">
        <f t="shared" si="373"/>
        <v/>
      </c>
      <c r="Y1238" s="1">
        <f t="shared" si="374"/>
        <v>1208</v>
      </c>
      <c r="Z1238" t="str">
        <f t="shared" si="375"/>
        <v>ITM_BINOMP</v>
      </c>
      <c r="AC1238" s="113" t="str">
        <f t="shared" si="359"/>
        <v/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4557</v>
      </c>
      <c r="D1239" s="60" t="s">
        <v>7</v>
      </c>
      <c r="E1239" s="86" t="s">
        <v>2690</v>
      </c>
      <c r="F1239" s="86" t="s">
        <v>2690</v>
      </c>
      <c r="G1239" s="72">
        <v>0</v>
      </c>
      <c r="H1239" s="72">
        <v>0</v>
      </c>
      <c r="I1239" s="66" t="s">
        <v>3</v>
      </c>
      <c r="J1239" s="66" t="s">
        <v>1630</v>
      </c>
      <c r="K1239" s="67" t="s">
        <v>4811</v>
      </c>
      <c r="L1239" s="68"/>
      <c r="M1239" s="91" t="s">
        <v>1690</v>
      </c>
      <c r="N1239" s="13"/>
      <c r="O1239"/>
      <c r="P1239" t="str">
        <f t="shared" si="358"/>
        <v/>
      </c>
      <c r="Q1239"/>
      <c r="R1239"/>
      <c r="S1239" s="43">
        <f t="shared" si="371"/>
        <v>150</v>
      </c>
      <c r="T1239" s="94" t="s">
        <v>2570</v>
      </c>
      <c r="U1239" s="72" t="s">
        <v>2570</v>
      </c>
      <c r="V1239" s="72" t="s">
        <v>2570</v>
      </c>
      <c r="W1239" s="44" t="str">
        <f t="shared" si="372"/>
        <v/>
      </c>
      <c r="X1239" s="25" t="str">
        <f t="shared" si="373"/>
        <v/>
      </c>
      <c r="Y1239" s="1">
        <f t="shared" si="374"/>
        <v>1209</v>
      </c>
      <c r="Z1239" t="str">
        <f t="shared" si="375"/>
        <v>ITM_BINOM</v>
      </c>
      <c r="AC1239" s="113" t="str">
        <f t="shared" si="359"/>
        <v/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4557</v>
      </c>
      <c r="D1240" s="60" t="s">
        <v>7</v>
      </c>
      <c r="E1240" s="86" t="s">
        <v>2691</v>
      </c>
      <c r="F1240" s="86" t="s">
        <v>2691</v>
      </c>
      <c r="G1240" s="72">
        <v>0</v>
      </c>
      <c r="H1240" s="72">
        <v>0</v>
      </c>
      <c r="I1240" s="66" t="s">
        <v>3</v>
      </c>
      <c r="J1240" s="66" t="s">
        <v>1630</v>
      </c>
      <c r="K1240" s="67" t="s">
        <v>4811</v>
      </c>
      <c r="L1240" s="68"/>
      <c r="M1240" s="64" t="s">
        <v>1692</v>
      </c>
      <c r="N1240" s="13"/>
      <c r="O1240"/>
      <c r="P1240" t="str">
        <f t="shared" si="358"/>
        <v/>
      </c>
      <c r="Q1240"/>
      <c r="R1240"/>
      <c r="S1240" s="43">
        <f t="shared" si="371"/>
        <v>150</v>
      </c>
      <c r="T1240" s="94" t="s">
        <v>2570</v>
      </c>
      <c r="U1240" s="72" t="s">
        <v>2570</v>
      </c>
      <c r="V1240" s="72" t="s">
        <v>2570</v>
      </c>
      <c r="W1240" s="44" t="str">
        <f t="shared" si="372"/>
        <v/>
      </c>
      <c r="X1240" s="25" t="str">
        <f t="shared" si="373"/>
        <v/>
      </c>
      <c r="Y1240" s="1">
        <f t="shared" si="374"/>
        <v>1210</v>
      </c>
      <c r="Z1240" t="str">
        <f t="shared" si="375"/>
        <v>ITM_BINOMU</v>
      </c>
      <c r="AC1240" s="113" t="str">
        <f t="shared" si="359"/>
        <v/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4557</v>
      </c>
      <c r="D1241" s="60" t="s">
        <v>7</v>
      </c>
      <c r="E1241" s="66" t="s">
        <v>1260</v>
      </c>
      <c r="F1241" s="66" t="s">
        <v>1260</v>
      </c>
      <c r="G1241" s="72">
        <v>0</v>
      </c>
      <c r="H1241" s="72">
        <v>0</v>
      </c>
      <c r="I1241" s="66" t="s">
        <v>3</v>
      </c>
      <c r="J1241" s="66" t="s">
        <v>1630</v>
      </c>
      <c r="K1241" s="67" t="s">
        <v>4811</v>
      </c>
      <c r="L1241" s="68"/>
      <c r="M1241" s="64" t="s">
        <v>1693</v>
      </c>
      <c r="N1241" s="13"/>
      <c r="O1241"/>
      <c r="P1241" t="str">
        <f t="shared" si="358"/>
        <v/>
      </c>
      <c r="Q1241"/>
      <c r="R1241"/>
      <c r="S1241" s="43">
        <f t="shared" si="371"/>
        <v>150</v>
      </c>
      <c r="T1241" s="94" t="s">
        <v>2570</v>
      </c>
      <c r="U1241" s="72" t="s">
        <v>2570</v>
      </c>
      <c r="V1241" s="72" t="s">
        <v>2570</v>
      </c>
      <c r="W1241" s="44" t="str">
        <f t="shared" si="372"/>
        <v/>
      </c>
      <c r="X1241" s="25" t="str">
        <f t="shared" si="373"/>
        <v/>
      </c>
      <c r="Y1241" s="1">
        <f t="shared" si="374"/>
        <v>1211</v>
      </c>
      <c r="Z1241" t="str">
        <f t="shared" si="375"/>
        <v>ITM_BINOMM1</v>
      </c>
      <c r="AC1241" s="113" t="str">
        <f t="shared" si="359"/>
        <v/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4557</v>
      </c>
      <c r="D1242" s="60" t="s">
        <v>7</v>
      </c>
      <c r="E1242" s="66" t="s">
        <v>41</v>
      </c>
      <c r="F1242" s="66" t="s">
        <v>41</v>
      </c>
      <c r="G1242" s="72">
        <v>0</v>
      </c>
      <c r="H1242" s="72">
        <v>0</v>
      </c>
      <c r="I1242" s="66" t="s">
        <v>18</v>
      </c>
      <c r="J1242" s="66" t="s">
        <v>1630</v>
      </c>
      <c r="K1242" s="67" t="s">
        <v>4646</v>
      </c>
      <c r="L1242" s="68"/>
      <c r="M1242" s="64" t="s">
        <v>1710</v>
      </c>
      <c r="N1242" s="13"/>
      <c r="O1242"/>
      <c r="P1242" t="str">
        <f t="shared" si="358"/>
        <v/>
      </c>
      <c r="Q1242"/>
      <c r="R1242"/>
      <c r="S1242" s="43">
        <f t="shared" si="371"/>
        <v>150</v>
      </c>
      <c r="T1242" s="94" t="s">
        <v>2570</v>
      </c>
      <c r="U1242" s="72" t="s">
        <v>2570</v>
      </c>
      <c r="V1242" s="72" t="s">
        <v>2570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4557</v>
      </c>
      <c r="D1243" s="60" t="s">
        <v>7</v>
      </c>
      <c r="E1243" s="86" t="s">
        <v>1267</v>
      </c>
      <c r="F1243" s="86" t="s">
        <v>1267</v>
      </c>
      <c r="G1243" s="72">
        <v>0</v>
      </c>
      <c r="H1243" s="72">
        <v>0</v>
      </c>
      <c r="I1243" s="66" t="s">
        <v>3</v>
      </c>
      <c r="J1243" s="66" t="s">
        <v>1630</v>
      </c>
      <c r="K1243" s="67" t="s">
        <v>4811</v>
      </c>
      <c r="L1243" s="68"/>
      <c r="M1243" s="91" t="s">
        <v>1707</v>
      </c>
      <c r="N1243" s="13"/>
      <c r="O1243"/>
      <c r="P1243" t="str">
        <f t="shared" si="358"/>
        <v/>
      </c>
      <c r="Q1243"/>
      <c r="R1243"/>
      <c r="S1243" s="43">
        <f t="shared" si="371"/>
        <v>150</v>
      </c>
      <c r="T1243" s="94" t="s">
        <v>2570</v>
      </c>
      <c r="U1243" s="72" t="s">
        <v>2570</v>
      </c>
      <c r="V1243" s="72" t="s">
        <v>2570</v>
      </c>
      <c r="W1243" s="44" t="str">
        <f t="shared" si="372"/>
        <v/>
      </c>
      <c r="X1243" s="25" t="str">
        <f t="shared" si="373"/>
        <v/>
      </c>
      <c r="Y1243" s="1">
        <f t="shared" si="374"/>
        <v>1213</v>
      </c>
      <c r="Z1243" t="str">
        <f t="shared" si="375"/>
        <v>ITM_CAUCHP</v>
      </c>
      <c r="AC1243" s="113" t="str">
        <f t="shared" si="359"/>
        <v/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4557</v>
      </c>
      <c r="D1244" s="60" t="s">
        <v>7</v>
      </c>
      <c r="E1244" s="86" t="s">
        <v>2692</v>
      </c>
      <c r="F1244" s="86" t="s">
        <v>2692</v>
      </c>
      <c r="G1244" s="72">
        <v>0</v>
      </c>
      <c r="H1244" s="72">
        <v>0</v>
      </c>
      <c r="I1244" s="66" t="s">
        <v>3</v>
      </c>
      <c r="J1244" s="66" t="s">
        <v>1630</v>
      </c>
      <c r="K1244" s="67" t="s">
        <v>4811</v>
      </c>
      <c r="L1244" s="68"/>
      <c r="M1244" s="91" t="s">
        <v>1706</v>
      </c>
      <c r="N1244" s="13"/>
      <c r="O1244"/>
      <c r="P1244" t="str">
        <f t="shared" si="358"/>
        <v/>
      </c>
      <c r="Q1244"/>
      <c r="R1244"/>
      <c r="S1244" s="43">
        <f t="shared" si="371"/>
        <v>150</v>
      </c>
      <c r="T1244" s="94" t="s">
        <v>2570</v>
      </c>
      <c r="U1244" s="72" t="s">
        <v>2570</v>
      </c>
      <c r="V1244" s="72" t="s">
        <v>2570</v>
      </c>
      <c r="W1244" s="44" t="str">
        <f t="shared" si="372"/>
        <v/>
      </c>
      <c r="X1244" s="25" t="str">
        <f t="shared" si="373"/>
        <v/>
      </c>
      <c r="Y1244" s="1">
        <f t="shared" si="374"/>
        <v>1214</v>
      </c>
      <c r="Z1244" t="str">
        <f t="shared" si="375"/>
        <v>ITM_CAUCH</v>
      </c>
      <c r="AC1244" s="113" t="str">
        <f t="shared" si="359"/>
        <v/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4557</v>
      </c>
      <c r="D1245" s="60" t="s">
        <v>7</v>
      </c>
      <c r="E1245" s="86" t="s">
        <v>2693</v>
      </c>
      <c r="F1245" s="86" t="s">
        <v>2693</v>
      </c>
      <c r="G1245" s="72">
        <v>0</v>
      </c>
      <c r="H1245" s="72">
        <v>0</v>
      </c>
      <c r="I1245" s="66" t="s">
        <v>3</v>
      </c>
      <c r="J1245" s="66" t="s">
        <v>1630</v>
      </c>
      <c r="K1245" s="67" t="s">
        <v>4811</v>
      </c>
      <c r="L1245" s="68"/>
      <c r="M1245" s="64" t="s">
        <v>1708</v>
      </c>
      <c r="N1245" s="13"/>
      <c r="O1245"/>
      <c r="P1245" t="str">
        <f t="shared" si="358"/>
        <v/>
      </c>
      <c r="Q1245"/>
      <c r="R1245"/>
      <c r="S1245" s="43">
        <f t="shared" si="371"/>
        <v>150</v>
      </c>
      <c r="T1245" s="94" t="s">
        <v>2570</v>
      </c>
      <c r="U1245" s="72" t="s">
        <v>2570</v>
      </c>
      <c r="V1245" s="72" t="s">
        <v>2570</v>
      </c>
      <c r="W1245" s="44" t="str">
        <f t="shared" si="372"/>
        <v/>
      </c>
      <c r="X1245" s="25" t="str">
        <f t="shared" si="373"/>
        <v/>
      </c>
      <c r="Y1245" s="1">
        <f t="shared" si="374"/>
        <v>1215</v>
      </c>
      <c r="Z1245" t="str">
        <f t="shared" si="375"/>
        <v>ITM_CAUCHU</v>
      </c>
      <c r="AC1245" s="113" t="str">
        <f t="shared" si="359"/>
        <v/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4557</v>
      </c>
      <c r="D1246" s="60" t="s">
        <v>7</v>
      </c>
      <c r="E1246" s="66" t="s">
        <v>1268</v>
      </c>
      <c r="F1246" s="66" t="s">
        <v>1268</v>
      </c>
      <c r="G1246" s="72">
        <v>0</v>
      </c>
      <c r="H1246" s="72">
        <v>0</v>
      </c>
      <c r="I1246" s="66" t="s">
        <v>3</v>
      </c>
      <c r="J1246" s="66" t="s">
        <v>1630</v>
      </c>
      <c r="K1246" s="67" t="s">
        <v>4811</v>
      </c>
      <c r="L1246" s="68"/>
      <c r="M1246" s="64" t="s">
        <v>1709</v>
      </c>
      <c r="N1246" s="13"/>
      <c r="O1246"/>
      <c r="P1246" t="str">
        <f t="shared" si="358"/>
        <v/>
      </c>
      <c r="Q1246"/>
      <c r="R1246"/>
      <c r="S1246" s="43">
        <f t="shared" si="371"/>
        <v>150</v>
      </c>
      <c r="T1246" s="94" t="s">
        <v>2570</v>
      </c>
      <c r="U1246" s="72" t="s">
        <v>2570</v>
      </c>
      <c r="V1246" s="72" t="s">
        <v>2570</v>
      </c>
      <c r="W1246" s="44" t="str">
        <f t="shared" si="372"/>
        <v/>
      </c>
      <c r="X1246" s="25" t="str">
        <f t="shared" si="373"/>
        <v/>
      </c>
      <c r="Y1246" s="1">
        <f t="shared" si="374"/>
        <v>1216</v>
      </c>
      <c r="Z1246" t="str">
        <f t="shared" si="375"/>
        <v>ITM_CAUCHM1</v>
      </c>
      <c r="AC1246" s="113" t="str">
        <f t="shared" si="359"/>
        <v/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4557</v>
      </c>
      <c r="D1247" s="60" t="s">
        <v>7</v>
      </c>
      <c r="E1247" s="66" t="s">
        <v>99</v>
      </c>
      <c r="F1247" s="66" t="s">
        <v>99</v>
      </c>
      <c r="G1247" s="72">
        <v>0</v>
      </c>
      <c r="H1247" s="72">
        <v>0</v>
      </c>
      <c r="I1247" s="66" t="s">
        <v>18</v>
      </c>
      <c r="J1247" s="66" t="s">
        <v>1630</v>
      </c>
      <c r="K1247" s="67" t="s">
        <v>4646</v>
      </c>
      <c r="L1247" s="68"/>
      <c r="M1247" s="64" t="s">
        <v>1793</v>
      </c>
      <c r="N1247" s="13"/>
      <c r="O1247"/>
      <c r="P1247" t="str">
        <f t="shared" si="358"/>
        <v/>
      </c>
      <c r="Q1247"/>
      <c r="R1247"/>
      <c r="S1247" s="43">
        <f t="shared" si="371"/>
        <v>150</v>
      </c>
      <c r="T1247" s="94" t="s">
        <v>2570</v>
      </c>
      <c r="U1247" s="72" t="s">
        <v>2570</v>
      </c>
      <c r="V1247" s="72" t="s">
        <v>2570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4557</v>
      </c>
      <c r="D1248" s="60" t="s">
        <v>7</v>
      </c>
      <c r="E1248" s="86" t="s">
        <v>1321</v>
      </c>
      <c r="F1248" s="86" t="s">
        <v>1321</v>
      </c>
      <c r="G1248" s="72">
        <v>0</v>
      </c>
      <c r="H1248" s="72">
        <v>0</v>
      </c>
      <c r="I1248" s="66" t="s">
        <v>3</v>
      </c>
      <c r="J1248" s="66" t="s">
        <v>1630</v>
      </c>
      <c r="K1248" s="67" t="s">
        <v>4811</v>
      </c>
      <c r="L1248" s="68"/>
      <c r="M1248" s="91" t="s">
        <v>1790</v>
      </c>
      <c r="N1248" s="13"/>
      <c r="O1248"/>
      <c r="P1248" t="str">
        <f t="shared" si="358"/>
        <v/>
      </c>
      <c r="Q1248"/>
      <c r="R1248"/>
      <c r="S1248" s="43">
        <f t="shared" si="371"/>
        <v>150</v>
      </c>
      <c r="T1248" s="94" t="s">
        <v>2570</v>
      </c>
      <c r="U1248" s="72" t="s">
        <v>2570</v>
      </c>
      <c r="V1248" s="72" t="s">
        <v>2570</v>
      </c>
      <c r="W1248" s="44" t="str">
        <f t="shared" si="372"/>
        <v/>
      </c>
      <c r="X1248" s="25" t="str">
        <f t="shared" si="373"/>
        <v/>
      </c>
      <c r="Y1248" s="1">
        <f t="shared" si="374"/>
        <v>1218</v>
      </c>
      <c r="Z1248" t="str">
        <f t="shared" si="375"/>
        <v>ITM_EXPONP</v>
      </c>
      <c r="AC1248" s="113" t="str">
        <f t="shared" si="359"/>
        <v/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4557</v>
      </c>
      <c r="D1249" s="60" t="s">
        <v>7</v>
      </c>
      <c r="E1249" s="86" t="s">
        <v>2694</v>
      </c>
      <c r="F1249" s="86" t="s">
        <v>2694</v>
      </c>
      <c r="G1249" s="72">
        <v>0</v>
      </c>
      <c r="H1249" s="72">
        <v>0</v>
      </c>
      <c r="I1249" s="66" t="s">
        <v>3</v>
      </c>
      <c r="J1249" s="66" t="s">
        <v>1630</v>
      </c>
      <c r="K1249" s="67" t="s">
        <v>4811</v>
      </c>
      <c r="L1249" s="68"/>
      <c r="M1249" s="91" t="s">
        <v>1789</v>
      </c>
      <c r="N1249" s="13"/>
      <c r="O1249"/>
      <c r="P1249" t="str">
        <f t="shared" si="358"/>
        <v/>
      </c>
      <c r="Q1249"/>
      <c r="R1249"/>
      <c r="S1249" s="43">
        <f t="shared" si="371"/>
        <v>150</v>
      </c>
      <c r="T1249" s="94" t="s">
        <v>2570</v>
      </c>
      <c r="U1249" s="72" t="s">
        <v>2570</v>
      </c>
      <c r="V1249" s="72" t="s">
        <v>2570</v>
      </c>
      <c r="W1249" s="44" t="str">
        <f t="shared" si="372"/>
        <v/>
      </c>
      <c r="X1249" s="25" t="str">
        <f t="shared" si="373"/>
        <v/>
      </c>
      <c r="Y1249" s="1">
        <f t="shared" si="374"/>
        <v>1219</v>
      </c>
      <c r="Z1249" t="str">
        <f t="shared" si="375"/>
        <v>ITM_EXPON</v>
      </c>
      <c r="AC1249" s="113" t="str">
        <f t="shared" si="359"/>
        <v/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4557</v>
      </c>
      <c r="D1250" s="60" t="s">
        <v>7</v>
      </c>
      <c r="E1250" s="86" t="s">
        <v>2695</v>
      </c>
      <c r="F1250" s="86" t="s">
        <v>2695</v>
      </c>
      <c r="G1250" s="72">
        <v>0</v>
      </c>
      <c r="H1250" s="72">
        <v>0</v>
      </c>
      <c r="I1250" s="66" t="s">
        <v>3</v>
      </c>
      <c r="J1250" s="66" t="s">
        <v>1630</v>
      </c>
      <c r="K1250" s="67" t="s">
        <v>4811</v>
      </c>
      <c r="L1250" s="68"/>
      <c r="M1250" s="64" t="s">
        <v>1791</v>
      </c>
      <c r="N1250" s="13"/>
      <c r="O1250"/>
      <c r="P1250" t="str">
        <f t="shared" si="358"/>
        <v/>
      </c>
      <c r="Q1250"/>
      <c r="R1250"/>
      <c r="S1250" s="43">
        <f t="shared" si="371"/>
        <v>150</v>
      </c>
      <c r="T1250" s="94" t="s">
        <v>2570</v>
      </c>
      <c r="U1250" s="72" t="s">
        <v>2570</v>
      </c>
      <c r="V1250" s="72" t="s">
        <v>2570</v>
      </c>
      <c r="W1250" s="44" t="str">
        <f t="shared" si="372"/>
        <v/>
      </c>
      <c r="X1250" s="25" t="str">
        <f t="shared" si="373"/>
        <v/>
      </c>
      <c r="Y1250" s="1">
        <f t="shared" si="374"/>
        <v>1220</v>
      </c>
      <c r="Z1250" t="str">
        <f t="shared" si="375"/>
        <v>ITM_EXPONU</v>
      </c>
      <c r="AC1250" s="113" t="str">
        <f t="shared" si="359"/>
        <v/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4557</v>
      </c>
      <c r="D1251" s="60" t="s">
        <v>7</v>
      </c>
      <c r="E1251" s="66" t="s">
        <v>1322</v>
      </c>
      <c r="F1251" s="66" t="s">
        <v>1322</v>
      </c>
      <c r="G1251" s="72">
        <v>0</v>
      </c>
      <c r="H1251" s="72">
        <v>0</v>
      </c>
      <c r="I1251" s="66" t="s">
        <v>3</v>
      </c>
      <c r="J1251" s="66" t="s">
        <v>1630</v>
      </c>
      <c r="K1251" s="67" t="s">
        <v>4811</v>
      </c>
      <c r="L1251" s="68"/>
      <c r="M1251" s="64" t="s">
        <v>1792</v>
      </c>
      <c r="N1251" s="13"/>
      <c r="O1251"/>
      <c r="P1251" t="str">
        <f t="shared" si="358"/>
        <v/>
      </c>
      <c r="Q1251"/>
      <c r="R1251"/>
      <c r="S1251" s="43">
        <f t="shared" si="371"/>
        <v>150</v>
      </c>
      <c r="T1251" s="94" t="s">
        <v>2570</v>
      </c>
      <c r="U1251" s="72" t="s">
        <v>2570</v>
      </c>
      <c r="V1251" s="72" t="s">
        <v>2570</v>
      </c>
      <c r="W1251" s="44" t="str">
        <f t="shared" si="372"/>
        <v/>
      </c>
      <c r="X1251" s="25" t="str">
        <f t="shared" si="373"/>
        <v/>
      </c>
      <c r="Y1251" s="1">
        <f t="shared" si="374"/>
        <v>1221</v>
      </c>
      <c r="Z1251" t="str">
        <f t="shared" si="375"/>
        <v>ITM_EXPONM1</v>
      </c>
      <c r="AC1251" s="113" t="str">
        <f t="shared" si="359"/>
        <v/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4557</v>
      </c>
      <c r="D1252" s="60" t="s">
        <v>7</v>
      </c>
      <c r="E1252" s="66" t="s">
        <v>126</v>
      </c>
      <c r="F1252" s="66" t="s">
        <v>126</v>
      </c>
      <c r="G1252" s="72">
        <v>0</v>
      </c>
      <c r="H1252" s="72">
        <v>0</v>
      </c>
      <c r="I1252" s="66" t="s">
        <v>18</v>
      </c>
      <c r="J1252" s="66" t="s">
        <v>1630</v>
      </c>
      <c r="K1252" s="67" t="s">
        <v>4646</v>
      </c>
      <c r="L1252" s="68"/>
      <c r="M1252" s="64" t="s">
        <v>1831</v>
      </c>
      <c r="N1252" s="13"/>
      <c r="O1252"/>
      <c r="P1252" t="str">
        <f t="shared" si="358"/>
        <v/>
      </c>
      <c r="Q1252"/>
      <c r="R1252"/>
      <c r="S1252" s="43">
        <f t="shared" si="371"/>
        <v>150</v>
      </c>
      <c r="T1252" s="94" t="s">
        <v>2570</v>
      </c>
      <c r="U1252" s="72" t="s">
        <v>2570</v>
      </c>
      <c r="V1252" s="72" t="s">
        <v>2570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4557</v>
      </c>
      <c r="D1253" s="60" t="s">
        <v>7</v>
      </c>
      <c r="E1253" s="66" t="s">
        <v>1330</v>
      </c>
      <c r="F1253" s="66" t="s">
        <v>1330</v>
      </c>
      <c r="G1253" s="72">
        <v>0</v>
      </c>
      <c r="H1253" s="72">
        <v>0</v>
      </c>
      <c r="I1253" s="66" t="s">
        <v>3</v>
      </c>
      <c r="J1253" s="66" t="s">
        <v>1630</v>
      </c>
      <c r="K1253" s="67" t="s">
        <v>4811</v>
      </c>
      <c r="L1253" s="68"/>
      <c r="M1253" s="64" t="s">
        <v>1817</v>
      </c>
      <c r="N1253" s="13"/>
      <c r="O1253"/>
      <c r="P1253" t="str">
        <f t="shared" si="358"/>
        <v/>
      </c>
      <c r="Q1253"/>
      <c r="R1253"/>
      <c r="S1253" s="43">
        <f t="shared" si="371"/>
        <v>150</v>
      </c>
      <c r="T1253" s="94" t="s">
        <v>2570</v>
      </c>
      <c r="U1253" s="72" t="s">
        <v>2570</v>
      </c>
      <c r="V1253" s="72" t="s">
        <v>2570</v>
      </c>
      <c r="W1253" s="44" t="str">
        <f t="shared" si="372"/>
        <v/>
      </c>
      <c r="X1253" s="25" t="str">
        <f t="shared" si="373"/>
        <v/>
      </c>
      <c r="Y1253" s="1">
        <f t="shared" si="374"/>
        <v>1223</v>
      </c>
      <c r="Z1253" t="str">
        <f t="shared" si="375"/>
        <v>ITM_FPX</v>
      </c>
      <c r="AC1253" s="113" t="str">
        <f t="shared" si="359"/>
        <v/>
      </c>
      <c r="AD1253" t="b">
        <f t="shared" si="356"/>
        <v>1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4557</v>
      </c>
      <c r="D1254" s="60" t="s">
        <v>7</v>
      </c>
      <c r="E1254" s="86" t="s">
        <v>2696</v>
      </c>
      <c r="F1254" s="86" t="s">
        <v>2696</v>
      </c>
      <c r="G1254" s="72">
        <v>0</v>
      </c>
      <c r="H1254" s="72">
        <v>0</v>
      </c>
      <c r="I1254" s="66" t="s">
        <v>3</v>
      </c>
      <c r="J1254" s="66" t="s">
        <v>1630</v>
      </c>
      <c r="K1254" s="67" t="s">
        <v>4811</v>
      </c>
      <c r="L1254" s="68"/>
      <c r="M1254" s="91" t="s">
        <v>1819</v>
      </c>
      <c r="N1254" s="13"/>
      <c r="O1254"/>
      <c r="P1254" t="str">
        <f t="shared" si="358"/>
        <v/>
      </c>
      <c r="Q1254"/>
      <c r="R1254"/>
      <c r="S1254" s="43">
        <f t="shared" si="371"/>
        <v>150</v>
      </c>
      <c r="T1254" s="94" t="s">
        <v>2570</v>
      </c>
      <c r="U1254" s="72" t="s">
        <v>2570</v>
      </c>
      <c r="V1254" s="72" t="s">
        <v>2570</v>
      </c>
      <c r="W1254" s="44" t="str">
        <f t="shared" si="372"/>
        <v/>
      </c>
      <c r="X1254" s="25" t="str">
        <f t="shared" si="373"/>
        <v/>
      </c>
      <c r="Y1254" s="1">
        <f t="shared" si="374"/>
        <v>1224</v>
      </c>
      <c r="Z1254" t="str">
        <f t="shared" si="375"/>
        <v>ITM_FX</v>
      </c>
      <c r="AC1254" s="113" t="str">
        <f t="shared" si="359"/>
        <v/>
      </c>
      <c r="AD1254" t="b">
        <f t="shared" si="356"/>
        <v>1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4557</v>
      </c>
      <c r="D1255" s="60" t="s">
        <v>7</v>
      </c>
      <c r="E1255" s="86" t="s">
        <v>2697</v>
      </c>
      <c r="F1255" s="86" t="s">
        <v>2697</v>
      </c>
      <c r="G1255" s="72">
        <v>0</v>
      </c>
      <c r="H1255" s="72">
        <v>0</v>
      </c>
      <c r="I1255" s="66" t="s">
        <v>3</v>
      </c>
      <c r="J1255" s="66" t="s">
        <v>1630</v>
      </c>
      <c r="K1255" s="67" t="s">
        <v>4811</v>
      </c>
      <c r="L1255" s="68"/>
      <c r="M1255" s="91" t="s">
        <v>1818</v>
      </c>
      <c r="N1255" s="13"/>
      <c r="O1255"/>
      <c r="P1255" t="str">
        <f t="shared" si="358"/>
        <v/>
      </c>
      <c r="Q1255"/>
      <c r="R1255"/>
      <c r="S1255" s="43">
        <f t="shared" si="371"/>
        <v>150</v>
      </c>
      <c r="T1255" s="94" t="s">
        <v>2570</v>
      </c>
      <c r="U1255" s="72" t="s">
        <v>2570</v>
      </c>
      <c r="V1255" s="72" t="s">
        <v>2570</v>
      </c>
      <c r="W1255" s="44" t="str">
        <f t="shared" si="372"/>
        <v/>
      </c>
      <c r="X1255" s="25" t="str">
        <f t="shared" si="373"/>
        <v/>
      </c>
      <c r="Y1255" s="1">
        <f t="shared" si="374"/>
        <v>1225</v>
      </c>
      <c r="Z1255" t="str">
        <f t="shared" si="375"/>
        <v>ITM_FUX</v>
      </c>
      <c r="AC1255" s="113" t="str">
        <f t="shared" si="359"/>
        <v/>
      </c>
      <c r="AD1255" t="b">
        <f t="shared" si="356"/>
        <v>1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4557</v>
      </c>
      <c r="D1256" s="60" t="s">
        <v>7</v>
      </c>
      <c r="E1256" s="66" t="s">
        <v>1331</v>
      </c>
      <c r="F1256" s="66" t="s">
        <v>1331</v>
      </c>
      <c r="G1256" s="72">
        <v>0</v>
      </c>
      <c r="H1256" s="72">
        <v>0</v>
      </c>
      <c r="I1256" s="66" t="s">
        <v>3</v>
      </c>
      <c r="J1256" s="66" t="s">
        <v>1630</v>
      </c>
      <c r="K1256" s="67" t="s">
        <v>4811</v>
      </c>
      <c r="L1256" s="68"/>
      <c r="M1256" s="64" t="s">
        <v>1820</v>
      </c>
      <c r="N1256" s="13"/>
      <c r="O1256"/>
      <c r="P1256" t="str">
        <f t="shared" si="358"/>
        <v/>
      </c>
      <c r="Q1256"/>
      <c r="R1256"/>
      <c r="S1256" s="43">
        <f t="shared" si="371"/>
        <v>150</v>
      </c>
      <c r="T1256" s="94" t="s">
        <v>2570</v>
      </c>
      <c r="U1256" s="72" t="s">
        <v>2570</v>
      </c>
      <c r="V1256" s="72" t="s">
        <v>2570</v>
      </c>
      <c r="W1256" s="44" t="str">
        <f t="shared" si="372"/>
        <v/>
      </c>
      <c r="X1256" s="25" t="str">
        <f t="shared" si="373"/>
        <v/>
      </c>
      <c r="Y1256" s="1">
        <f t="shared" si="374"/>
        <v>1226</v>
      </c>
      <c r="Z1256" t="str">
        <f t="shared" si="375"/>
        <v>ITM_FM1P</v>
      </c>
      <c r="AC1256" s="113" t="str">
        <f t="shared" si="359"/>
        <v/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4557</v>
      </c>
      <c r="D1257" s="60" t="s">
        <v>7</v>
      </c>
      <c r="E1257" s="66" t="s">
        <v>1342</v>
      </c>
      <c r="F1257" s="66" t="s">
        <v>1342</v>
      </c>
      <c r="G1257" s="72">
        <v>0</v>
      </c>
      <c r="H1257" s="72">
        <v>0</v>
      </c>
      <c r="I1257" s="66" t="s">
        <v>18</v>
      </c>
      <c r="J1257" s="66" t="s">
        <v>1630</v>
      </c>
      <c r="K1257" s="67" t="s">
        <v>4646</v>
      </c>
      <c r="L1257" s="68"/>
      <c r="M1257" s="64" t="s">
        <v>1849</v>
      </c>
      <c r="N1257" s="13"/>
      <c r="O1257"/>
      <c r="P1257" t="str">
        <f t="shared" ref="P1257:P1320" si="377">IF(E1257=F1257,"","NOT EQUAL")</f>
        <v/>
      </c>
      <c r="Q1257"/>
      <c r="R1257"/>
      <c r="S1257" s="43">
        <f t="shared" si="371"/>
        <v>150</v>
      </c>
      <c r="T1257" s="94" t="s">
        <v>2570</v>
      </c>
      <c r="U1257" s="72" t="s">
        <v>2570</v>
      </c>
      <c r="V1257" s="72" t="s">
        <v>2570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4557</v>
      </c>
      <c r="D1258" s="60" t="s">
        <v>7</v>
      </c>
      <c r="E1258" s="86" t="s">
        <v>135</v>
      </c>
      <c r="F1258" s="86" t="s">
        <v>135</v>
      </c>
      <c r="G1258" s="72">
        <v>0</v>
      </c>
      <c r="H1258" s="72">
        <v>0</v>
      </c>
      <c r="I1258" s="66" t="s">
        <v>3</v>
      </c>
      <c r="J1258" s="66" t="s">
        <v>1630</v>
      </c>
      <c r="K1258" s="67" t="s">
        <v>4811</v>
      </c>
      <c r="L1258" s="68"/>
      <c r="M1258" s="91" t="s">
        <v>1846</v>
      </c>
      <c r="N1258" s="13"/>
      <c r="O1258"/>
      <c r="P1258" t="str">
        <f t="shared" si="377"/>
        <v/>
      </c>
      <c r="Q1258"/>
      <c r="R1258"/>
      <c r="S1258" s="43">
        <f t="shared" si="371"/>
        <v>150</v>
      </c>
      <c r="T1258" s="94" t="s">
        <v>2570</v>
      </c>
      <c r="U1258" s="72" t="s">
        <v>2570</v>
      </c>
      <c r="V1258" s="72" t="s">
        <v>2570</v>
      </c>
      <c r="W1258" s="44" t="str">
        <f t="shared" si="372"/>
        <v/>
      </c>
      <c r="X1258" s="25" t="str">
        <f t="shared" si="373"/>
        <v/>
      </c>
      <c r="Y1258" s="1">
        <f t="shared" si="374"/>
        <v>1228</v>
      </c>
      <c r="Z1258" t="str">
        <f t="shared" si="375"/>
        <v>ITM_GEOMP</v>
      </c>
      <c r="AC1258" s="113" t="str">
        <f t="shared" si="359"/>
        <v/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4557</v>
      </c>
      <c r="D1259" s="60" t="s">
        <v>7</v>
      </c>
      <c r="E1259" s="86" t="s">
        <v>2698</v>
      </c>
      <c r="F1259" s="86" t="s">
        <v>2698</v>
      </c>
      <c r="G1259" s="72">
        <v>0</v>
      </c>
      <c r="H1259" s="72">
        <v>0</v>
      </c>
      <c r="I1259" s="66" t="s">
        <v>3</v>
      </c>
      <c r="J1259" s="66" t="s">
        <v>1630</v>
      </c>
      <c r="K1259" s="67" t="s">
        <v>4811</v>
      </c>
      <c r="L1259" s="68"/>
      <c r="M1259" s="91" t="s">
        <v>1845</v>
      </c>
      <c r="N1259" s="13"/>
      <c r="O1259"/>
      <c r="P1259" t="str">
        <f t="shared" si="377"/>
        <v/>
      </c>
      <c r="Q1259"/>
      <c r="R1259"/>
      <c r="S1259" s="43">
        <f t="shared" si="371"/>
        <v>150</v>
      </c>
      <c r="T1259" s="94" t="s">
        <v>2570</v>
      </c>
      <c r="U1259" s="72" t="s">
        <v>2570</v>
      </c>
      <c r="V1259" s="72" t="s">
        <v>2570</v>
      </c>
      <c r="W1259" s="44" t="str">
        <f t="shared" si="372"/>
        <v/>
      </c>
      <c r="X1259" s="25" t="str">
        <f t="shared" si="373"/>
        <v/>
      </c>
      <c r="Y1259" s="1">
        <f t="shared" si="374"/>
        <v>1229</v>
      </c>
      <c r="Z1259" t="str">
        <f t="shared" si="375"/>
        <v>ITM_GEOM</v>
      </c>
      <c r="AC1259" s="113" t="str">
        <f t="shared" si="359"/>
        <v/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4557</v>
      </c>
      <c r="D1260" s="60" t="s">
        <v>7</v>
      </c>
      <c r="E1260" s="86" t="s">
        <v>2699</v>
      </c>
      <c r="F1260" s="86" t="s">
        <v>2699</v>
      </c>
      <c r="G1260" s="72">
        <v>0</v>
      </c>
      <c r="H1260" s="72">
        <v>0</v>
      </c>
      <c r="I1260" s="66" t="s">
        <v>3</v>
      </c>
      <c r="J1260" s="66" t="s">
        <v>1630</v>
      </c>
      <c r="K1260" s="67" t="s">
        <v>4811</v>
      </c>
      <c r="L1260" s="68"/>
      <c r="M1260" s="64" t="s">
        <v>1847</v>
      </c>
      <c r="N1260" s="13"/>
      <c r="O1260"/>
      <c r="P1260" t="str">
        <f t="shared" si="377"/>
        <v/>
      </c>
      <c r="Q1260"/>
      <c r="R1260"/>
      <c r="S1260" s="43">
        <f t="shared" si="371"/>
        <v>150</v>
      </c>
      <c r="T1260" s="94" t="s">
        <v>2570</v>
      </c>
      <c r="U1260" s="72" t="s">
        <v>2570</v>
      </c>
      <c r="V1260" s="72" t="s">
        <v>2570</v>
      </c>
      <c r="W1260" s="44" t="str">
        <f t="shared" si="372"/>
        <v/>
      </c>
      <c r="X1260" s="25" t="str">
        <f t="shared" si="373"/>
        <v/>
      </c>
      <c r="Y1260" s="1">
        <f t="shared" si="374"/>
        <v>1230</v>
      </c>
      <c r="Z1260" t="str">
        <f t="shared" si="375"/>
        <v>ITM_GEOMU</v>
      </c>
      <c r="AC1260" s="113" t="str">
        <f t="shared" si="359"/>
        <v/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4557</v>
      </c>
      <c r="D1261" s="60" t="s">
        <v>7</v>
      </c>
      <c r="E1261" s="66" t="s">
        <v>136</v>
      </c>
      <c r="F1261" s="66" t="s">
        <v>136</v>
      </c>
      <c r="G1261" s="72">
        <v>0</v>
      </c>
      <c r="H1261" s="72">
        <v>0</v>
      </c>
      <c r="I1261" s="66" t="s">
        <v>3</v>
      </c>
      <c r="J1261" s="66" t="s">
        <v>1630</v>
      </c>
      <c r="K1261" s="67" t="s">
        <v>4811</v>
      </c>
      <c r="L1261" s="68"/>
      <c r="M1261" s="64" t="s">
        <v>1848</v>
      </c>
      <c r="N1261" s="13"/>
      <c r="O1261"/>
      <c r="P1261" t="str">
        <f t="shared" si="377"/>
        <v/>
      </c>
      <c r="Q1261"/>
      <c r="R1261"/>
      <c r="S1261" s="43">
        <f t="shared" si="371"/>
        <v>150</v>
      </c>
      <c r="T1261" s="94" t="s">
        <v>2570</v>
      </c>
      <c r="U1261" s="72" t="s">
        <v>2570</v>
      </c>
      <c r="V1261" s="72" t="s">
        <v>2570</v>
      </c>
      <c r="W1261" s="44" t="str">
        <f t="shared" si="372"/>
        <v/>
      </c>
      <c r="X1261" s="25" t="str">
        <f t="shared" si="373"/>
        <v/>
      </c>
      <c r="Y1261" s="1">
        <f t="shared" si="374"/>
        <v>1231</v>
      </c>
      <c r="Z1261" t="str">
        <f t="shared" si="375"/>
        <v>ITM_GEOMM1</v>
      </c>
      <c r="AC1261" s="113" t="str">
        <f t="shared" si="359"/>
        <v/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4557</v>
      </c>
      <c r="D1262" s="60" t="s">
        <v>7</v>
      </c>
      <c r="E1262" s="66" t="s">
        <v>148</v>
      </c>
      <c r="F1262" s="66" t="s">
        <v>148</v>
      </c>
      <c r="G1262" s="72">
        <v>0</v>
      </c>
      <c r="H1262" s="72">
        <v>0</v>
      </c>
      <c r="I1262" s="66" t="s">
        <v>18</v>
      </c>
      <c r="J1262" s="66" t="s">
        <v>1630</v>
      </c>
      <c r="K1262" s="67" t="s">
        <v>4646</v>
      </c>
      <c r="L1262" s="68"/>
      <c r="M1262" s="64" t="s">
        <v>1868</v>
      </c>
      <c r="N1262" s="13"/>
      <c r="O1262"/>
      <c r="P1262" t="str">
        <f t="shared" si="377"/>
        <v/>
      </c>
      <c r="Q1262"/>
      <c r="R1262"/>
      <c r="S1262" s="43">
        <f t="shared" si="371"/>
        <v>150</v>
      </c>
      <c r="T1262" s="94" t="s">
        <v>2570</v>
      </c>
      <c r="U1262" s="72" t="s">
        <v>2570</v>
      </c>
      <c r="V1262" s="72" t="s">
        <v>2570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4557</v>
      </c>
      <c r="D1263" s="60" t="s">
        <v>7</v>
      </c>
      <c r="E1263" s="87" t="s">
        <v>1346</v>
      </c>
      <c r="F1263" s="87" t="s">
        <v>1346</v>
      </c>
      <c r="G1263" s="72">
        <v>0</v>
      </c>
      <c r="H1263" s="72">
        <v>0</v>
      </c>
      <c r="I1263" s="66" t="s">
        <v>3</v>
      </c>
      <c r="J1263" s="66" t="s">
        <v>1630</v>
      </c>
      <c r="K1263" s="67" t="s">
        <v>4811</v>
      </c>
      <c r="L1263" s="68"/>
      <c r="M1263" s="91" t="s">
        <v>1865</v>
      </c>
      <c r="N1263" s="13"/>
      <c r="O1263"/>
      <c r="P1263" t="str">
        <f t="shared" si="377"/>
        <v/>
      </c>
      <c r="Q1263"/>
      <c r="R1263"/>
      <c r="S1263" s="43">
        <f t="shared" si="371"/>
        <v>150</v>
      </c>
      <c r="T1263" s="94" t="s">
        <v>2570</v>
      </c>
      <c r="U1263" s="72" t="s">
        <v>2570</v>
      </c>
      <c r="V1263" s="72" t="s">
        <v>2570</v>
      </c>
      <c r="W1263" s="44" t="str">
        <f t="shared" si="372"/>
        <v/>
      </c>
      <c r="X1263" s="25" t="str">
        <f t="shared" si="373"/>
        <v/>
      </c>
      <c r="Y1263" s="1">
        <f t="shared" si="374"/>
        <v>1233</v>
      </c>
      <c r="Z1263" t="str">
        <f t="shared" si="375"/>
        <v>ITM_HYPERP</v>
      </c>
      <c r="AC1263" s="113" t="str">
        <f t="shared" si="359"/>
        <v/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4557</v>
      </c>
      <c r="D1264" s="60" t="s">
        <v>7</v>
      </c>
      <c r="E1264" s="87" t="s">
        <v>2700</v>
      </c>
      <c r="F1264" s="87" t="s">
        <v>2700</v>
      </c>
      <c r="G1264" s="72">
        <v>0</v>
      </c>
      <c r="H1264" s="72">
        <v>0</v>
      </c>
      <c r="I1264" s="66" t="s">
        <v>3</v>
      </c>
      <c r="J1264" s="66" t="s">
        <v>1630</v>
      </c>
      <c r="K1264" s="67" t="s">
        <v>4811</v>
      </c>
      <c r="L1264" s="68"/>
      <c r="M1264" s="91" t="s">
        <v>1864</v>
      </c>
      <c r="N1264" s="13"/>
      <c r="O1264"/>
      <c r="P1264" t="str">
        <f t="shared" si="377"/>
        <v/>
      </c>
      <c r="Q1264"/>
      <c r="R1264"/>
      <c r="S1264" s="43">
        <f t="shared" si="371"/>
        <v>150</v>
      </c>
      <c r="T1264" s="94" t="s">
        <v>2570</v>
      </c>
      <c r="U1264" s="72" t="s">
        <v>2570</v>
      </c>
      <c r="V1264" s="72" t="s">
        <v>2570</v>
      </c>
      <c r="W1264" s="44" t="str">
        <f t="shared" si="372"/>
        <v/>
      </c>
      <c r="X1264" s="25" t="str">
        <f t="shared" si="373"/>
        <v/>
      </c>
      <c r="Y1264" s="1">
        <f t="shared" si="374"/>
        <v>1234</v>
      </c>
      <c r="Z1264" t="str">
        <f t="shared" si="375"/>
        <v>ITM_HYPER</v>
      </c>
      <c r="AC1264" s="113" t="str">
        <f t="shared" si="359"/>
        <v/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4557</v>
      </c>
      <c r="D1265" s="60" t="s">
        <v>7</v>
      </c>
      <c r="E1265" s="87" t="s">
        <v>2701</v>
      </c>
      <c r="F1265" s="87" t="s">
        <v>2701</v>
      </c>
      <c r="G1265" s="72">
        <v>0</v>
      </c>
      <c r="H1265" s="72">
        <v>0</v>
      </c>
      <c r="I1265" s="66" t="s">
        <v>3</v>
      </c>
      <c r="J1265" s="66" t="s">
        <v>1630</v>
      </c>
      <c r="K1265" s="67" t="s">
        <v>4811</v>
      </c>
      <c r="L1265" s="68"/>
      <c r="M1265" s="64" t="s">
        <v>1866</v>
      </c>
      <c r="N1265" s="13"/>
      <c r="O1265"/>
      <c r="P1265" t="str">
        <f t="shared" si="377"/>
        <v/>
      </c>
      <c r="Q1265"/>
      <c r="R1265"/>
      <c r="S1265" s="43">
        <f t="shared" si="371"/>
        <v>150</v>
      </c>
      <c r="T1265" s="94" t="s">
        <v>2570</v>
      </c>
      <c r="U1265" s="72" t="s">
        <v>2570</v>
      </c>
      <c r="V1265" s="72" t="s">
        <v>2570</v>
      </c>
      <c r="W1265" s="44" t="str">
        <f t="shared" si="372"/>
        <v/>
      </c>
      <c r="X1265" s="25" t="str">
        <f t="shared" si="373"/>
        <v/>
      </c>
      <c r="Y1265" s="1">
        <f t="shared" si="374"/>
        <v>1235</v>
      </c>
      <c r="Z1265" t="str">
        <f t="shared" si="375"/>
        <v>ITM_HYPERU</v>
      </c>
      <c r="AC1265" s="113" t="str">
        <f t="shared" si="359"/>
        <v/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4557</v>
      </c>
      <c r="D1266" s="60" t="s">
        <v>7</v>
      </c>
      <c r="E1266" s="66" t="s">
        <v>1347</v>
      </c>
      <c r="F1266" s="66" t="s">
        <v>1347</v>
      </c>
      <c r="G1266" s="72">
        <v>0</v>
      </c>
      <c r="H1266" s="72">
        <v>0</v>
      </c>
      <c r="I1266" s="66" t="s">
        <v>3</v>
      </c>
      <c r="J1266" s="66" t="s">
        <v>1630</v>
      </c>
      <c r="K1266" s="67" t="s">
        <v>4811</v>
      </c>
      <c r="L1266" s="68"/>
      <c r="M1266" s="64" t="s">
        <v>1867</v>
      </c>
      <c r="N1266" s="13"/>
      <c r="O1266"/>
      <c r="P1266" t="str">
        <f t="shared" si="377"/>
        <v/>
      </c>
      <c r="Q1266"/>
      <c r="R1266"/>
      <c r="S1266" s="43">
        <f t="shared" si="371"/>
        <v>150</v>
      </c>
      <c r="T1266" s="94" t="s">
        <v>2570</v>
      </c>
      <c r="U1266" s="72" t="s">
        <v>2570</v>
      </c>
      <c r="V1266" s="72" t="s">
        <v>2570</v>
      </c>
      <c r="W1266" s="44" t="str">
        <f t="shared" si="372"/>
        <v/>
      </c>
      <c r="X1266" s="25" t="str">
        <f t="shared" si="373"/>
        <v/>
      </c>
      <c r="Y1266" s="1">
        <f t="shared" si="374"/>
        <v>1236</v>
      </c>
      <c r="Z1266" t="str">
        <f t="shared" si="375"/>
        <v>ITM_HYPERM1</v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4557</v>
      </c>
      <c r="D1267" s="60" t="s">
        <v>7</v>
      </c>
      <c r="E1267" s="66" t="s">
        <v>189</v>
      </c>
      <c r="F1267" s="66" t="s">
        <v>189</v>
      </c>
      <c r="G1267" s="72">
        <v>0</v>
      </c>
      <c r="H1267" s="72">
        <v>0</v>
      </c>
      <c r="I1267" s="66" t="s">
        <v>18</v>
      </c>
      <c r="J1267" s="66" t="s">
        <v>1630</v>
      </c>
      <c r="K1267" s="67" t="s">
        <v>4646</v>
      </c>
      <c r="L1267" s="68"/>
      <c r="M1267" s="64" t="s">
        <v>1920</v>
      </c>
      <c r="N1267" s="13"/>
      <c r="O1267"/>
      <c r="P1267" t="str">
        <f t="shared" si="377"/>
        <v/>
      </c>
      <c r="Q1267"/>
      <c r="R1267"/>
      <c r="S1267" s="43">
        <f t="shared" si="371"/>
        <v>150</v>
      </c>
      <c r="T1267" s="94" t="s">
        <v>2570</v>
      </c>
      <c r="U1267" s="72" t="s">
        <v>2570</v>
      </c>
      <c r="V1267" s="72" t="s">
        <v>2570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4557</v>
      </c>
      <c r="D1268" s="60" t="s">
        <v>7</v>
      </c>
      <c r="E1268" s="66" t="s">
        <v>1366</v>
      </c>
      <c r="F1268" s="66" t="s">
        <v>1366</v>
      </c>
      <c r="G1268" s="72">
        <v>0</v>
      </c>
      <c r="H1268" s="72">
        <v>0</v>
      </c>
      <c r="I1268" s="66" t="s">
        <v>3</v>
      </c>
      <c r="J1268" s="66" t="s">
        <v>1630</v>
      </c>
      <c r="K1268" s="67" t="s">
        <v>4811</v>
      </c>
      <c r="L1268" s="68"/>
      <c r="M1268" s="91" t="s">
        <v>1917</v>
      </c>
      <c r="N1268" s="13"/>
      <c r="O1268"/>
      <c r="P1268" t="str">
        <f t="shared" si="377"/>
        <v/>
      </c>
      <c r="Q1268"/>
      <c r="R1268"/>
      <c r="S1268" s="43">
        <f t="shared" si="371"/>
        <v>150</v>
      </c>
      <c r="T1268" s="94" t="s">
        <v>2570</v>
      </c>
      <c r="U1268" s="72" t="s">
        <v>2570</v>
      </c>
      <c r="V1268" s="72" t="s">
        <v>2570</v>
      </c>
      <c r="W1268" s="44" t="str">
        <f t="shared" si="372"/>
        <v/>
      </c>
      <c r="X1268" s="25" t="str">
        <f t="shared" si="373"/>
        <v/>
      </c>
      <c r="Y1268" s="1">
        <f t="shared" si="374"/>
        <v>1238</v>
      </c>
      <c r="Z1268" t="str">
        <f t="shared" si="375"/>
        <v>ITM_LGNRMP</v>
      </c>
      <c r="AC1268" s="113" t="str">
        <f t="shared" si="379"/>
        <v/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4557</v>
      </c>
      <c r="D1269" s="60" t="s">
        <v>7</v>
      </c>
      <c r="E1269" s="66" t="s">
        <v>2725</v>
      </c>
      <c r="F1269" s="66" t="s">
        <v>2725</v>
      </c>
      <c r="G1269" s="72">
        <v>0</v>
      </c>
      <c r="H1269" s="72">
        <v>0</v>
      </c>
      <c r="I1269" s="66" t="s">
        <v>3</v>
      </c>
      <c r="J1269" s="66" t="s">
        <v>1630</v>
      </c>
      <c r="K1269" s="67" t="s">
        <v>4811</v>
      </c>
      <c r="L1269" s="68"/>
      <c r="M1269" s="91" t="s">
        <v>1916</v>
      </c>
      <c r="N1269" s="13"/>
      <c r="O1269"/>
      <c r="P1269" t="str">
        <f t="shared" si="377"/>
        <v/>
      </c>
      <c r="Q1269"/>
      <c r="R1269"/>
      <c r="S1269" s="43">
        <f t="shared" si="371"/>
        <v>150</v>
      </c>
      <c r="T1269" s="94" t="s">
        <v>2570</v>
      </c>
      <c r="U1269" s="72" t="s">
        <v>2570</v>
      </c>
      <c r="V1269" s="72" t="s">
        <v>2570</v>
      </c>
      <c r="W1269" s="44" t="str">
        <f t="shared" si="372"/>
        <v/>
      </c>
      <c r="X1269" s="25" t="str">
        <f t="shared" si="373"/>
        <v/>
      </c>
      <c r="Y1269" s="1">
        <f t="shared" si="374"/>
        <v>1239</v>
      </c>
      <c r="Z1269" t="str">
        <f t="shared" si="375"/>
        <v>ITM_LGNRM</v>
      </c>
      <c r="AC1269" s="113" t="str">
        <f t="shared" si="379"/>
        <v/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4557</v>
      </c>
      <c r="D1270" s="60" t="s">
        <v>7</v>
      </c>
      <c r="E1270" s="66" t="s">
        <v>2726</v>
      </c>
      <c r="F1270" s="66" t="s">
        <v>2726</v>
      </c>
      <c r="G1270" s="72">
        <v>0</v>
      </c>
      <c r="H1270" s="72">
        <v>0</v>
      </c>
      <c r="I1270" s="66" t="s">
        <v>3</v>
      </c>
      <c r="J1270" s="66" t="s">
        <v>1630</v>
      </c>
      <c r="K1270" s="67" t="s">
        <v>4811</v>
      </c>
      <c r="L1270" s="68"/>
      <c r="M1270" s="64" t="s">
        <v>1918</v>
      </c>
      <c r="N1270" s="13"/>
      <c r="O1270"/>
      <c r="P1270" t="str">
        <f t="shared" si="377"/>
        <v/>
      </c>
      <c r="Q1270"/>
      <c r="R1270"/>
      <c r="S1270" s="43">
        <f t="shared" si="371"/>
        <v>150</v>
      </c>
      <c r="T1270" s="94" t="s">
        <v>2570</v>
      </c>
      <c r="U1270" s="72" t="s">
        <v>2570</v>
      </c>
      <c r="V1270" s="72" t="s">
        <v>2570</v>
      </c>
      <c r="W1270" s="44" t="str">
        <f t="shared" si="372"/>
        <v/>
      </c>
      <c r="X1270" s="25" t="str">
        <f t="shared" si="373"/>
        <v/>
      </c>
      <c r="Y1270" s="1">
        <f t="shared" si="374"/>
        <v>1240</v>
      </c>
      <c r="Z1270" t="str">
        <f t="shared" si="375"/>
        <v>ITM_LGNRMU</v>
      </c>
      <c r="AC1270" s="113" t="str">
        <f t="shared" si="379"/>
        <v/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4557</v>
      </c>
      <c r="D1271" s="60" t="s">
        <v>7</v>
      </c>
      <c r="E1271" s="66" t="s">
        <v>1367</v>
      </c>
      <c r="F1271" s="66" t="s">
        <v>1367</v>
      </c>
      <c r="G1271" s="72">
        <v>0</v>
      </c>
      <c r="H1271" s="72">
        <v>0</v>
      </c>
      <c r="I1271" s="66" t="s">
        <v>3</v>
      </c>
      <c r="J1271" s="66" t="s">
        <v>1630</v>
      </c>
      <c r="K1271" s="67" t="s">
        <v>4811</v>
      </c>
      <c r="L1271" s="68"/>
      <c r="M1271" s="64" t="s">
        <v>1919</v>
      </c>
      <c r="N1271" s="13"/>
      <c r="O1271"/>
      <c r="P1271" t="str">
        <f t="shared" si="377"/>
        <v/>
      </c>
      <c r="Q1271"/>
      <c r="R1271"/>
      <c r="S1271" s="43">
        <f t="shared" si="371"/>
        <v>150</v>
      </c>
      <c r="T1271" s="94" t="s">
        <v>2570</v>
      </c>
      <c r="U1271" s="72" t="s">
        <v>2570</v>
      </c>
      <c r="V1271" s="72" t="s">
        <v>2570</v>
      </c>
      <c r="W1271" s="44" t="str">
        <f t="shared" si="372"/>
        <v/>
      </c>
      <c r="X1271" s="25" t="str">
        <f t="shared" si="373"/>
        <v/>
      </c>
      <c r="Y1271" s="1">
        <f t="shared" si="374"/>
        <v>1241</v>
      </c>
      <c r="Z1271" t="str">
        <f t="shared" si="375"/>
        <v>ITM_LGNRMM1</v>
      </c>
      <c r="AC1271" s="113" t="str">
        <f t="shared" si="379"/>
        <v/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4557</v>
      </c>
      <c r="D1272" s="60" t="s">
        <v>7</v>
      </c>
      <c r="E1272" s="66" t="s">
        <v>205</v>
      </c>
      <c r="F1272" s="66" t="s">
        <v>205</v>
      </c>
      <c r="G1272" s="72">
        <v>0</v>
      </c>
      <c r="H1272" s="72">
        <v>0</v>
      </c>
      <c r="I1272" s="66" t="s">
        <v>18</v>
      </c>
      <c r="J1272" s="66" t="s">
        <v>1630</v>
      </c>
      <c r="K1272" s="67" t="s">
        <v>4646</v>
      </c>
      <c r="L1272" s="68"/>
      <c r="M1272" s="64" t="s">
        <v>1941</v>
      </c>
      <c r="N1272" s="13"/>
      <c r="O1272"/>
      <c r="P1272" t="str">
        <f t="shared" si="377"/>
        <v/>
      </c>
      <c r="Q1272"/>
      <c r="R1272"/>
      <c r="S1272" s="43">
        <f t="shared" si="371"/>
        <v>150</v>
      </c>
      <c r="T1272" s="94" t="s">
        <v>2570</v>
      </c>
      <c r="U1272" s="72" t="s">
        <v>2570</v>
      </c>
      <c r="V1272" s="72" t="s">
        <v>2570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4557</v>
      </c>
      <c r="D1273" s="60" t="s">
        <v>7</v>
      </c>
      <c r="E1273" s="87" t="s">
        <v>1379</v>
      </c>
      <c r="F1273" s="87" t="s">
        <v>1379</v>
      </c>
      <c r="G1273" s="72">
        <v>0</v>
      </c>
      <c r="H1273" s="72">
        <v>0</v>
      </c>
      <c r="I1273" s="66" t="s">
        <v>3</v>
      </c>
      <c r="J1273" s="66" t="s">
        <v>1630</v>
      </c>
      <c r="K1273" s="67" t="s">
        <v>4811</v>
      </c>
      <c r="L1273" s="68"/>
      <c r="M1273" s="91" t="s">
        <v>1938</v>
      </c>
      <c r="N1273" s="13"/>
      <c r="O1273"/>
      <c r="P1273" t="str">
        <f t="shared" si="377"/>
        <v/>
      </c>
      <c r="Q1273"/>
      <c r="R1273"/>
      <c r="S1273" s="43">
        <f t="shared" si="371"/>
        <v>150</v>
      </c>
      <c r="T1273" s="94" t="s">
        <v>2570</v>
      </c>
      <c r="U1273" s="72" t="s">
        <v>2570</v>
      </c>
      <c r="V1273" s="72" t="s">
        <v>2570</v>
      </c>
      <c r="W1273" s="44" t="str">
        <f t="shared" si="372"/>
        <v/>
      </c>
      <c r="X1273" s="25" t="str">
        <f t="shared" si="373"/>
        <v/>
      </c>
      <c r="Y1273" s="1">
        <f t="shared" si="374"/>
        <v>1243</v>
      </c>
      <c r="Z1273" t="str">
        <f t="shared" si="375"/>
        <v>ITM_LOGISP</v>
      </c>
      <c r="AC1273" s="113" t="str">
        <f t="shared" si="379"/>
        <v/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4557</v>
      </c>
      <c r="D1274" s="60" t="s">
        <v>7</v>
      </c>
      <c r="E1274" s="87" t="s">
        <v>2702</v>
      </c>
      <c r="F1274" s="87" t="s">
        <v>2702</v>
      </c>
      <c r="G1274" s="72">
        <v>0</v>
      </c>
      <c r="H1274" s="72">
        <v>0</v>
      </c>
      <c r="I1274" s="66" t="s">
        <v>3</v>
      </c>
      <c r="J1274" s="66" t="s">
        <v>1630</v>
      </c>
      <c r="K1274" s="67" t="s">
        <v>4811</v>
      </c>
      <c r="L1274" s="68"/>
      <c r="M1274" s="91" t="s">
        <v>1937</v>
      </c>
      <c r="N1274" s="13"/>
      <c r="O1274"/>
      <c r="P1274" t="str">
        <f t="shared" si="377"/>
        <v/>
      </c>
      <c r="Q1274"/>
      <c r="R1274"/>
      <c r="S1274" s="43">
        <f t="shared" si="371"/>
        <v>150</v>
      </c>
      <c r="T1274" s="94" t="s">
        <v>2570</v>
      </c>
      <c r="U1274" s="72" t="s">
        <v>2570</v>
      </c>
      <c r="V1274" s="72" t="s">
        <v>2570</v>
      </c>
      <c r="W1274" s="44" t="str">
        <f t="shared" si="372"/>
        <v/>
      </c>
      <c r="X1274" s="25" t="str">
        <f t="shared" si="373"/>
        <v/>
      </c>
      <c r="Y1274" s="1">
        <f t="shared" si="374"/>
        <v>1244</v>
      </c>
      <c r="Z1274" t="str">
        <f t="shared" si="375"/>
        <v>ITM_LOGIS</v>
      </c>
      <c r="AC1274" s="113" t="str">
        <f t="shared" si="379"/>
        <v/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4557</v>
      </c>
      <c r="D1275" s="60" t="s">
        <v>7</v>
      </c>
      <c r="E1275" s="87" t="s">
        <v>2703</v>
      </c>
      <c r="F1275" s="87" t="s">
        <v>2703</v>
      </c>
      <c r="G1275" s="72">
        <v>0</v>
      </c>
      <c r="H1275" s="72">
        <v>0</v>
      </c>
      <c r="I1275" s="66" t="s">
        <v>3</v>
      </c>
      <c r="J1275" s="66" t="s">
        <v>1630</v>
      </c>
      <c r="K1275" s="67" t="s">
        <v>4811</v>
      </c>
      <c r="L1275" s="68"/>
      <c r="M1275" s="64" t="s">
        <v>1939</v>
      </c>
      <c r="N1275" s="13"/>
      <c r="O1275"/>
      <c r="P1275" t="str">
        <f t="shared" si="377"/>
        <v/>
      </c>
      <c r="Q1275"/>
      <c r="R1275"/>
      <c r="S1275" s="43">
        <f t="shared" si="371"/>
        <v>150</v>
      </c>
      <c r="T1275" s="94" t="s">
        <v>2570</v>
      </c>
      <c r="U1275" s="72" t="s">
        <v>2570</v>
      </c>
      <c r="V1275" s="72" t="s">
        <v>2570</v>
      </c>
      <c r="W1275" s="44" t="str">
        <f t="shared" si="372"/>
        <v/>
      </c>
      <c r="X1275" s="25" t="str">
        <f t="shared" si="373"/>
        <v/>
      </c>
      <c r="Y1275" s="1">
        <f t="shared" si="374"/>
        <v>1245</v>
      </c>
      <c r="Z1275" t="str">
        <f t="shared" si="375"/>
        <v>ITM_LOGISU</v>
      </c>
      <c r="AC1275" s="113" t="str">
        <f t="shared" si="379"/>
        <v/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4557</v>
      </c>
      <c r="D1276" s="60" t="s">
        <v>7</v>
      </c>
      <c r="E1276" s="66" t="s">
        <v>1380</v>
      </c>
      <c r="F1276" s="66" t="s">
        <v>1380</v>
      </c>
      <c r="G1276" s="72">
        <v>0</v>
      </c>
      <c r="H1276" s="72">
        <v>0</v>
      </c>
      <c r="I1276" s="66" t="s">
        <v>3</v>
      </c>
      <c r="J1276" s="66" t="s">
        <v>1630</v>
      </c>
      <c r="K1276" s="67" t="s">
        <v>4811</v>
      </c>
      <c r="L1276" s="68"/>
      <c r="M1276" s="64" t="s">
        <v>1940</v>
      </c>
      <c r="N1276" s="13"/>
      <c r="O1276"/>
      <c r="P1276" t="str">
        <f t="shared" si="377"/>
        <v/>
      </c>
      <c r="Q1276"/>
      <c r="R1276"/>
      <c r="S1276" s="43">
        <f t="shared" si="371"/>
        <v>150</v>
      </c>
      <c r="T1276" s="94" t="s">
        <v>2570</v>
      </c>
      <c r="U1276" s="72" t="s">
        <v>2570</v>
      </c>
      <c r="V1276" s="72" t="s">
        <v>2570</v>
      </c>
      <c r="W1276" s="44" t="str">
        <f t="shared" si="372"/>
        <v/>
      </c>
      <c r="X1276" s="25" t="str">
        <f t="shared" si="373"/>
        <v/>
      </c>
      <c r="Y1276" s="1">
        <f t="shared" si="374"/>
        <v>1246</v>
      </c>
      <c r="Z1276" t="str">
        <f t="shared" si="375"/>
        <v>ITM_LOGISM1</v>
      </c>
      <c r="AC1276" s="113" t="str">
        <f t="shared" si="379"/>
        <v/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4557</v>
      </c>
      <c r="D1277" s="60" t="s">
        <v>7</v>
      </c>
      <c r="E1277" s="66" t="s">
        <v>1419</v>
      </c>
      <c r="F1277" s="66" t="s">
        <v>1419</v>
      </c>
      <c r="G1277" s="72">
        <v>0</v>
      </c>
      <c r="H1277" s="72">
        <v>0</v>
      </c>
      <c r="I1277" s="66" t="s">
        <v>18</v>
      </c>
      <c r="J1277" s="66" t="s">
        <v>1630</v>
      </c>
      <c r="K1277" s="67" t="s">
        <v>4646</v>
      </c>
      <c r="L1277" s="68"/>
      <c r="M1277" s="64" t="s">
        <v>2020</v>
      </c>
      <c r="N1277" s="13"/>
      <c r="O1277"/>
      <c r="P1277" t="str">
        <f t="shared" si="377"/>
        <v/>
      </c>
      <c r="Q1277"/>
      <c r="R1277"/>
      <c r="S1277" s="43">
        <f t="shared" si="371"/>
        <v>150</v>
      </c>
      <c r="T1277" s="94" t="s">
        <v>2570</v>
      </c>
      <c r="U1277" s="72" t="s">
        <v>2570</v>
      </c>
      <c r="V1277" s="72" t="s">
        <v>2570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4557</v>
      </c>
      <c r="D1278" s="60" t="s">
        <v>7</v>
      </c>
      <c r="E1278" s="87" t="s">
        <v>264</v>
      </c>
      <c r="F1278" s="87" t="s">
        <v>264</v>
      </c>
      <c r="G1278" s="72">
        <v>0</v>
      </c>
      <c r="H1278" s="72">
        <v>0</v>
      </c>
      <c r="I1278" s="66" t="s">
        <v>3</v>
      </c>
      <c r="J1278" s="66" t="s">
        <v>1630</v>
      </c>
      <c r="K1278" s="67" t="s">
        <v>4811</v>
      </c>
      <c r="L1278" s="68"/>
      <c r="M1278" s="91" t="s">
        <v>2017</v>
      </c>
      <c r="N1278" s="13"/>
      <c r="O1278"/>
      <c r="P1278" t="str">
        <f t="shared" si="377"/>
        <v/>
      </c>
      <c r="Q1278"/>
      <c r="R1278"/>
      <c r="S1278" s="43">
        <f t="shared" si="371"/>
        <v>150</v>
      </c>
      <c r="T1278" s="94" t="s">
        <v>2570</v>
      </c>
      <c r="U1278" s="72" t="s">
        <v>2570</v>
      </c>
      <c r="V1278" s="72" t="s">
        <v>2570</v>
      </c>
      <c r="W1278" s="44" t="str">
        <f t="shared" si="372"/>
        <v/>
      </c>
      <c r="X1278" s="25" t="str">
        <f t="shared" si="373"/>
        <v/>
      </c>
      <c r="Y1278" s="1">
        <f t="shared" si="374"/>
        <v>1248</v>
      </c>
      <c r="Z1278" t="str">
        <f t="shared" si="375"/>
        <v>ITM_NBINP</v>
      </c>
      <c r="AC1278" s="113" t="str">
        <f t="shared" si="379"/>
        <v/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4557</v>
      </c>
      <c r="D1279" s="60" t="s">
        <v>7</v>
      </c>
      <c r="E1279" s="87" t="s">
        <v>2704</v>
      </c>
      <c r="F1279" s="87" t="s">
        <v>2704</v>
      </c>
      <c r="G1279" s="72">
        <v>0</v>
      </c>
      <c r="H1279" s="72">
        <v>0</v>
      </c>
      <c r="I1279" s="66" t="s">
        <v>3</v>
      </c>
      <c r="J1279" s="66" t="s">
        <v>1630</v>
      </c>
      <c r="K1279" s="67" t="s">
        <v>4811</v>
      </c>
      <c r="L1279" s="68"/>
      <c r="M1279" s="91" t="s">
        <v>2016</v>
      </c>
      <c r="N1279" s="13"/>
      <c r="O1279"/>
      <c r="P1279" t="str">
        <f t="shared" si="377"/>
        <v/>
      </c>
      <c r="Q1279"/>
      <c r="R1279"/>
      <c r="S1279" s="43">
        <f t="shared" si="371"/>
        <v>150</v>
      </c>
      <c r="T1279" s="94" t="s">
        <v>2570</v>
      </c>
      <c r="U1279" s="72" t="s">
        <v>2570</v>
      </c>
      <c r="V1279" s="72" t="s">
        <v>2570</v>
      </c>
      <c r="W1279" s="44" t="str">
        <f t="shared" si="372"/>
        <v/>
      </c>
      <c r="X1279" s="25" t="str">
        <f t="shared" si="373"/>
        <v/>
      </c>
      <c r="Y1279" s="1">
        <f t="shared" si="374"/>
        <v>1249</v>
      </c>
      <c r="Z1279" t="str">
        <f t="shared" si="375"/>
        <v>ITM_NBIN</v>
      </c>
      <c r="AC1279" s="113" t="str">
        <f t="shared" si="379"/>
        <v/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4557</v>
      </c>
      <c r="D1280" s="60" t="s">
        <v>7</v>
      </c>
      <c r="E1280" s="87" t="s">
        <v>2705</v>
      </c>
      <c r="F1280" s="87" t="s">
        <v>2705</v>
      </c>
      <c r="G1280" s="72">
        <v>0</v>
      </c>
      <c r="H1280" s="72">
        <v>0</v>
      </c>
      <c r="I1280" s="66" t="s">
        <v>3</v>
      </c>
      <c r="J1280" s="66" t="s">
        <v>1630</v>
      </c>
      <c r="K1280" s="67" t="s">
        <v>4811</v>
      </c>
      <c r="L1280" s="68"/>
      <c r="M1280" s="64" t="s">
        <v>2018</v>
      </c>
      <c r="N1280" s="13"/>
      <c r="O1280"/>
      <c r="P1280" t="str">
        <f t="shared" si="377"/>
        <v/>
      </c>
      <c r="Q1280"/>
      <c r="R1280"/>
      <c r="S1280" s="43">
        <f t="shared" si="371"/>
        <v>150</v>
      </c>
      <c r="T1280" s="94" t="s">
        <v>2570</v>
      </c>
      <c r="U1280" s="72" t="s">
        <v>2570</v>
      </c>
      <c r="V1280" s="72" t="s">
        <v>2570</v>
      </c>
      <c r="W1280" s="44" t="str">
        <f t="shared" si="372"/>
        <v/>
      </c>
      <c r="X1280" s="25" t="str">
        <f t="shared" si="373"/>
        <v/>
      </c>
      <c r="Y1280" s="1">
        <f t="shared" si="374"/>
        <v>1250</v>
      </c>
      <c r="Z1280" t="str">
        <f t="shared" si="375"/>
        <v>ITM_NBINU</v>
      </c>
      <c r="AC1280" s="113" t="str">
        <f t="shared" si="379"/>
        <v/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4557</v>
      </c>
      <c r="D1281" s="60" t="s">
        <v>7</v>
      </c>
      <c r="E1281" s="66" t="s">
        <v>265</v>
      </c>
      <c r="F1281" s="66" t="s">
        <v>265</v>
      </c>
      <c r="G1281" s="72">
        <v>0</v>
      </c>
      <c r="H1281" s="72">
        <v>0</v>
      </c>
      <c r="I1281" s="66" t="s">
        <v>3</v>
      </c>
      <c r="J1281" s="66" t="s">
        <v>1630</v>
      </c>
      <c r="K1281" s="67" t="s">
        <v>4811</v>
      </c>
      <c r="L1281" s="68"/>
      <c r="M1281" s="64" t="s">
        <v>2019</v>
      </c>
      <c r="N1281" s="13"/>
      <c r="O1281"/>
      <c r="P1281" t="str">
        <f t="shared" si="377"/>
        <v/>
      </c>
      <c r="Q1281"/>
      <c r="R1281"/>
      <c r="S1281" s="43">
        <f t="shared" si="371"/>
        <v>150</v>
      </c>
      <c r="T1281" s="94" t="s">
        <v>2570</v>
      </c>
      <c r="U1281" s="72" t="s">
        <v>2570</v>
      </c>
      <c r="V1281" s="72" t="s">
        <v>2570</v>
      </c>
      <c r="W1281" s="44" t="str">
        <f t="shared" si="372"/>
        <v/>
      </c>
      <c r="X1281" s="25" t="str">
        <f t="shared" si="373"/>
        <v/>
      </c>
      <c r="Y1281" s="1">
        <f t="shared" si="374"/>
        <v>1251</v>
      </c>
      <c r="Z1281" t="str">
        <f t="shared" si="375"/>
        <v>ITM_NBINM1</v>
      </c>
      <c r="AC1281" s="113" t="str">
        <f t="shared" si="379"/>
        <v/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4557</v>
      </c>
      <c r="D1282" s="60" t="s">
        <v>7</v>
      </c>
      <c r="E1282" s="66" t="s">
        <v>268</v>
      </c>
      <c r="F1282" s="66" t="s">
        <v>268</v>
      </c>
      <c r="G1282" s="72">
        <v>0</v>
      </c>
      <c r="H1282" s="72">
        <v>0</v>
      </c>
      <c r="I1282" s="66" t="s">
        <v>18</v>
      </c>
      <c r="J1282" s="66" t="s">
        <v>1630</v>
      </c>
      <c r="K1282" s="67" t="s">
        <v>4646</v>
      </c>
      <c r="L1282" s="68"/>
      <c r="M1282" s="64" t="s">
        <v>2030</v>
      </c>
      <c r="N1282" s="13"/>
      <c r="O1282"/>
      <c r="P1282" t="str">
        <f t="shared" si="377"/>
        <v/>
      </c>
      <c r="Q1282"/>
      <c r="R1282"/>
      <c r="S1282" s="43">
        <f t="shared" si="371"/>
        <v>150</v>
      </c>
      <c r="T1282" s="94" t="s">
        <v>2570</v>
      </c>
      <c r="U1282" s="72" t="s">
        <v>2570</v>
      </c>
      <c r="V1282" s="72" t="s">
        <v>2570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4557</v>
      </c>
      <c r="D1283" s="60" t="s">
        <v>7</v>
      </c>
      <c r="E1283" s="87" t="s">
        <v>1423</v>
      </c>
      <c r="F1283" s="87" t="s">
        <v>1423</v>
      </c>
      <c r="G1283" s="72">
        <v>0</v>
      </c>
      <c r="H1283" s="72">
        <v>0</v>
      </c>
      <c r="I1283" s="66" t="s">
        <v>3</v>
      </c>
      <c r="J1283" s="66" t="s">
        <v>1630</v>
      </c>
      <c r="K1283" s="67" t="s">
        <v>4811</v>
      </c>
      <c r="L1283" s="68"/>
      <c r="M1283" s="91" t="s">
        <v>2027</v>
      </c>
      <c r="N1283" s="13"/>
      <c r="O1283"/>
      <c r="P1283" t="str">
        <f t="shared" si="377"/>
        <v/>
      </c>
      <c r="Q1283"/>
      <c r="R1283"/>
      <c r="S1283" s="43">
        <f t="shared" si="371"/>
        <v>150</v>
      </c>
      <c r="T1283" s="94" t="s">
        <v>2570</v>
      </c>
      <c r="U1283" s="72" t="s">
        <v>2570</v>
      </c>
      <c r="V1283" s="72" t="s">
        <v>2570</v>
      </c>
      <c r="W1283" s="44" t="str">
        <f t="shared" si="372"/>
        <v/>
      </c>
      <c r="X1283" s="25" t="str">
        <f t="shared" si="373"/>
        <v/>
      </c>
      <c r="Y1283" s="1">
        <f t="shared" si="374"/>
        <v>1253</v>
      </c>
      <c r="Z1283" t="str">
        <f t="shared" si="375"/>
        <v>ITM_NORMLP</v>
      </c>
      <c r="AC1283" s="113" t="str">
        <f t="shared" si="379"/>
        <v/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4557</v>
      </c>
      <c r="D1284" s="60" t="s">
        <v>7</v>
      </c>
      <c r="E1284" s="87" t="s">
        <v>2706</v>
      </c>
      <c r="F1284" s="87" t="s">
        <v>2706</v>
      </c>
      <c r="G1284" s="72">
        <v>0</v>
      </c>
      <c r="H1284" s="72">
        <v>0</v>
      </c>
      <c r="I1284" s="66" t="s">
        <v>3</v>
      </c>
      <c r="J1284" s="66" t="s">
        <v>1630</v>
      </c>
      <c r="K1284" s="67" t="s">
        <v>4811</v>
      </c>
      <c r="L1284" s="68"/>
      <c r="M1284" s="91" t="s">
        <v>2026</v>
      </c>
      <c r="N1284" s="13"/>
      <c r="O1284"/>
      <c r="P1284" t="str">
        <f t="shared" si="377"/>
        <v/>
      </c>
      <c r="Q1284"/>
      <c r="R1284"/>
      <c r="S1284" s="43">
        <f t="shared" si="371"/>
        <v>150</v>
      </c>
      <c r="T1284" s="94" t="s">
        <v>2570</v>
      </c>
      <c r="U1284" s="72" t="s">
        <v>2570</v>
      </c>
      <c r="V1284" s="72" t="s">
        <v>2570</v>
      </c>
      <c r="W1284" s="44" t="str">
        <f t="shared" si="372"/>
        <v/>
      </c>
      <c r="X1284" s="25" t="str">
        <f t="shared" si="373"/>
        <v/>
      </c>
      <c r="Y1284" s="1">
        <f t="shared" si="374"/>
        <v>1254</v>
      </c>
      <c r="Z1284" t="str">
        <f t="shared" si="375"/>
        <v>ITM_NORML</v>
      </c>
      <c r="AC1284" s="113" t="str">
        <f t="shared" si="379"/>
        <v/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4557</v>
      </c>
      <c r="D1285" s="60" t="s">
        <v>7</v>
      </c>
      <c r="E1285" s="87" t="s">
        <v>2707</v>
      </c>
      <c r="F1285" s="87" t="s">
        <v>2707</v>
      </c>
      <c r="G1285" s="72">
        <v>0</v>
      </c>
      <c r="H1285" s="72">
        <v>0</v>
      </c>
      <c r="I1285" s="66" t="s">
        <v>3</v>
      </c>
      <c r="J1285" s="66" t="s">
        <v>1630</v>
      </c>
      <c r="K1285" s="67" t="s">
        <v>4811</v>
      </c>
      <c r="L1285" s="68"/>
      <c r="M1285" s="64" t="s">
        <v>2028</v>
      </c>
      <c r="N1285" s="13"/>
      <c r="O1285"/>
      <c r="P1285" t="str">
        <f t="shared" si="377"/>
        <v/>
      </c>
      <c r="Q1285"/>
      <c r="R1285"/>
      <c r="S1285" s="43">
        <f t="shared" si="371"/>
        <v>150</v>
      </c>
      <c r="T1285" s="94" t="s">
        <v>2570</v>
      </c>
      <c r="U1285" s="72" t="s">
        <v>2570</v>
      </c>
      <c r="V1285" s="72" t="s">
        <v>2570</v>
      </c>
      <c r="W1285" s="44" t="str">
        <f t="shared" si="372"/>
        <v/>
      </c>
      <c r="X1285" s="25" t="str">
        <f t="shared" si="373"/>
        <v/>
      </c>
      <c r="Y1285" s="1">
        <f t="shared" si="374"/>
        <v>1255</v>
      </c>
      <c r="Z1285" t="str">
        <f t="shared" si="375"/>
        <v>ITM_NORMLU</v>
      </c>
      <c r="AC1285" s="113" t="str">
        <f t="shared" si="379"/>
        <v/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4557</v>
      </c>
      <c r="D1286" s="60" t="s">
        <v>7</v>
      </c>
      <c r="E1286" s="66" t="s">
        <v>1424</v>
      </c>
      <c r="F1286" s="66" t="s">
        <v>1424</v>
      </c>
      <c r="G1286" s="72">
        <v>0</v>
      </c>
      <c r="H1286" s="72">
        <v>0</v>
      </c>
      <c r="I1286" s="66" t="s">
        <v>3</v>
      </c>
      <c r="J1286" s="66" t="s">
        <v>1630</v>
      </c>
      <c r="K1286" s="67" t="s">
        <v>4811</v>
      </c>
      <c r="L1286" s="68"/>
      <c r="M1286" s="64" t="s">
        <v>2029</v>
      </c>
      <c r="N1286" s="13"/>
      <c r="O1286"/>
      <c r="P1286" t="str">
        <f t="shared" si="377"/>
        <v/>
      </c>
      <c r="Q1286"/>
      <c r="R1286"/>
      <c r="S1286" s="43">
        <f t="shared" si="371"/>
        <v>150</v>
      </c>
      <c r="T1286" s="94" t="s">
        <v>2570</v>
      </c>
      <c r="U1286" s="72" t="s">
        <v>2570</v>
      </c>
      <c r="V1286" s="72" t="s">
        <v>2570</v>
      </c>
      <c r="W1286" s="44" t="str">
        <f t="shared" si="372"/>
        <v/>
      </c>
      <c r="X1286" s="25" t="str">
        <f t="shared" si="373"/>
        <v/>
      </c>
      <c r="Y1286" s="1">
        <f t="shared" si="374"/>
        <v>1256</v>
      </c>
      <c r="Z1286" t="str">
        <f t="shared" si="375"/>
        <v>ITM_NORMLM1</v>
      </c>
      <c r="AC1286" s="113" t="str">
        <f t="shared" si="379"/>
        <v/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4557</v>
      </c>
      <c r="D1287" s="60" t="s">
        <v>7</v>
      </c>
      <c r="E1287" s="66" t="s">
        <v>287</v>
      </c>
      <c r="F1287" s="66" t="s">
        <v>287</v>
      </c>
      <c r="G1287" s="72">
        <v>0</v>
      </c>
      <c r="H1287" s="72">
        <v>0</v>
      </c>
      <c r="I1287" s="66" t="s">
        <v>18</v>
      </c>
      <c r="J1287" s="66" t="s">
        <v>1630</v>
      </c>
      <c r="K1287" s="67" t="s">
        <v>4646</v>
      </c>
      <c r="L1287" s="68"/>
      <c r="M1287" s="64" t="s">
        <v>2058</v>
      </c>
      <c r="N1287" s="13"/>
      <c r="O1287"/>
      <c r="P1287" t="str">
        <f t="shared" si="377"/>
        <v/>
      </c>
      <c r="Q1287"/>
      <c r="R1287"/>
      <c r="S1287" s="43">
        <f t="shared" si="371"/>
        <v>150</v>
      </c>
      <c r="T1287" s="94" t="s">
        <v>2570</v>
      </c>
      <c r="U1287" s="72" t="s">
        <v>2570</v>
      </c>
      <c r="V1287" s="72" t="s">
        <v>2570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4557</v>
      </c>
      <c r="D1288" s="60" t="s">
        <v>7</v>
      </c>
      <c r="E1288" s="87" t="s">
        <v>1439</v>
      </c>
      <c r="F1288" s="87" t="s">
        <v>1439</v>
      </c>
      <c r="G1288" s="72">
        <v>0</v>
      </c>
      <c r="H1288" s="72">
        <v>0</v>
      </c>
      <c r="I1288" s="66" t="s">
        <v>3</v>
      </c>
      <c r="J1288" s="66" t="s">
        <v>1630</v>
      </c>
      <c r="K1288" s="67" t="s">
        <v>4811</v>
      </c>
      <c r="L1288" s="68"/>
      <c r="M1288" s="91" t="s">
        <v>2055</v>
      </c>
      <c r="N1288" s="13"/>
      <c r="O1288"/>
      <c r="P1288" t="str">
        <f t="shared" si="377"/>
        <v/>
      </c>
      <c r="Q1288"/>
      <c r="R1288"/>
      <c r="S1288" s="43">
        <f t="shared" si="371"/>
        <v>150</v>
      </c>
      <c r="T1288" s="94" t="s">
        <v>2570</v>
      </c>
      <c r="U1288" s="72" t="s">
        <v>2570</v>
      </c>
      <c r="V1288" s="72" t="s">
        <v>2570</v>
      </c>
      <c r="W1288" s="44" t="str">
        <f t="shared" si="372"/>
        <v/>
      </c>
      <c r="X1288" s="25" t="str">
        <f t="shared" si="373"/>
        <v/>
      </c>
      <c r="Y1288" s="1">
        <f t="shared" si="374"/>
        <v>1258</v>
      </c>
      <c r="Z1288" t="str">
        <f t="shared" si="375"/>
        <v>ITM_POISSP</v>
      </c>
      <c r="AC1288" s="113" t="str">
        <f t="shared" si="379"/>
        <v/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4557</v>
      </c>
      <c r="D1289" s="60" t="s">
        <v>7</v>
      </c>
      <c r="E1289" s="87" t="s">
        <v>2708</v>
      </c>
      <c r="F1289" s="87" t="s">
        <v>2708</v>
      </c>
      <c r="G1289" s="72">
        <v>0</v>
      </c>
      <c r="H1289" s="72">
        <v>0</v>
      </c>
      <c r="I1289" s="66" t="s">
        <v>3</v>
      </c>
      <c r="J1289" s="66" t="s">
        <v>1630</v>
      </c>
      <c r="K1289" s="67" t="s">
        <v>4811</v>
      </c>
      <c r="L1289" s="68"/>
      <c r="M1289" s="91" t="s">
        <v>2054</v>
      </c>
      <c r="N1289" s="13"/>
      <c r="O1289"/>
      <c r="P1289" t="str">
        <f t="shared" si="377"/>
        <v/>
      </c>
      <c r="Q1289"/>
      <c r="R1289"/>
      <c r="S1289" s="43">
        <f t="shared" si="371"/>
        <v>150</v>
      </c>
      <c r="T1289" s="94" t="s">
        <v>2570</v>
      </c>
      <c r="U1289" s="72" t="s">
        <v>2570</v>
      </c>
      <c r="V1289" s="72" t="s">
        <v>2570</v>
      </c>
      <c r="W1289" s="44" t="str">
        <f t="shared" si="372"/>
        <v/>
      </c>
      <c r="X1289" s="25" t="str">
        <f t="shared" si="373"/>
        <v/>
      </c>
      <c r="Y1289" s="1">
        <f t="shared" si="374"/>
        <v>1259</v>
      </c>
      <c r="Z1289" t="str">
        <f t="shared" si="375"/>
        <v>ITM_POISS</v>
      </c>
      <c r="AC1289" s="113" t="str">
        <f t="shared" si="379"/>
        <v/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4557</v>
      </c>
      <c r="D1290" s="60" t="s">
        <v>7</v>
      </c>
      <c r="E1290" s="87" t="s">
        <v>2709</v>
      </c>
      <c r="F1290" s="87" t="s">
        <v>2709</v>
      </c>
      <c r="G1290" s="72">
        <v>0</v>
      </c>
      <c r="H1290" s="72">
        <v>0</v>
      </c>
      <c r="I1290" s="66" t="s">
        <v>3</v>
      </c>
      <c r="J1290" s="66" t="s">
        <v>1630</v>
      </c>
      <c r="K1290" s="67" t="s">
        <v>4811</v>
      </c>
      <c r="L1290" s="68"/>
      <c r="M1290" s="64" t="s">
        <v>2056</v>
      </c>
      <c r="N1290" s="13"/>
      <c r="O1290"/>
      <c r="P1290" t="str">
        <f t="shared" si="377"/>
        <v/>
      </c>
      <c r="Q1290"/>
      <c r="R1290"/>
      <c r="S1290" s="43">
        <f t="shared" si="371"/>
        <v>150</v>
      </c>
      <c r="T1290" s="94" t="s">
        <v>2570</v>
      </c>
      <c r="U1290" s="72" t="s">
        <v>2570</v>
      </c>
      <c r="V1290" s="72" t="s">
        <v>2570</v>
      </c>
      <c r="W1290" s="44" t="str">
        <f t="shared" si="372"/>
        <v/>
      </c>
      <c r="X1290" s="25" t="str">
        <f t="shared" si="373"/>
        <v/>
      </c>
      <c r="Y1290" s="1">
        <f t="shared" si="374"/>
        <v>1260</v>
      </c>
      <c r="Z1290" t="str">
        <f t="shared" si="375"/>
        <v>ITM_POISSU</v>
      </c>
      <c r="AC1290" s="113" t="str">
        <f t="shared" si="379"/>
        <v/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4557</v>
      </c>
      <c r="D1291" s="60" t="s">
        <v>7</v>
      </c>
      <c r="E1291" s="66" t="s">
        <v>1440</v>
      </c>
      <c r="F1291" s="66" t="s">
        <v>1440</v>
      </c>
      <c r="G1291" s="72">
        <v>0</v>
      </c>
      <c r="H1291" s="72">
        <v>0</v>
      </c>
      <c r="I1291" s="66" t="s">
        <v>3</v>
      </c>
      <c r="J1291" s="66" t="s">
        <v>1630</v>
      </c>
      <c r="K1291" s="67" t="s">
        <v>4811</v>
      </c>
      <c r="L1291" s="68"/>
      <c r="M1291" s="64" t="s">
        <v>2057</v>
      </c>
      <c r="N1291" s="13"/>
      <c r="O1291"/>
      <c r="P1291" t="str">
        <f t="shared" si="377"/>
        <v/>
      </c>
      <c r="Q1291"/>
      <c r="R1291"/>
      <c r="S1291" s="43">
        <f t="shared" si="371"/>
        <v>150</v>
      </c>
      <c r="T1291" s="94" t="s">
        <v>2570</v>
      </c>
      <c r="U1291" s="72" t="s">
        <v>2570</v>
      </c>
      <c r="V1291" s="72" t="s">
        <v>2570</v>
      </c>
      <c r="W1291" s="44" t="str">
        <f t="shared" si="372"/>
        <v/>
      </c>
      <c r="X1291" s="25" t="str">
        <f t="shared" si="373"/>
        <v/>
      </c>
      <c r="Y1291" s="1">
        <f t="shared" si="374"/>
        <v>1261</v>
      </c>
      <c r="Z1291" t="str">
        <f t="shared" si="375"/>
        <v>ITM_POISSM1</v>
      </c>
      <c r="AC1291" s="113" t="str">
        <f t="shared" si="379"/>
        <v/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4557</v>
      </c>
      <c r="D1292" s="60" t="s">
        <v>7</v>
      </c>
      <c r="E1292" s="66" t="s">
        <v>398</v>
      </c>
      <c r="F1292" s="66" t="s">
        <v>398</v>
      </c>
      <c r="G1292" s="72">
        <v>0</v>
      </c>
      <c r="H1292" s="72">
        <v>0</v>
      </c>
      <c r="I1292" s="66" t="s">
        <v>18</v>
      </c>
      <c r="J1292" s="66" t="s">
        <v>1630</v>
      </c>
      <c r="K1292" s="67" t="s">
        <v>4646</v>
      </c>
      <c r="L1292" s="68"/>
      <c r="M1292" s="64" t="s">
        <v>2209</v>
      </c>
      <c r="N1292" s="13"/>
      <c r="O1292"/>
      <c r="P1292" t="str">
        <f t="shared" si="377"/>
        <v/>
      </c>
      <c r="Q1292"/>
      <c r="R1292"/>
      <c r="S1292" s="43">
        <f t="shared" si="371"/>
        <v>150</v>
      </c>
      <c r="T1292" s="94" t="s">
        <v>2570</v>
      </c>
      <c r="U1292" s="72" t="s">
        <v>2570</v>
      </c>
      <c r="V1292" s="72" t="s">
        <v>2570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4557</v>
      </c>
      <c r="D1293" s="60" t="s">
        <v>7</v>
      </c>
      <c r="E1293" s="66" t="s">
        <v>1509</v>
      </c>
      <c r="F1293" s="66" t="s">
        <v>1509</v>
      </c>
      <c r="G1293" s="72">
        <v>0</v>
      </c>
      <c r="H1293" s="72">
        <v>0</v>
      </c>
      <c r="I1293" s="66" t="s">
        <v>3</v>
      </c>
      <c r="J1293" s="66" t="s">
        <v>1630</v>
      </c>
      <c r="K1293" s="67" t="s">
        <v>4811</v>
      </c>
      <c r="L1293" s="68"/>
      <c r="M1293" s="64" t="s">
        <v>2202</v>
      </c>
      <c r="N1293" s="13"/>
      <c r="O1293"/>
      <c r="P1293" t="str">
        <f t="shared" si="377"/>
        <v/>
      </c>
      <c r="Q1293"/>
      <c r="R1293"/>
      <c r="S1293" s="43">
        <f t="shared" si="371"/>
        <v>150</v>
      </c>
      <c r="T1293" s="94" t="s">
        <v>2570</v>
      </c>
      <c r="U1293" s="72" t="s">
        <v>2570</v>
      </c>
      <c r="V1293" s="72" t="s">
        <v>2570</v>
      </c>
      <c r="W1293" s="44" t="str">
        <f t="shared" si="372"/>
        <v/>
      </c>
      <c r="X1293" s="25" t="str">
        <f t="shared" si="373"/>
        <v/>
      </c>
      <c r="Y1293" s="1">
        <f t="shared" si="374"/>
        <v>1263</v>
      </c>
      <c r="Z1293" t="str">
        <f t="shared" si="375"/>
        <v>ITM_TPX</v>
      </c>
      <c r="AC1293" s="113" t="str">
        <f t="shared" si="379"/>
        <v/>
      </c>
      <c r="AD1293" t="b">
        <f t="shared" si="378"/>
        <v>1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4557</v>
      </c>
      <c r="D1294" s="60" t="s">
        <v>7</v>
      </c>
      <c r="E1294" s="86" t="s">
        <v>2712</v>
      </c>
      <c r="F1294" s="86" t="s">
        <v>2712</v>
      </c>
      <c r="G1294" s="72">
        <v>0</v>
      </c>
      <c r="H1294" s="72">
        <v>0</v>
      </c>
      <c r="I1294" s="66" t="s">
        <v>3</v>
      </c>
      <c r="J1294" s="66" t="s">
        <v>1630</v>
      </c>
      <c r="K1294" s="67" t="s">
        <v>4811</v>
      </c>
      <c r="L1294" s="68"/>
      <c r="M1294" s="91" t="s">
        <v>2204</v>
      </c>
      <c r="N1294" s="13"/>
      <c r="O1294"/>
      <c r="P1294" t="str">
        <f t="shared" si="377"/>
        <v/>
      </c>
      <c r="Q1294"/>
      <c r="R1294"/>
      <c r="S1294" s="43">
        <f t="shared" si="371"/>
        <v>150</v>
      </c>
      <c r="T1294" s="94" t="s">
        <v>2570</v>
      </c>
      <c r="U1294" s="72" t="s">
        <v>2570</v>
      </c>
      <c r="V1294" s="72" t="s">
        <v>2570</v>
      </c>
      <c r="W1294" s="44" t="str">
        <f t="shared" si="372"/>
        <v/>
      </c>
      <c r="X1294" s="25" t="str">
        <f t="shared" si="373"/>
        <v/>
      </c>
      <c r="Y1294" s="1">
        <f t="shared" si="374"/>
        <v>1264</v>
      </c>
      <c r="Z1294" t="str">
        <f t="shared" si="375"/>
        <v>ITM_TX</v>
      </c>
      <c r="AC1294" s="113" t="str">
        <f t="shared" si="379"/>
        <v/>
      </c>
      <c r="AD1294" t="b">
        <f t="shared" si="378"/>
        <v>1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4557</v>
      </c>
      <c r="D1295" s="60" t="s">
        <v>7</v>
      </c>
      <c r="E1295" s="86" t="s">
        <v>2713</v>
      </c>
      <c r="F1295" s="86" t="s">
        <v>2713</v>
      </c>
      <c r="G1295" s="72">
        <v>0</v>
      </c>
      <c r="H1295" s="72">
        <v>0</v>
      </c>
      <c r="I1295" s="66" t="s">
        <v>3</v>
      </c>
      <c r="J1295" s="66" t="s">
        <v>1630</v>
      </c>
      <c r="K1295" s="67" t="s">
        <v>4811</v>
      </c>
      <c r="L1295" s="68"/>
      <c r="M1295" s="91" t="s">
        <v>2203</v>
      </c>
      <c r="N1295" s="13"/>
      <c r="O1295"/>
      <c r="P1295" t="str">
        <f t="shared" si="377"/>
        <v/>
      </c>
      <c r="Q1295"/>
      <c r="R1295"/>
      <c r="S1295" s="43">
        <f t="shared" si="371"/>
        <v>150</v>
      </c>
      <c r="T1295" s="94" t="s">
        <v>2570</v>
      </c>
      <c r="U1295" s="72" t="s">
        <v>2570</v>
      </c>
      <c r="V1295" s="72" t="s">
        <v>2570</v>
      </c>
      <c r="W1295" s="44" t="str">
        <f t="shared" si="372"/>
        <v/>
      </c>
      <c r="X1295" s="25" t="str">
        <f t="shared" si="373"/>
        <v/>
      </c>
      <c r="Y1295" s="1">
        <f t="shared" si="374"/>
        <v>1265</v>
      </c>
      <c r="Z1295" t="str">
        <f t="shared" si="375"/>
        <v>ITM_TUX</v>
      </c>
      <c r="AC1295" s="113" t="str">
        <f t="shared" si="379"/>
        <v/>
      </c>
      <c r="AD1295" t="b">
        <f t="shared" si="378"/>
        <v>1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4557</v>
      </c>
      <c r="D1296" s="60" t="s">
        <v>7</v>
      </c>
      <c r="E1296" s="66" t="s">
        <v>1510</v>
      </c>
      <c r="F1296" s="66" t="s">
        <v>1510</v>
      </c>
      <c r="G1296" s="72">
        <v>0</v>
      </c>
      <c r="H1296" s="72">
        <v>0</v>
      </c>
      <c r="I1296" s="66" t="s">
        <v>3</v>
      </c>
      <c r="J1296" s="66" t="s">
        <v>1630</v>
      </c>
      <c r="K1296" s="67" t="s">
        <v>4811</v>
      </c>
      <c r="L1296" s="68"/>
      <c r="M1296" s="64" t="s">
        <v>2205</v>
      </c>
      <c r="N1296" s="13"/>
      <c r="O1296"/>
      <c r="P1296" t="str">
        <f t="shared" si="377"/>
        <v/>
      </c>
      <c r="Q1296"/>
      <c r="R1296"/>
      <c r="S1296" s="43">
        <f t="shared" si="371"/>
        <v>150</v>
      </c>
      <c r="T1296" s="94" t="s">
        <v>2570</v>
      </c>
      <c r="U1296" s="72" t="s">
        <v>2570</v>
      </c>
      <c r="V1296" s="72" t="s">
        <v>2570</v>
      </c>
      <c r="W1296" s="44" t="str">
        <f t="shared" si="372"/>
        <v/>
      </c>
      <c r="X1296" s="25" t="str">
        <f t="shared" si="373"/>
        <v/>
      </c>
      <c r="Y1296" s="1">
        <f t="shared" si="374"/>
        <v>1266</v>
      </c>
      <c r="Z1296" t="str">
        <f t="shared" si="375"/>
        <v>ITM_TM1P</v>
      </c>
      <c r="AC1296" s="113" t="str">
        <f t="shared" si="379"/>
        <v/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4557</v>
      </c>
      <c r="D1297" s="60" t="s">
        <v>7</v>
      </c>
      <c r="E1297" s="66" t="s">
        <v>408</v>
      </c>
      <c r="F1297" s="66" t="s">
        <v>408</v>
      </c>
      <c r="G1297" s="72">
        <v>0</v>
      </c>
      <c r="H1297" s="72">
        <v>0</v>
      </c>
      <c r="I1297" s="66" t="s">
        <v>18</v>
      </c>
      <c r="J1297" s="66" t="s">
        <v>1630</v>
      </c>
      <c r="K1297" s="67" t="s">
        <v>4646</v>
      </c>
      <c r="L1297" s="68"/>
      <c r="M1297" s="64" t="s">
        <v>2226</v>
      </c>
      <c r="N1297" s="13"/>
      <c r="O1297"/>
      <c r="P1297" t="str">
        <f t="shared" si="377"/>
        <v/>
      </c>
      <c r="Q1297"/>
      <c r="R1297"/>
      <c r="S1297" s="43">
        <f t="shared" ref="S1297:S1360" si="382">IF(X1297&lt;&gt;"",S1296+1,S1296)</f>
        <v>150</v>
      </c>
      <c r="T1297" s="94" t="s">
        <v>2570</v>
      </c>
      <c r="U1297" s="72" t="s">
        <v>2570</v>
      </c>
      <c r="V1297" s="72" t="s">
        <v>2570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4557</v>
      </c>
      <c r="D1298" s="60" t="s">
        <v>7</v>
      </c>
      <c r="E1298" s="87" t="s">
        <v>1518</v>
      </c>
      <c r="F1298" s="87" t="s">
        <v>1518</v>
      </c>
      <c r="G1298" s="72">
        <v>0</v>
      </c>
      <c r="H1298" s="72">
        <v>0</v>
      </c>
      <c r="I1298" s="66" t="s">
        <v>3</v>
      </c>
      <c r="J1298" s="66" t="s">
        <v>1630</v>
      </c>
      <c r="K1298" s="67" t="s">
        <v>4811</v>
      </c>
      <c r="L1298" s="68"/>
      <c r="M1298" s="91" t="s">
        <v>2223</v>
      </c>
      <c r="N1298" s="13"/>
      <c r="O1298"/>
      <c r="P1298" t="str">
        <f t="shared" si="377"/>
        <v/>
      </c>
      <c r="Q1298"/>
      <c r="R1298"/>
      <c r="S1298" s="43">
        <f t="shared" si="382"/>
        <v>150</v>
      </c>
      <c r="T1298" s="94" t="s">
        <v>2570</v>
      </c>
      <c r="U1298" s="72" t="s">
        <v>2570</v>
      </c>
      <c r="V1298" s="72" t="s">
        <v>2570</v>
      </c>
      <c r="W1298" s="44" t="str">
        <f t="shared" si="383"/>
        <v/>
      </c>
      <c r="X1298" s="25" t="str">
        <f t="shared" si="384"/>
        <v/>
      </c>
      <c r="Y1298" s="1">
        <f t="shared" si="385"/>
        <v>1268</v>
      </c>
      <c r="Z1298" t="str">
        <f t="shared" si="386"/>
        <v>ITM_WEIBLP</v>
      </c>
      <c r="AC1298" s="113" t="str">
        <f t="shared" si="379"/>
        <v/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4557</v>
      </c>
      <c r="D1299" s="60" t="s">
        <v>7</v>
      </c>
      <c r="E1299" s="87" t="s">
        <v>2710</v>
      </c>
      <c r="F1299" s="87" t="s">
        <v>2710</v>
      </c>
      <c r="G1299" s="72">
        <v>0</v>
      </c>
      <c r="H1299" s="72">
        <v>0</v>
      </c>
      <c r="I1299" s="66" t="s">
        <v>3</v>
      </c>
      <c r="J1299" s="66" t="s">
        <v>1630</v>
      </c>
      <c r="K1299" s="67" t="s">
        <v>4811</v>
      </c>
      <c r="L1299" s="68"/>
      <c r="M1299" s="91" t="s">
        <v>2222</v>
      </c>
      <c r="N1299" s="13"/>
      <c r="O1299"/>
      <c r="P1299" t="str">
        <f t="shared" si="377"/>
        <v/>
      </c>
      <c r="Q1299"/>
      <c r="R1299"/>
      <c r="S1299" s="43">
        <f t="shared" si="382"/>
        <v>150</v>
      </c>
      <c r="T1299" s="94" t="s">
        <v>2570</v>
      </c>
      <c r="U1299" s="72" t="s">
        <v>2570</v>
      </c>
      <c r="V1299" s="72" t="s">
        <v>2570</v>
      </c>
      <c r="W1299" s="44" t="str">
        <f t="shared" si="383"/>
        <v/>
      </c>
      <c r="X1299" s="25" t="str">
        <f t="shared" si="384"/>
        <v/>
      </c>
      <c r="Y1299" s="1">
        <f t="shared" si="385"/>
        <v>1269</v>
      </c>
      <c r="Z1299" t="str">
        <f t="shared" si="386"/>
        <v>ITM_WEIBL</v>
      </c>
      <c r="AC1299" s="113" t="str">
        <f t="shared" si="379"/>
        <v/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4557</v>
      </c>
      <c r="D1300" s="60" t="s">
        <v>7</v>
      </c>
      <c r="E1300" s="87" t="s">
        <v>2711</v>
      </c>
      <c r="F1300" s="87" t="s">
        <v>2711</v>
      </c>
      <c r="G1300" s="72">
        <v>0</v>
      </c>
      <c r="H1300" s="72">
        <v>0</v>
      </c>
      <c r="I1300" s="66" t="s">
        <v>3</v>
      </c>
      <c r="J1300" s="66" t="s">
        <v>1630</v>
      </c>
      <c r="K1300" s="67" t="s">
        <v>4811</v>
      </c>
      <c r="L1300" s="68"/>
      <c r="M1300" s="64" t="s">
        <v>2224</v>
      </c>
      <c r="N1300" s="13"/>
      <c r="O1300"/>
      <c r="P1300" t="str">
        <f t="shared" si="377"/>
        <v/>
      </c>
      <c r="Q1300"/>
      <c r="R1300"/>
      <c r="S1300" s="43">
        <f t="shared" si="382"/>
        <v>150</v>
      </c>
      <c r="T1300" s="94" t="s">
        <v>2570</v>
      </c>
      <c r="U1300" s="72" t="s">
        <v>2570</v>
      </c>
      <c r="V1300" s="72" t="s">
        <v>2570</v>
      </c>
      <c r="W1300" s="44" t="str">
        <f t="shared" si="383"/>
        <v/>
      </c>
      <c r="X1300" s="25" t="str">
        <f t="shared" si="384"/>
        <v/>
      </c>
      <c r="Y1300" s="1">
        <f t="shared" si="385"/>
        <v>1270</v>
      </c>
      <c r="Z1300" t="str">
        <f t="shared" si="386"/>
        <v>ITM_WEIBLU</v>
      </c>
      <c r="AC1300" s="113" t="str">
        <f t="shared" si="379"/>
        <v/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4557</v>
      </c>
      <c r="D1301" s="60" t="s">
        <v>7</v>
      </c>
      <c r="E1301" s="66" t="s">
        <v>1519</v>
      </c>
      <c r="F1301" s="66" t="s">
        <v>1519</v>
      </c>
      <c r="G1301" s="72">
        <v>0</v>
      </c>
      <c r="H1301" s="72">
        <v>0</v>
      </c>
      <c r="I1301" s="66" t="s">
        <v>3</v>
      </c>
      <c r="J1301" s="66" t="s">
        <v>1630</v>
      </c>
      <c r="K1301" s="67" t="s">
        <v>4811</v>
      </c>
      <c r="L1301" s="68"/>
      <c r="M1301" s="64" t="s">
        <v>2225</v>
      </c>
      <c r="N1301" s="13"/>
      <c r="O1301"/>
      <c r="P1301" t="str">
        <f t="shared" si="377"/>
        <v/>
      </c>
      <c r="Q1301"/>
      <c r="R1301"/>
      <c r="S1301" s="43">
        <f t="shared" si="382"/>
        <v>150</v>
      </c>
      <c r="T1301" s="94" t="s">
        <v>2570</v>
      </c>
      <c r="U1301" s="72" t="s">
        <v>2570</v>
      </c>
      <c r="V1301" s="72" t="s">
        <v>2570</v>
      </c>
      <c r="W1301" s="44" t="str">
        <f t="shared" si="383"/>
        <v/>
      </c>
      <c r="X1301" s="25" t="str">
        <f t="shared" si="384"/>
        <v/>
      </c>
      <c r="Y1301" s="1">
        <f t="shared" si="385"/>
        <v>1271</v>
      </c>
      <c r="Z1301" t="str">
        <f t="shared" si="386"/>
        <v>ITM_WEIBLM1</v>
      </c>
      <c r="AC1301" s="113" t="str">
        <f t="shared" si="379"/>
        <v/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4557</v>
      </c>
      <c r="D1302" s="60" t="s">
        <v>7</v>
      </c>
      <c r="E1302" s="66" t="s">
        <v>1561</v>
      </c>
      <c r="F1302" s="66" t="s">
        <v>1561</v>
      </c>
      <c r="G1302" s="75">
        <v>0</v>
      </c>
      <c r="H1302" s="75">
        <v>0</v>
      </c>
      <c r="I1302" s="66" t="s">
        <v>18</v>
      </c>
      <c r="J1302" s="66" t="s">
        <v>1630</v>
      </c>
      <c r="K1302" s="67" t="s">
        <v>4646</v>
      </c>
      <c r="L1302" s="68"/>
      <c r="M1302" s="64" t="s">
        <v>2332</v>
      </c>
      <c r="N1302" s="13"/>
      <c r="O1302"/>
      <c r="P1302" t="str">
        <f t="shared" si="377"/>
        <v/>
      </c>
      <c r="Q1302"/>
      <c r="R1302"/>
      <c r="S1302" s="43">
        <f t="shared" si="382"/>
        <v>150</v>
      </c>
      <c r="T1302" s="94" t="s">
        <v>2570</v>
      </c>
      <c r="U1302" s="72" t="s">
        <v>2570</v>
      </c>
      <c r="V1302" s="72" t="s">
        <v>2570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4557</v>
      </c>
      <c r="D1303" s="60" t="s">
        <v>7</v>
      </c>
      <c r="E1303" s="87" t="s">
        <v>2729</v>
      </c>
      <c r="F1303" s="87" t="s">
        <v>2729</v>
      </c>
      <c r="G1303" s="75">
        <v>0</v>
      </c>
      <c r="H1303" s="75">
        <v>0</v>
      </c>
      <c r="I1303" s="66" t="s">
        <v>3</v>
      </c>
      <c r="J1303" s="66" t="s">
        <v>1630</v>
      </c>
      <c r="K1303" s="67" t="s">
        <v>4811</v>
      </c>
      <c r="L1303" s="68"/>
      <c r="M1303" s="91" t="s">
        <v>2329</v>
      </c>
      <c r="N1303" s="13"/>
      <c r="O1303"/>
      <c r="P1303" t="str">
        <f t="shared" si="377"/>
        <v/>
      </c>
      <c r="Q1303"/>
      <c r="R1303"/>
      <c r="S1303" s="43">
        <f t="shared" si="382"/>
        <v>150</v>
      </c>
      <c r="T1303" s="94" t="s">
        <v>2570</v>
      </c>
      <c r="U1303" s="72" t="s">
        <v>2570</v>
      </c>
      <c r="V1303" s="72" t="s">
        <v>2570</v>
      </c>
      <c r="W1303" s="44" t="str">
        <f t="shared" si="383"/>
        <v/>
      </c>
      <c r="X1303" s="25" t="str">
        <f t="shared" si="384"/>
        <v/>
      </c>
      <c r="Y1303" s="1">
        <f t="shared" si="385"/>
        <v>1273</v>
      </c>
      <c r="Z1303" t="str">
        <f t="shared" si="386"/>
        <v>ITM_chi2Px</v>
      </c>
      <c r="AC1303" s="113" t="str">
        <f t="shared" si="379"/>
        <v/>
      </c>
      <c r="AD1303" t="b">
        <f t="shared" si="378"/>
        <v>1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4557</v>
      </c>
      <c r="D1304" s="60" t="s">
        <v>7</v>
      </c>
      <c r="E1304" s="87" t="s">
        <v>2720</v>
      </c>
      <c r="F1304" s="87" t="s">
        <v>2720</v>
      </c>
      <c r="G1304" s="75">
        <v>0</v>
      </c>
      <c r="H1304" s="75">
        <v>0</v>
      </c>
      <c r="I1304" s="66" t="s">
        <v>3</v>
      </c>
      <c r="J1304" s="66" t="s">
        <v>1630</v>
      </c>
      <c r="K1304" s="67" t="s">
        <v>4811</v>
      </c>
      <c r="L1304" s="68"/>
      <c r="M1304" s="91" t="s">
        <v>2328</v>
      </c>
      <c r="N1304" s="13"/>
      <c r="O1304"/>
      <c r="P1304" t="str">
        <f t="shared" si="377"/>
        <v/>
      </c>
      <c r="Q1304"/>
      <c r="R1304"/>
      <c r="S1304" s="43">
        <f t="shared" si="382"/>
        <v>150</v>
      </c>
      <c r="T1304" s="94" t="s">
        <v>2570</v>
      </c>
      <c r="U1304" s="72" t="s">
        <v>2570</v>
      </c>
      <c r="V1304" s="72" t="s">
        <v>2570</v>
      </c>
      <c r="W1304" s="44" t="str">
        <f t="shared" si="383"/>
        <v/>
      </c>
      <c r="X1304" s="25" t="str">
        <f t="shared" si="384"/>
        <v/>
      </c>
      <c r="Y1304" s="1">
        <f t="shared" si="385"/>
        <v>1274</v>
      </c>
      <c r="Z1304" t="str">
        <f t="shared" si="386"/>
        <v>ITM_chi2x</v>
      </c>
      <c r="AC1304" s="113" t="str">
        <f t="shared" si="379"/>
        <v/>
      </c>
      <c r="AD1304" t="b">
        <f t="shared" si="378"/>
        <v>1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4557</v>
      </c>
      <c r="D1305" s="60" t="s">
        <v>7</v>
      </c>
      <c r="E1305" s="87" t="s">
        <v>2721</v>
      </c>
      <c r="F1305" s="87" t="s">
        <v>2721</v>
      </c>
      <c r="G1305" s="75">
        <v>0</v>
      </c>
      <c r="H1305" s="75">
        <v>0</v>
      </c>
      <c r="I1305" s="66" t="s">
        <v>3</v>
      </c>
      <c r="J1305" s="66" t="s">
        <v>1630</v>
      </c>
      <c r="K1305" s="67" t="s">
        <v>4811</v>
      </c>
      <c r="L1305" s="68"/>
      <c r="M1305" s="64" t="s">
        <v>2330</v>
      </c>
      <c r="N1305" s="13"/>
      <c r="O1305"/>
      <c r="P1305" t="str">
        <f t="shared" si="377"/>
        <v/>
      </c>
      <c r="Q1305"/>
      <c r="R1305"/>
      <c r="S1305" s="43">
        <f t="shared" si="382"/>
        <v>150</v>
      </c>
      <c r="T1305" s="94" t="s">
        <v>2570</v>
      </c>
      <c r="U1305" s="72" t="s">
        <v>2570</v>
      </c>
      <c r="V1305" s="72" t="s">
        <v>2570</v>
      </c>
      <c r="W1305" s="44" t="str">
        <f t="shared" si="383"/>
        <v/>
      </c>
      <c r="X1305" s="25" t="str">
        <f t="shared" si="384"/>
        <v/>
      </c>
      <c r="Y1305" s="1">
        <f t="shared" si="385"/>
        <v>1275</v>
      </c>
      <c r="Z1305" t="str">
        <f t="shared" si="386"/>
        <v>ITM_chi2ux</v>
      </c>
      <c r="AC1305" s="113" t="str">
        <f t="shared" si="379"/>
        <v/>
      </c>
      <c r="AD1305" t="b">
        <f t="shared" si="378"/>
        <v>1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4557</v>
      </c>
      <c r="D1306" s="60" t="s">
        <v>7</v>
      </c>
      <c r="E1306" s="66" t="s">
        <v>1560</v>
      </c>
      <c r="F1306" s="66" t="s">
        <v>1560</v>
      </c>
      <c r="G1306" s="75">
        <v>0</v>
      </c>
      <c r="H1306" s="75">
        <v>0</v>
      </c>
      <c r="I1306" s="66" t="s">
        <v>3</v>
      </c>
      <c r="J1306" s="66" t="s">
        <v>1630</v>
      </c>
      <c r="K1306" s="67" t="s">
        <v>4811</v>
      </c>
      <c r="L1306" s="68"/>
      <c r="M1306" s="64" t="s">
        <v>2331</v>
      </c>
      <c r="N1306" s="13"/>
      <c r="O1306"/>
      <c r="P1306" t="str">
        <f t="shared" si="377"/>
        <v/>
      </c>
      <c r="Q1306"/>
      <c r="R1306"/>
      <c r="S1306" s="43">
        <f t="shared" si="382"/>
        <v>150</v>
      </c>
      <c r="T1306" s="94" t="s">
        <v>2570</v>
      </c>
      <c r="U1306" s="72" t="s">
        <v>2570</v>
      </c>
      <c r="V1306" s="72" t="s">
        <v>2570</v>
      </c>
      <c r="W1306" s="44" t="str">
        <f t="shared" si="383"/>
        <v/>
      </c>
      <c r="X1306" s="25" t="str">
        <f t="shared" si="384"/>
        <v/>
      </c>
      <c r="Y1306" s="1">
        <f t="shared" si="385"/>
        <v>1276</v>
      </c>
      <c r="Z1306" t="str">
        <f t="shared" si="386"/>
        <v>ITM_chi2M1</v>
      </c>
      <c r="AC1306" s="113" t="str">
        <f t="shared" si="379"/>
        <v/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4557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30</v>
      </c>
      <c r="J1307" s="117" t="s">
        <v>1630</v>
      </c>
      <c r="K1307" s="118" t="s">
        <v>4646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S1307" s="119">
        <f t="shared" si="382"/>
        <v>150</v>
      </c>
      <c r="T1307" s="113" t="s">
        <v>2570</v>
      </c>
      <c r="U1307" s="120" t="s">
        <v>2570</v>
      </c>
      <c r="V1307" s="120" t="s">
        <v>2570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4557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30</v>
      </c>
      <c r="J1308" s="117" t="s">
        <v>1630</v>
      </c>
      <c r="K1308" s="118" t="s">
        <v>4646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S1308" s="119">
        <f t="shared" si="382"/>
        <v>150</v>
      </c>
      <c r="T1308" s="113" t="s">
        <v>2570</v>
      </c>
      <c r="U1308" s="120" t="s">
        <v>2570</v>
      </c>
      <c r="V1308" s="120" t="s">
        <v>2570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4557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30</v>
      </c>
      <c r="J1309" s="117" t="s">
        <v>1630</v>
      </c>
      <c r="K1309" s="118" t="s">
        <v>4646</v>
      </c>
      <c r="M1309" s="172" t="str">
        <f t="shared" si="389"/>
        <v>ITM_1279</v>
      </c>
      <c r="N1309" s="16"/>
      <c r="P1309" s="17" t="str">
        <f t="shared" si="377"/>
        <v/>
      </c>
      <c r="S1309" s="119">
        <f t="shared" si="382"/>
        <v>150</v>
      </c>
      <c r="T1309" s="113" t="s">
        <v>2570</v>
      </c>
      <c r="U1309" s="120" t="s">
        <v>2570</v>
      </c>
      <c r="V1309" s="120" t="s">
        <v>2570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4557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30</v>
      </c>
      <c r="J1310" s="117" t="s">
        <v>1630</v>
      </c>
      <c r="K1310" s="118" t="s">
        <v>4646</v>
      </c>
      <c r="M1310" s="172" t="str">
        <f t="shared" si="389"/>
        <v>ITM_1280</v>
      </c>
      <c r="N1310" s="16"/>
      <c r="P1310" s="17" t="str">
        <f t="shared" si="377"/>
        <v/>
      </c>
      <c r="S1310" s="119">
        <f t="shared" si="382"/>
        <v>150</v>
      </c>
      <c r="T1310" s="113" t="s">
        <v>2570</v>
      </c>
      <c r="U1310" s="120" t="s">
        <v>2570</v>
      </c>
      <c r="V1310" s="120" t="s">
        <v>2570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4557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30</v>
      </c>
      <c r="J1311" s="117" t="s">
        <v>1630</v>
      </c>
      <c r="K1311" s="118" t="s">
        <v>4646</v>
      </c>
      <c r="M1311" s="172" t="str">
        <f t="shared" si="389"/>
        <v>ITM_1281</v>
      </c>
      <c r="N1311" s="16"/>
      <c r="P1311" s="17" t="str">
        <f t="shared" si="377"/>
        <v/>
      </c>
      <c r="S1311" s="119">
        <f t="shared" si="382"/>
        <v>150</v>
      </c>
      <c r="T1311" s="113" t="s">
        <v>2570</v>
      </c>
      <c r="U1311" s="120" t="s">
        <v>2570</v>
      </c>
      <c r="V1311" s="120" t="s">
        <v>2570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4557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30</v>
      </c>
      <c r="J1312" s="117" t="s">
        <v>1630</v>
      </c>
      <c r="K1312" s="118" t="s">
        <v>4646</v>
      </c>
      <c r="M1312" s="172" t="str">
        <f t="shared" si="389"/>
        <v>ITM_1282</v>
      </c>
      <c r="N1312" s="16"/>
      <c r="P1312" s="17" t="str">
        <f t="shared" si="377"/>
        <v/>
      </c>
      <c r="S1312" s="119">
        <f t="shared" si="382"/>
        <v>150</v>
      </c>
      <c r="T1312" s="113" t="s">
        <v>2570</v>
      </c>
      <c r="U1312" s="120" t="s">
        <v>2570</v>
      </c>
      <c r="V1312" s="120" t="s">
        <v>2570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4557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30</v>
      </c>
      <c r="J1313" s="117" t="s">
        <v>1630</v>
      </c>
      <c r="K1313" s="118" t="s">
        <v>4646</v>
      </c>
      <c r="M1313" s="172" t="str">
        <f t="shared" si="389"/>
        <v>ITM_1283</v>
      </c>
      <c r="N1313" s="16"/>
      <c r="P1313" s="17" t="str">
        <f t="shared" si="377"/>
        <v/>
      </c>
      <c r="S1313" s="119">
        <f t="shared" si="382"/>
        <v>150</v>
      </c>
      <c r="T1313" s="113" t="s">
        <v>2570</v>
      </c>
      <c r="U1313" s="120" t="s">
        <v>2570</v>
      </c>
      <c r="V1313" s="120" t="s">
        <v>2570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4557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30</v>
      </c>
      <c r="J1314" s="117" t="s">
        <v>1630</v>
      </c>
      <c r="K1314" s="118" t="s">
        <v>4646</v>
      </c>
      <c r="M1314" s="172" t="str">
        <f t="shared" si="389"/>
        <v>ITM_1284</v>
      </c>
      <c r="N1314" s="16"/>
      <c r="P1314" s="17" t="str">
        <f t="shared" si="377"/>
        <v/>
      </c>
      <c r="S1314" s="119">
        <f t="shared" si="382"/>
        <v>150</v>
      </c>
      <c r="T1314" s="113" t="s">
        <v>2570</v>
      </c>
      <c r="U1314" s="120" t="s">
        <v>2570</v>
      </c>
      <c r="V1314" s="120" t="s">
        <v>2570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4557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30</v>
      </c>
      <c r="J1315" s="117" t="s">
        <v>1630</v>
      </c>
      <c r="K1315" s="118" t="s">
        <v>4646</v>
      </c>
      <c r="M1315" s="172" t="str">
        <f t="shared" si="389"/>
        <v>ITM_1285</v>
      </c>
      <c r="N1315" s="16"/>
      <c r="P1315" s="17" t="str">
        <f t="shared" si="377"/>
        <v/>
      </c>
      <c r="S1315" s="119">
        <f t="shared" si="382"/>
        <v>150</v>
      </c>
      <c r="T1315" s="113" t="s">
        <v>2570</v>
      </c>
      <c r="U1315" s="120" t="s">
        <v>2570</v>
      </c>
      <c r="V1315" s="120" t="s">
        <v>2570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4557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30</v>
      </c>
      <c r="J1316" s="117" t="s">
        <v>1630</v>
      </c>
      <c r="K1316" s="118" t="s">
        <v>4646</v>
      </c>
      <c r="M1316" s="172" t="str">
        <f t="shared" si="389"/>
        <v>ITM_1286</v>
      </c>
      <c r="N1316" s="16"/>
      <c r="P1316" s="17" t="str">
        <f t="shared" si="377"/>
        <v/>
      </c>
      <c r="S1316" s="119">
        <f t="shared" si="382"/>
        <v>150</v>
      </c>
      <c r="T1316" s="113" t="s">
        <v>2570</v>
      </c>
      <c r="U1316" s="120" t="s">
        <v>2570</v>
      </c>
      <c r="V1316" s="120" t="s">
        <v>2570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4557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30</v>
      </c>
      <c r="J1317" s="117" t="s">
        <v>1630</v>
      </c>
      <c r="K1317" s="118" t="s">
        <v>4646</v>
      </c>
      <c r="M1317" s="172" t="str">
        <f t="shared" si="389"/>
        <v>ITM_1287</v>
      </c>
      <c r="N1317" s="16"/>
      <c r="P1317" s="17" t="str">
        <f t="shared" si="377"/>
        <v/>
      </c>
      <c r="S1317" s="119">
        <f t="shared" si="382"/>
        <v>150</v>
      </c>
      <c r="T1317" s="113" t="s">
        <v>2570</v>
      </c>
      <c r="U1317" s="120" t="s">
        <v>2570</v>
      </c>
      <c r="V1317" s="120" t="s">
        <v>2570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4557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30</v>
      </c>
      <c r="J1318" s="117" t="s">
        <v>1630</v>
      </c>
      <c r="K1318" s="118" t="s">
        <v>4646</v>
      </c>
      <c r="M1318" s="172" t="str">
        <f t="shared" si="389"/>
        <v>ITM_1288</v>
      </c>
      <c r="N1318" s="16"/>
      <c r="P1318" s="17" t="str">
        <f t="shared" si="377"/>
        <v/>
      </c>
      <c r="S1318" s="119">
        <f t="shared" si="382"/>
        <v>150</v>
      </c>
      <c r="T1318" s="113" t="s">
        <v>2570</v>
      </c>
      <c r="U1318" s="120" t="s">
        <v>2570</v>
      </c>
      <c r="V1318" s="120" t="s">
        <v>2570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4557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30</v>
      </c>
      <c r="J1319" s="117" t="s">
        <v>1630</v>
      </c>
      <c r="K1319" s="118" t="s">
        <v>4646</v>
      </c>
      <c r="M1319" s="172" t="str">
        <f t="shared" si="389"/>
        <v>ITM_1289</v>
      </c>
      <c r="N1319" s="16"/>
      <c r="P1319" s="17" t="str">
        <f t="shared" si="377"/>
        <v/>
      </c>
      <c r="S1319" s="119">
        <f t="shared" si="382"/>
        <v>150</v>
      </c>
      <c r="T1319" s="113" t="s">
        <v>2570</v>
      </c>
      <c r="U1319" s="120" t="s">
        <v>2570</v>
      </c>
      <c r="V1319" s="120" t="s">
        <v>2570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4557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30</v>
      </c>
      <c r="J1320" s="117" t="s">
        <v>1630</v>
      </c>
      <c r="K1320" s="118" t="s">
        <v>4646</v>
      </c>
      <c r="M1320" s="172" t="str">
        <f t="shared" si="389"/>
        <v>ITM_1290</v>
      </c>
      <c r="N1320" s="16"/>
      <c r="P1320" s="17" t="str">
        <f t="shared" si="377"/>
        <v/>
      </c>
      <c r="S1320" s="119">
        <f t="shared" si="382"/>
        <v>150</v>
      </c>
      <c r="T1320" s="113" t="s">
        <v>2570</v>
      </c>
      <c r="U1320" s="120" t="s">
        <v>2570</v>
      </c>
      <c r="V1320" s="120" t="s">
        <v>2570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4557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30</v>
      </c>
      <c r="J1321" s="117" t="s">
        <v>1630</v>
      </c>
      <c r="K1321" s="118" t="s">
        <v>4646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S1321" s="119">
        <f t="shared" si="382"/>
        <v>150</v>
      </c>
      <c r="T1321" s="113" t="s">
        <v>2570</v>
      </c>
      <c r="U1321" s="120" t="s">
        <v>2570</v>
      </c>
      <c r="V1321" s="120" t="s">
        <v>2570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4557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30</v>
      </c>
      <c r="J1322" s="117" t="s">
        <v>1630</v>
      </c>
      <c r="K1322" s="118" t="s">
        <v>4646</v>
      </c>
      <c r="M1322" s="172" t="str">
        <f t="shared" si="389"/>
        <v>ITM_1292</v>
      </c>
      <c r="N1322" s="16"/>
      <c r="P1322" s="17" t="str">
        <f t="shared" si="390"/>
        <v/>
      </c>
      <c r="S1322" s="119">
        <f t="shared" si="382"/>
        <v>150</v>
      </c>
      <c r="T1322" s="113" t="s">
        <v>2570</v>
      </c>
      <c r="U1322" s="120" t="s">
        <v>2570</v>
      </c>
      <c r="V1322" s="120" t="s">
        <v>2570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4557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30</v>
      </c>
      <c r="J1323" s="117" t="s">
        <v>1630</v>
      </c>
      <c r="K1323" s="118" t="s">
        <v>4646</v>
      </c>
      <c r="M1323" s="172" t="str">
        <f t="shared" si="389"/>
        <v>ITM_1293</v>
      </c>
      <c r="N1323" s="16"/>
      <c r="P1323" s="17" t="str">
        <f t="shared" si="390"/>
        <v/>
      </c>
      <c r="S1323" s="119">
        <f t="shared" si="382"/>
        <v>150</v>
      </c>
      <c r="T1323" s="113" t="s">
        <v>2570</v>
      </c>
      <c r="U1323" s="120" t="s">
        <v>2570</v>
      </c>
      <c r="V1323" s="120" t="s">
        <v>2570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4557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30</v>
      </c>
      <c r="J1324" s="117" t="s">
        <v>1630</v>
      </c>
      <c r="K1324" s="118" t="s">
        <v>4646</v>
      </c>
      <c r="M1324" s="172" t="str">
        <f t="shared" si="389"/>
        <v>ITM_1294</v>
      </c>
      <c r="N1324" s="16"/>
      <c r="P1324" s="17" t="str">
        <f t="shared" si="390"/>
        <v/>
      </c>
      <c r="S1324" s="119">
        <f t="shared" si="382"/>
        <v>150</v>
      </c>
      <c r="T1324" s="113" t="s">
        <v>2570</v>
      </c>
      <c r="U1324" s="120" t="s">
        <v>2570</v>
      </c>
      <c r="V1324" s="120" t="s">
        <v>2570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4557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30</v>
      </c>
      <c r="J1325" s="117" t="s">
        <v>1630</v>
      </c>
      <c r="K1325" s="118" t="s">
        <v>4646</v>
      </c>
      <c r="M1325" s="172" t="str">
        <f t="shared" si="389"/>
        <v>ITM_1295</v>
      </c>
      <c r="N1325" s="16"/>
      <c r="P1325" s="17" t="str">
        <f t="shared" si="390"/>
        <v/>
      </c>
      <c r="S1325" s="119">
        <f t="shared" si="382"/>
        <v>150</v>
      </c>
      <c r="T1325" s="113" t="s">
        <v>2570</v>
      </c>
      <c r="U1325" s="120" t="s">
        <v>2570</v>
      </c>
      <c r="V1325" s="120" t="s">
        <v>2570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4557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30</v>
      </c>
      <c r="J1326" s="117" t="s">
        <v>1630</v>
      </c>
      <c r="K1326" s="118" t="s">
        <v>4646</v>
      </c>
      <c r="M1326" s="172" t="str">
        <f t="shared" si="389"/>
        <v>ITM_1296</v>
      </c>
      <c r="N1326" s="16"/>
      <c r="P1326" s="17" t="str">
        <f t="shared" si="390"/>
        <v/>
      </c>
      <c r="S1326" s="119">
        <f t="shared" si="382"/>
        <v>150</v>
      </c>
      <c r="T1326" s="113" t="s">
        <v>2570</v>
      </c>
      <c r="U1326" s="120" t="s">
        <v>2570</v>
      </c>
      <c r="V1326" s="120" t="s">
        <v>2570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2570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2570</v>
      </c>
      <c r="N1327" s="48"/>
      <c r="O1327" s="49"/>
      <c r="P1327" s="49"/>
      <c r="Q1327" s="49"/>
      <c r="R1327" s="49"/>
      <c r="S1327" s="43">
        <f t="shared" si="382"/>
        <v>150</v>
      </c>
      <c r="T1327" s="94" t="s">
        <v>2570</v>
      </c>
      <c r="U1327" s="92" t="s">
        <v>2570</v>
      </c>
      <c r="V1327" s="92" t="s">
        <v>2570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2570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2570</v>
      </c>
      <c r="N1328" s="48"/>
      <c r="O1328" s="49"/>
      <c r="P1328" s="49"/>
      <c r="Q1328" s="49"/>
      <c r="R1328" s="49"/>
      <c r="S1328" s="43">
        <f t="shared" si="382"/>
        <v>150</v>
      </c>
      <c r="T1328" s="94" t="s">
        <v>2570</v>
      </c>
      <c r="U1328" s="92" t="s">
        <v>2570</v>
      </c>
      <c r="V1328" s="92" t="s">
        <v>2570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3123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/>
      <c r="R1329" s="49"/>
      <c r="S1329" s="43">
        <f t="shared" si="382"/>
        <v>150</v>
      </c>
      <c r="T1329" s="94" t="s">
        <v>2570</v>
      </c>
      <c r="U1329" s="92" t="s">
        <v>2570</v>
      </c>
      <c r="V1329" s="92" t="s">
        <v>2570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4344</v>
      </c>
      <c r="D1330" s="60" t="s">
        <v>14</v>
      </c>
      <c r="E1330" s="66" t="s">
        <v>1258</v>
      </c>
      <c r="F1330" s="66" t="s">
        <v>1258</v>
      </c>
      <c r="G1330" s="65">
        <v>1</v>
      </c>
      <c r="H1330" s="65">
        <v>1023</v>
      </c>
      <c r="I1330" s="66" t="s">
        <v>3</v>
      </c>
      <c r="J1330" s="66" t="s">
        <v>1630</v>
      </c>
      <c r="K1330" s="67" t="s">
        <v>4811</v>
      </c>
      <c r="L1330" s="68"/>
      <c r="M1330" s="64" t="s">
        <v>1689</v>
      </c>
      <c r="N1330" s="13"/>
      <c r="O1330"/>
      <c r="P1330" t="str">
        <f t="shared" ref="P1330:P1390" si="394">IF(E1330=F1330,"","NOT EQUAL")</f>
        <v/>
      </c>
      <c r="Q1330"/>
      <c r="R1330"/>
      <c r="S1330" s="43">
        <f t="shared" si="382"/>
        <v>150</v>
      </c>
      <c r="T1330" s="94" t="s">
        <v>2570</v>
      </c>
      <c r="U1330" s="72" t="s">
        <v>2570</v>
      </c>
      <c r="V1330" s="72" t="s">
        <v>2570</v>
      </c>
      <c r="W1330" s="44" t="str">
        <f t="shared" si="383"/>
        <v/>
      </c>
      <c r="X1330" s="25" t="str">
        <f t="shared" si="384"/>
        <v/>
      </c>
      <c r="Y1330" s="1">
        <f t="shared" si="385"/>
        <v>1297</v>
      </c>
      <c r="Z1330" t="str">
        <f t="shared" si="386"/>
        <v>ITM_BESTF</v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4344</v>
      </c>
      <c r="D1331" s="60" t="s">
        <v>97</v>
      </c>
      <c r="E1331" s="66" t="s">
        <v>98</v>
      </c>
      <c r="F1331" s="66" t="s">
        <v>98</v>
      </c>
      <c r="G1331" s="72">
        <v>0</v>
      </c>
      <c r="H1331" s="72">
        <v>0</v>
      </c>
      <c r="I1331" s="66" t="s">
        <v>3</v>
      </c>
      <c r="J1331" s="66" t="s">
        <v>1630</v>
      </c>
      <c r="K1331" s="67" t="s">
        <v>4811</v>
      </c>
      <c r="L1331" s="68"/>
      <c r="M1331" s="64" t="s">
        <v>1788</v>
      </c>
      <c r="N1331" s="13"/>
      <c r="O1331"/>
      <c r="P1331" t="str">
        <f t="shared" si="394"/>
        <v/>
      </c>
      <c r="Q1331"/>
      <c r="R1331"/>
      <c r="S1331" s="43">
        <f t="shared" si="382"/>
        <v>150</v>
      </c>
      <c r="T1331" s="94" t="s">
        <v>2570</v>
      </c>
      <c r="U1331" s="72" t="s">
        <v>2570</v>
      </c>
      <c r="V1331" s="72" t="s">
        <v>2570</v>
      </c>
      <c r="W1331" s="44" t="str">
        <f t="shared" si="383"/>
        <v/>
      </c>
      <c r="X1331" s="25" t="str">
        <f t="shared" si="384"/>
        <v/>
      </c>
      <c r="Y1331" s="1">
        <f t="shared" si="385"/>
        <v>1298</v>
      </c>
      <c r="Z1331" t="str">
        <f t="shared" si="386"/>
        <v>ITM_EXPF</v>
      </c>
      <c r="AC1331" s="113" t="str">
        <f t="shared" si="395"/>
        <v/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4344</v>
      </c>
      <c r="D1332" s="60" t="s">
        <v>190</v>
      </c>
      <c r="E1332" s="66" t="s">
        <v>191</v>
      </c>
      <c r="F1332" s="66" t="s">
        <v>191</v>
      </c>
      <c r="G1332" s="72">
        <v>0</v>
      </c>
      <c r="H1332" s="72">
        <v>0</v>
      </c>
      <c r="I1332" s="66" t="s">
        <v>3</v>
      </c>
      <c r="J1332" s="66" t="s">
        <v>1630</v>
      </c>
      <c r="K1332" s="67" t="s">
        <v>4811</v>
      </c>
      <c r="L1332" s="68"/>
      <c r="M1332" s="64" t="s">
        <v>1921</v>
      </c>
      <c r="N1332" s="13"/>
      <c r="O1332"/>
      <c r="P1332" t="str">
        <f t="shared" si="394"/>
        <v/>
      </c>
      <c r="Q1332"/>
      <c r="R1332"/>
      <c r="S1332" s="43">
        <f t="shared" si="382"/>
        <v>150</v>
      </c>
      <c r="T1332" s="94" t="s">
        <v>2570</v>
      </c>
      <c r="U1332" s="72" t="s">
        <v>2570</v>
      </c>
      <c r="V1332" s="72" t="s">
        <v>2570</v>
      </c>
      <c r="W1332" s="44" t="str">
        <f t="shared" si="383"/>
        <v/>
      </c>
      <c r="X1332" s="25" t="str">
        <f t="shared" si="384"/>
        <v/>
      </c>
      <c r="Y1332" s="1">
        <f t="shared" si="385"/>
        <v>1299</v>
      </c>
      <c r="Z1332" t="str">
        <f t="shared" si="386"/>
        <v>ITM_LINF</v>
      </c>
      <c r="AC1332" s="113" t="str">
        <f t="shared" si="395"/>
        <v/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4344</v>
      </c>
      <c r="D1333" s="60" t="s">
        <v>203</v>
      </c>
      <c r="E1333" s="66" t="s">
        <v>204</v>
      </c>
      <c r="F1333" s="66" t="s">
        <v>204</v>
      </c>
      <c r="G1333" s="72">
        <v>0</v>
      </c>
      <c r="H1333" s="72">
        <v>0</v>
      </c>
      <c r="I1333" s="66" t="s">
        <v>3</v>
      </c>
      <c r="J1333" s="66" t="s">
        <v>1630</v>
      </c>
      <c r="K1333" s="67" t="s">
        <v>4811</v>
      </c>
      <c r="L1333" s="68"/>
      <c r="M1333" s="64" t="s">
        <v>1936</v>
      </c>
      <c r="N1333" s="13"/>
      <c r="O1333"/>
      <c r="P1333" t="str">
        <f t="shared" si="394"/>
        <v/>
      </c>
      <c r="Q1333"/>
      <c r="R1333"/>
      <c r="S1333" s="43">
        <f t="shared" si="382"/>
        <v>150</v>
      </c>
      <c r="T1333" s="94" t="s">
        <v>2570</v>
      </c>
      <c r="U1333" s="72" t="s">
        <v>2570</v>
      </c>
      <c r="V1333" s="72" t="s">
        <v>2570</v>
      </c>
      <c r="W1333" s="44" t="str">
        <f t="shared" si="383"/>
        <v/>
      </c>
      <c r="X1333" s="25" t="str">
        <f t="shared" si="384"/>
        <v/>
      </c>
      <c r="Y1333" s="1">
        <f t="shared" si="385"/>
        <v>1300</v>
      </c>
      <c r="Z1333" t="str">
        <f t="shared" si="386"/>
        <v>ITM_LOGF</v>
      </c>
      <c r="AC1333" s="113" t="str">
        <f t="shared" si="395"/>
        <v/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4344</v>
      </c>
      <c r="D1334" s="60" t="s">
        <v>3104</v>
      </c>
      <c r="E1334" s="66" t="s">
        <v>272</v>
      </c>
      <c r="F1334" s="66" t="s">
        <v>272</v>
      </c>
      <c r="G1334" s="72">
        <v>0</v>
      </c>
      <c r="H1334" s="72">
        <v>0</v>
      </c>
      <c r="I1334" s="66" t="s">
        <v>3</v>
      </c>
      <c r="J1334" s="66" t="s">
        <v>1630</v>
      </c>
      <c r="K1334" s="67" t="s">
        <v>4811</v>
      </c>
      <c r="L1334" s="68"/>
      <c r="M1334" s="64" t="s">
        <v>2037</v>
      </c>
      <c r="N1334" s="13"/>
      <c r="O1334"/>
      <c r="P1334" t="str">
        <f t="shared" si="394"/>
        <v/>
      </c>
      <c r="Q1334"/>
      <c r="R1334"/>
      <c r="S1334" s="43">
        <f t="shared" si="382"/>
        <v>150</v>
      </c>
      <c r="T1334" s="94" t="s">
        <v>2570</v>
      </c>
      <c r="U1334" s="72" t="s">
        <v>2570</v>
      </c>
      <c r="V1334" s="72" t="s">
        <v>2570</v>
      </c>
      <c r="W1334" s="44" t="str">
        <f t="shared" si="383"/>
        <v/>
      </c>
      <c r="X1334" s="25" t="str">
        <f t="shared" si="384"/>
        <v/>
      </c>
      <c r="Y1334" s="1">
        <f t="shared" si="385"/>
        <v>1301</v>
      </c>
      <c r="Z1334" t="str">
        <f t="shared" si="386"/>
        <v>ITM_ORTHOF</v>
      </c>
      <c r="AC1334" s="113" t="str">
        <f t="shared" si="395"/>
        <v/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4344</v>
      </c>
      <c r="D1335" s="60" t="s">
        <v>289</v>
      </c>
      <c r="E1335" s="66" t="s">
        <v>290</v>
      </c>
      <c r="F1335" s="66" t="s">
        <v>290</v>
      </c>
      <c r="G1335" s="72">
        <v>0</v>
      </c>
      <c r="H1335" s="72">
        <v>0</v>
      </c>
      <c r="I1335" s="66" t="s">
        <v>3</v>
      </c>
      <c r="J1335" s="66" t="s">
        <v>1630</v>
      </c>
      <c r="K1335" s="67" t="s">
        <v>4811</v>
      </c>
      <c r="L1335" s="68"/>
      <c r="M1335" s="64" t="s">
        <v>2061</v>
      </c>
      <c r="N1335" s="13"/>
      <c r="O1335"/>
      <c r="P1335" t="str">
        <f t="shared" si="394"/>
        <v/>
      </c>
      <c r="Q1335"/>
      <c r="R1335"/>
      <c r="S1335" s="43">
        <f t="shared" si="382"/>
        <v>150</v>
      </c>
      <c r="T1335" s="94" t="s">
        <v>2570</v>
      </c>
      <c r="U1335" s="72" t="s">
        <v>2570</v>
      </c>
      <c r="V1335" s="72" t="s">
        <v>2570</v>
      </c>
      <c r="W1335" s="44" t="str">
        <f t="shared" si="383"/>
        <v/>
      </c>
      <c r="X1335" s="25" t="str">
        <f t="shared" si="384"/>
        <v/>
      </c>
      <c r="Y1335" s="1">
        <f t="shared" si="385"/>
        <v>1302</v>
      </c>
      <c r="Z1335" t="str">
        <f t="shared" si="386"/>
        <v>ITM_POWERF</v>
      </c>
      <c r="AC1335" s="113" t="str">
        <f t="shared" si="395"/>
        <v/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4344</v>
      </c>
      <c r="D1336" s="60" t="s">
        <v>3105</v>
      </c>
      <c r="E1336" s="66" t="s">
        <v>1064</v>
      </c>
      <c r="F1336" s="66" t="s">
        <v>1064</v>
      </c>
      <c r="G1336" s="75">
        <v>0</v>
      </c>
      <c r="H1336" s="75">
        <v>0</v>
      </c>
      <c r="I1336" s="66" t="s">
        <v>3</v>
      </c>
      <c r="J1336" s="66" t="s">
        <v>1630</v>
      </c>
      <c r="K1336" s="67" t="s">
        <v>4811</v>
      </c>
      <c r="L1336" s="68"/>
      <c r="M1336" s="64" t="s">
        <v>2475</v>
      </c>
      <c r="N1336" s="13"/>
      <c r="O1336"/>
      <c r="P1336" t="str">
        <f t="shared" si="394"/>
        <v/>
      </c>
      <c r="Q1336"/>
      <c r="R1336"/>
      <c r="S1336" s="43">
        <f t="shared" si="382"/>
        <v>150</v>
      </c>
      <c r="T1336" s="94" t="s">
        <v>2570</v>
      </c>
      <c r="U1336" s="72" t="s">
        <v>2570</v>
      </c>
      <c r="V1336" s="72" t="s">
        <v>2570</v>
      </c>
      <c r="W1336" s="44" t="str">
        <f t="shared" si="383"/>
        <v/>
      </c>
      <c r="X1336" s="25" t="str">
        <f t="shared" si="384"/>
        <v/>
      </c>
      <c r="Y1336" s="1">
        <f t="shared" si="385"/>
        <v>1303</v>
      </c>
      <c r="Z1336" t="str">
        <f t="shared" si="386"/>
        <v>ITM_GAUSSF</v>
      </c>
      <c r="AC1336" s="113" t="str">
        <f t="shared" si="395"/>
        <v/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4344</v>
      </c>
      <c r="D1337" s="60" t="s">
        <v>3106</v>
      </c>
      <c r="E1337" s="66" t="s">
        <v>1065</v>
      </c>
      <c r="F1337" s="66" t="s">
        <v>1065</v>
      </c>
      <c r="G1337" s="75">
        <v>0</v>
      </c>
      <c r="H1337" s="75">
        <v>0</v>
      </c>
      <c r="I1337" s="66" t="s">
        <v>3</v>
      </c>
      <c r="J1337" s="66" t="s">
        <v>1630</v>
      </c>
      <c r="K1337" s="67" t="s">
        <v>4811</v>
      </c>
      <c r="L1337" s="68"/>
      <c r="M1337" s="64" t="s">
        <v>2476</v>
      </c>
      <c r="N1337" s="13"/>
      <c r="O1337"/>
      <c r="P1337" t="str">
        <f t="shared" si="394"/>
        <v/>
      </c>
      <c r="Q1337"/>
      <c r="R1337"/>
      <c r="S1337" s="43">
        <f t="shared" si="382"/>
        <v>150</v>
      </c>
      <c r="T1337" s="94" t="s">
        <v>2570</v>
      </c>
      <c r="U1337" s="72" t="s">
        <v>2570</v>
      </c>
      <c r="V1337" s="72" t="s">
        <v>2570</v>
      </c>
      <c r="W1337" s="44" t="str">
        <f t="shared" si="383"/>
        <v/>
      </c>
      <c r="X1337" s="25" t="str">
        <f t="shared" si="384"/>
        <v/>
      </c>
      <c r="Y1337" s="1">
        <f t="shared" si="385"/>
        <v>1304</v>
      </c>
      <c r="Z1337" t="str">
        <f t="shared" si="386"/>
        <v>ITM_CAUCHF</v>
      </c>
      <c r="AC1337" s="113" t="str">
        <f t="shared" si="395"/>
        <v/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4344</v>
      </c>
      <c r="D1338" s="60" t="s">
        <v>3107</v>
      </c>
      <c r="E1338" s="66" t="s">
        <v>1066</v>
      </c>
      <c r="F1338" s="66" t="s">
        <v>1066</v>
      </c>
      <c r="G1338" s="75">
        <v>0</v>
      </c>
      <c r="H1338" s="75">
        <v>0</v>
      </c>
      <c r="I1338" s="66" t="s">
        <v>3</v>
      </c>
      <c r="J1338" s="66" t="s">
        <v>1630</v>
      </c>
      <c r="K1338" s="67" t="s">
        <v>4811</v>
      </c>
      <c r="L1338" s="68"/>
      <c r="M1338" s="64" t="s">
        <v>2477</v>
      </c>
      <c r="N1338" s="13"/>
      <c r="O1338"/>
      <c r="P1338" t="str">
        <f t="shared" si="394"/>
        <v/>
      </c>
      <c r="Q1338"/>
      <c r="R1338"/>
      <c r="S1338" s="43">
        <f t="shared" si="382"/>
        <v>150</v>
      </c>
      <c r="T1338" s="94" t="s">
        <v>2570</v>
      </c>
      <c r="U1338" s="72" t="s">
        <v>2570</v>
      </c>
      <c r="V1338" s="72" t="s">
        <v>2570</v>
      </c>
      <c r="W1338" s="44" t="str">
        <f t="shared" si="383"/>
        <v/>
      </c>
      <c r="X1338" s="25" t="str">
        <f t="shared" si="384"/>
        <v/>
      </c>
      <c r="Y1338" s="1">
        <f t="shared" si="385"/>
        <v>1305</v>
      </c>
      <c r="Z1338" t="str">
        <f t="shared" si="386"/>
        <v>ITM_PARABF</v>
      </c>
      <c r="AC1338" s="113" t="str">
        <f t="shared" si="395"/>
        <v/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4344</v>
      </c>
      <c r="D1339" s="60" t="s">
        <v>3108</v>
      </c>
      <c r="E1339" s="66" t="s">
        <v>1067</v>
      </c>
      <c r="F1339" s="66" t="s">
        <v>1067</v>
      </c>
      <c r="G1339" s="75">
        <v>0</v>
      </c>
      <c r="H1339" s="75">
        <v>0</v>
      </c>
      <c r="I1339" s="66" t="s">
        <v>3</v>
      </c>
      <c r="J1339" s="66" t="s">
        <v>1630</v>
      </c>
      <c r="K1339" s="67" t="s">
        <v>4811</v>
      </c>
      <c r="L1339" s="68"/>
      <c r="M1339" s="64" t="s">
        <v>2478</v>
      </c>
      <c r="N1339" s="13"/>
      <c r="O1339"/>
      <c r="P1339" t="str">
        <f t="shared" si="394"/>
        <v/>
      </c>
      <c r="Q1339"/>
      <c r="R1339"/>
      <c r="S1339" s="43">
        <f t="shared" si="382"/>
        <v>150</v>
      </c>
      <c r="T1339" s="94" t="s">
        <v>2570</v>
      </c>
      <c r="U1339" s="72" t="s">
        <v>2570</v>
      </c>
      <c r="V1339" s="72" t="s">
        <v>2570</v>
      </c>
      <c r="W1339" s="44" t="str">
        <f t="shared" si="383"/>
        <v/>
      </c>
      <c r="X1339" s="25" t="str">
        <f t="shared" si="384"/>
        <v/>
      </c>
      <c r="Y1339" s="1">
        <f t="shared" si="385"/>
        <v>1306</v>
      </c>
      <c r="Z1339" t="str">
        <f t="shared" si="386"/>
        <v>ITM_HYPF</v>
      </c>
      <c r="AC1339" s="113" t="str">
        <f t="shared" si="395"/>
        <v/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4344</v>
      </c>
      <c r="D1340" s="60" t="s">
        <v>3109</v>
      </c>
      <c r="E1340" s="66" t="s">
        <v>1602</v>
      </c>
      <c r="F1340" s="66" t="s">
        <v>1602</v>
      </c>
      <c r="G1340" s="75">
        <v>0</v>
      </c>
      <c r="H1340" s="75">
        <v>0</v>
      </c>
      <c r="I1340" s="66" t="s">
        <v>3</v>
      </c>
      <c r="J1340" s="66" t="s">
        <v>1630</v>
      </c>
      <c r="K1340" s="67" t="s">
        <v>4811</v>
      </c>
      <c r="L1340" s="68"/>
      <c r="M1340" s="64" t="s">
        <v>2479</v>
      </c>
      <c r="N1340" s="13"/>
      <c r="O1340"/>
      <c r="P1340" t="str">
        <f t="shared" si="394"/>
        <v/>
      </c>
      <c r="Q1340"/>
      <c r="R1340"/>
      <c r="S1340" s="43">
        <f t="shared" si="382"/>
        <v>150</v>
      </c>
      <c r="T1340" s="94" t="s">
        <v>2570</v>
      </c>
      <c r="U1340" s="72" t="s">
        <v>2570</v>
      </c>
      <c r="V1340" s="72" t="s">
        <v>2570</v>
      </c>
      <c r="W1340" s="44" t="str">
        <f t="shared" si="383"/>
        <v/>
      </c>
      <c r="X1340" s="25" t="str">
        <f t="shared" si="384"/>
        <v/>
      </c>
      <c r="Y1340" s="1">
        <f t="shared" si="385"/>
        <v>1307</v>
      </c>
      <c r="Z1340" t="str">
        <f t="shared" si="386"/>
        <v>ITM_ROOTF</v>
      </c>
      <c r="AC1340" s="113" t="str">
        <f t="shared" si="395"/>
        <v/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4557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30</v>
      </c>
      <c r="J1341" s="117" t="s">
        <v>1630</v>
      </c>
      <c r="K1341" s="118" t="s">
        <v>4646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S1341" s="119">
        <f t="shared" si="382"/>
        <v>150</v>
      </c>
      <c r="T1341" s="113" t="s">
        <v>2570</v>
      </c>
      <c r="U1341" s="120" t="s">
        <v>2570</v>
      </c>
      <c r="V1341" s="120" t="s">
        <v>2570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4557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30</v>
      </c>
      <c r="J1342" s="117" t="s">
        <v>1630</v>
      </c>
      <c r="K1342" s="118" t="s">
        <v>4646</v>
      </c>
      <c r="M1342" s="172" t="str">
        <f t="shared" si="398"/>
        <v>ITM_1309</v>
      </c>
      <c r="N1342" s="16"/>
      <c r="P1342" s="17" t="str">
        <f t="shared" si="394"/>
        <v/>
      </c>
      <c r="S1342" s="119">
        <f t="shared" si="382"/>
        <v>150</v>
      </c>
      <c r="T1342" s="113" t="s">
        <v>2570</v>
      </c>
      <c r="U1342" s="120" t="s">
        <v>2570</v>
      </c>
      <c r="V1342" s="120" t="s">
        <v>2570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4557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30</v>
      </c>
      <c r="J1343" s="117" t="s">
        <v>1630</v>
      </c>
      <c r="K1343" s="118" t="s">
        <v>4646</v>
      </c>
      <c r="M1343" s="172" t="str">
        <f t="shared" si="398"/>
        <v>ITM_1310</v>
      </c>
      <c r="N1343" s="16"/>
      <c r="P1343" s="17" t="str">
        <f t="shared" si="394"/>
        <v/>
      </c>
      <c r="S1343" s="119">
        <f t="shared" si="382"/>
        <v>150</v>
      </c>
      <c r="T1343" s="113" t="s">
        <v>2570</v>
      </c>
      <c r="U1343" s="120" t="s">
        <v>2570</v>
      </c>
      <c r="V1343" s="120" t="s">
        <v>2570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4557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30</v>
      </c>
      <c r="J1344" s="117" t="s">
        <v>1630</v>
      </c>
      <c r="K1344" s="118" t="s">
        <v>4646</v>
      </c>
      <c r="M1344" s="172" t="str">
        <f t="shared" si="398"/>
        <v>ITM_1311</v>
      </c>
      <c r="N1344" s="16"/>
      <c r="P1344" s="17" t="str">
        <f t="shared" si="394"/>
        <v/>
      </c>
      <c r="S1344" s="119">
        <f t="shared" si="382"/>
        <v>150</v>
      </c>
      <c r="T1344" s="113" t="s">
        <v>2570</v>
      </c>
      <c r="U1344" s="120" t="s">
        <v>2570</v>
      </c>
      <c r="V1344" s="120" t="s">
        <v>2570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4557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30</v>
      </c>
      <c r="J1345" s="117" t="s">
        <v>1630</v>
      </c>
      <c r="K1345" s="118" t="s">
        <v>4646</v>
      </c>
      <c r="M1345" s="172" t="str">
        <f t="shared" si="398"/>
        <v>ITM_1312</v>
      </c>
      <c r="N1345" s="16"/>
      <c r="P1345" s="17" t="str">
        <f t="shared" si="394"/>
        <v/>
      </c>
      <c r="S1345" s="119">
        <f t="shared" si="382"/>
        <v>150</v>
      </c>
      <c r="T1345" s="113" t="s">
        <v>2570</v>
      </c>
      <c r="U1345" s="120" t="s">
        <v>2570</v>
      </c>
      <c r="V1345" s="120" t="s">
        <v>2570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2570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2570</v>
      </c>
      <c r="N1346" s="48"/>
      <c r="O1346" s="49"/>
      <c r="P1346" s="49"/>
      <c r="Q1346" s="49"/>
      <c r="R1346" s="49"/>
      <c r="S1346" s="43">
        <f t="shared" si="382"/>
        <v>150</v>
      </c>
      <c r="T1346" s="94" t="s">
        <v>2570</v>
      </c>
      <c r="U1346" s="92" t="s">
        <v>2570</v>
      </c>
      <c r="V1346" s="92" t="s">
        <v>2570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2570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2570</v>
      </c>
      <c r="N1347" s="48"/>
      <c r="O1347" s="49"/>
      <c r="P1347" s="49"/>
      <c r="Q1347" s="49"/>
      <c r="R1347" s="49"/>
      <c r="S1347" s="43">
        <f t="shared" si="382"/>
        <v>150</v>
      </c>
      <c r="T1347" s="94" t="s">
        <v>2570</v>
      </c>
      <c r="U1347" s="92" t="s">
        <v>2570</v>
      </c>
      <c r="V1347" s="92" t="s">
        <v>2570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3124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/>
      <c r="R1348" s="49"/>
      <c r="S1348" s="43">
        <f t="shared" si="382"/>
        <v>150</v>
      </c>
      <c r="T1348" s="94" t="s">
        <v>2570</v>
      </c>
      <c r="U1348" s="92" t="s">
        <v>2570</v>
      </c>
      <c r="V1348" s="92" t="s">
        <v>2570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4557</v>
      </c>
      <c r="D1349" s="60" t="s">
        <v>7</v>
      </c>
      <c r="E1349" s="66" t="s">
        <v>1246</v>
      </c>
      <c r="F1349" s="66" t="s">
        <v>1246</v>
      </c>
      <c r="G1349" s="65">
        <v>0</v>
      </c>
      <c r="H1349" s="65">
        <v>0</v>
      </c>
      <c r="I1349" s="66" t="s">
        <v>18</v>
      </c>
      <c r="J1349" s="66" t="s">
        <v>1630</v>
      </c>
      <c r="K1349" s="67" t="s">
        <v>4646</v>
      </c>
      <c r="L1349" s="68"/>
      <c r="M1349" s="64" t="s">
        <v>1664</v>
      </c>
      <c r="N1349" s="13"/>
      <c r="O1349"/>
      <c r="P1349" t="str">
        <f t="shared" si="394"/>
        <v/>
      </c>
      <c r="Q1349"/>
      <c r="R1349"/>
      <c r="S1349" s="43">
        <f t="shared" si="382"/>
        <v>150</v>
      </c>
      <c r="T1349" s="94" t="s">
        <v>2570</v>
      </c>
      <c r="U1349" s="72" t="s">
        <v>2570</v>
      </c>
      <c r="V1349" s="72" t="s">
        <v>2570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4557</v>
      </c>
      <c r="D1350" s="60" t="s">
        <v>7</v>
      </c>
      <c r="E1350" s="66" t="s">
        <v>17</v>
      </c>
      <c r="F1350" s="66" t="s">
        <v>17</v>
      </c>
      <c r="G1350" s="72">
        <v>0</v>
      </c>
      <c r="H1350" s="72">
        <v>0</v>
      </c>
      <c r="I1350" s="66" t="s">
        <v>18</v>
      </c>
      <c r="J1350" s="66" t="s">
        <v>1630</v>
      </c>
      <c r="K1350" s="67" t="s">
        <v>4646</v>
      </c>
      <c r="L1350" s="68"/>
      <c r="M1350" s="64" t="s">
        <v>1670</v>
      </c>
      <c r="N1350" s="13"/>
      <c r="O1350"/>
      <c r="P1350" t="str">
        <f t="shared" si="394"/>
        <v/>
      </c>
      <c r="Q1350"/>
      <c r="R1350"/>
      <c r="S1350" s="43">
        <f t="shared" si="382"/>
        <v>150</v>
      </c>
      <c r="T1350" s="94" t="s">
        <v>2570</v>
      </c>
      <c r="U1350" s="72" t="s">
        <v>2570</v>
      </c>
      <c r="V1350" s="72" t="s">
        <v>2570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4557</v>
      </c>
      <c r="D1351" s="71" t="s">
        <v>3354</v>
      </c>
      <c r="E1351" s="66" t="s">
        <v>2619</v>
      </c>
      <c r="F1351" s="66" t="s">
        <v>1014</v>
      </c>
      <c r="G1351" s="72">
        <v>0</v>
      </c>
      <c r="H1351" s="72">
        <v>0</v>
      </c>
      <c r="I1351" s="66" t="s">
        <v>18</v>
      </c>
      <c r="J1351" s="66" t="s">
        <v>1630</v>
      </c>
      <c r="K1351" s="67" t="s">
        <v>4646</v>
      </c>
      <c r="L1351" s="68"/>
      <c r="M1351" s="64" t="s">
        <v>2613</v>
      </c>
      <c r="N1351" s="13"/>
      <c r="O1351"/>
      <c r="P1351" t="str">
        <f t="shared" si="394"/>
        <v>NOT EQUAL</v>
      </c>
      <c r="Q1351"/>
      <c r="R1351"/>
      <c r="S1351" s="43">
        <f t="shared" si="382"/>
        <v>150</v>
      </c>
      <c r="T1351" s="94" t="s">
        <v>2570</v>
      </c>
      <c r="U1351" s="72" t="s">
        <v>2570</v>
      </c>
      <c r="V1351" s="72" t="s">
        <v>2570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4557</v>
      </c>
      <c r="D1352" s="71" t="s">
        <v>3354</v>
      </c>
      <c r="E1352" s="168" t="s">
        <v>2579</v>
      </c>
      <c r="F1352" s="168" t="s">
        <v>2579</v>
      </c>
      <c r="G1352" s="72">
        <v>0</v>
      </c>
      <c r="H1352" s="72">
        <v>0</v>
      </c>
      <c r="I1352" s="66" t="s">
        <v>18</v>
      </c>
      <c r="J1352" s="66" t="s">
        <v>1630</v>
      </c>
      <c r="K1352" s="67" t="s">
        <v>4646</v>
      </c>
      <c r="L1352" s="68"/>
      <c r="M1352" s="64" t="s">
        <v>1681</v>
      </c>
      <c r="N1352" s="13"/>
      <c r="O1352"/>
      <c r="P1352" t="str">
        <f t="shared" si="394"/>
        <v/>
      </c>
      <c r="Q1352"/>
      <c r="R1352"/>
      <c r="S1352" s="43">
        <f t="shared" si="382"/>
        <v>150</v>
      </c>
      <c r="T1352" s="94" t="s">
        <v>2570</v>
      </c>
      <c r="U1352" s="72" t="s">
        <v>2570</v>
      </c>
      <c r="V1352" s="72" t="s">
        <v>2570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4557</v>
      </c>
      <c r="D1353" s="60" t="s">
        <v>7</v>
      </c>
      <c r="E1353" s="168" t="s">
        <v>36</v>
      </c>
      <c r="F1353" s="168" t="s">
        <v>36</v>
      </c>
      <c r="G1353" s="72">
        <v>0</v>
      </c>
      <c r="H1353" s="72">
        <v>0</v>
      </c>
      <c r="I1353" s="66" t="s">
        <v>18</v>
      </c>
      <c r="J1353" s="66" t="s">
        <v>1630</v>
      </c>
      <c r="K1353" s="67" t="s">
        <v>4646</v>
      </c>
      <c r="L1353" s="68"/>
      <c r="M1353" s="64" t="s">
        <v>1695</v>
      </c>
      <c r="N1353" s="13"/>
      <c r="O1353"/>
      <c r="P1353" t="str">
        <f t="shared" si="394"/>
        <v/>
      </c>
      <c r="Q1353"/>
      <c r="R1353"/>
      <c r="S1353" s="43">
        <f t="shared" si="382"/>
        <v>150</v>
      </c>
      <c r="T1353" s="94" t="s">
        <v>2570</v>
      </c>
      <c r="U1353" s="72" t="s">
        <v>2570</v>
      </c>
      <c r="V1353" s="72" t="s">
        <v>2570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4557</v>
      </c>
      <c r="D1354" s="71" t="s">
        <v>3354</v>
      </c>
      <c r="E1354" s="168" t="s">
        <v>1265</v>
      </c>
      <c r="F1354" s="168" t="s">
        <v>1266</v>
      </c>
      <c r="G1354" s="72">
        <v>0</v>
      </c>
      <c r="H1354" s="72">
        <v>0</v>
      </c>
      <c r="I1354" s="66" t="s">
        <v>18</v>
      </c>
      <c r="J1354" s="66" t="s">
        <v>1630</v>
      </c>
      <c r="K1354" s="67" t="s">
        <v>4646</v>
      </c>
      <c r="L1354" s="60" t="s">
        <v>1642</v>
      </c>
      <c r="M1354" s="64" t="s">
        <v>1705</v>
      </c>
      <c r="N1354" s="13"/>
      <c r="O1354"/>
      <c r="P1354" t="str">
        <f t="shared" si="394"/>
        <v>NOT EQUAL</v>
      </c>
      <c r="Q1354"/>
      <c r="R1354"/>
      <c r="S1354" s="43">
        <f t="shared" si="382"/>
        <v>150</v>
      </c>
      <c r="T1354" s="94" t="s">
        <v>2570</v>
      </c>
      <c r="U1354" s="72" t="s">
        <v>2570</v>
      </c>
      <c r="V1354" s="72" t="s">
        <v>2570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4557</v>
      </c>
      <c r="D1355" s="60" t="s">
        <v>7</v>
      </c>
      <c r="E1355" s="168" t="s">
        <v>1269</v>
      </c>
      <c r="F1355" s="168" t="s">
        <v>1269</v>
      </c>
      <c r="G1355" s="72">
        <v>0</v>
      </c>
      <c r="H1355" s="72">
        <v>0</v>
      </c>
      <c r="I1355" s="66" t="s">
        <v>18</v>
      </c>
      <c r="J1355" s="66" t="s">
        <v>1630</v>
      </c>
      <c r="K1355" s="67" t="s">
        <v>4646</v>
      </c>
      <c r="L1355" s="68"/>
      <c r="M1355" s="64" t="s">
        <v>1714</v>
      </c>
      <c r="N1355" s="13"/>
      <c r="O1355"/>
      <c r="P1355" t="str">
        <f t="shared" si="394"/>
        <v/>
      </c>
      <c r="Q1355"/>
      <c r="R1355"/>
      <c r="S1355" s="43">
        <f t="shared" si="382"/>
        <v>150</v>
      </c>
      <c r="T1355" s="94" t="s">
        <v>2570</v>
      </c>
      <c r="U1355" s="72" t="s">
        <v>2570</v>
      </c>
      <c r="V1355" s="72" t="s">
        <v>2570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4557</v>
      </c>
      <c r="D1356" s="60" t="s">
        <v>7</v>
      </c>
      <c r="E1356" s="168" t="s">
        <v>1273</v>
      </c>
      <c r="F1356" s="168" t="s">
        <v>1273</v>
      </c>
      <c r="G1356" s="72">
        <v>0</v>
      </c>
      <c r="H1356" s="72">
        <v>0</v>
      </c>
      <c r="I1356" s="66" t="s">
        <v>18</v>
      </c>
      <c r="J1356" s="66" t="s">
        <v>1630</v>
      </c>
      <c r="K1356" s="67" t="s">
        <v>4646</v>
      </c>
      <c r="L1356" s="68"/>
      <c r="M1356" s="64" t="s">
        <v>1718</v>
      </c>
      <c r="N1356" s="13"/>
      <c r="O1356"/>
      <c r="P1356" t="str">
        <f t="shared" si="394"/>
        <v/>
      </c>
      <c r="Q1356"/>
      <c r="R1356"/>
      <c r="S1356" s="43">
        <f t="shared" si="382"/>
        <v>150</v>
      </c>
      <c r="T1356" s="94" t="s">
        <v>2570</v>
      </c>
      <c r="U1356" s="72" t="s">
        <v>2570</v>
      </c>
      <c r="V1356" s="72" t="s">
        <v>2570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4557</v>
      </c>
      <c r="D1357" s="60" t="s">
        <v>7</v>
      </c>
      <c r="E1357" s="169" t="s">
        <v>2864</v>
      </c>
      <c r="F1357" s="169" t="s">
        <v>2864</v>
      </c>
      <c r="G1357" s="78">
        <v>0</v>
      </c>
      <c r="H1357" s="78">
        <v>0</v>
      </c>
      <c r="I1357" s="66" t="s">
        <v>18</v>
      </c>
      <c r="J1357" s="66" t="s">
        <v>1630</v>
      </c>
      <c r="K1357" s="67" t="s">
        <v>4646</v>
      </c>
      <c r="L1357" s="68"/>
      <c r="M1357" s="64" t="s">
        <v>2863</v>
      </c>
      <c r="N1357" s="20"/>
      <c r="O1357"/>
      <c r="P1357" t="str">
        <f t="shared" si="394"/>
        <v/>
      </c>
      <c r="Q1357"/>
      <c r="R1357"/>
      <c r="S1357" s="43">
        <f t="shared" si="382"/>
        <v>150</v>
      </c>
      <c r="T1357" s="94" t="s">
        <v>2570</v>
      </c>
      <c r="U1357" s="72" t="s">
        <v>2570</v>
      </c>
      <c r="V1357" s="72" t="s">
        <v>2570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4557</v>
      </c>
      <c r="D1358" s="60" t="s">
        <v>7</v>
      </c>
      <c r="E1358" s="168" t="s">
        <v>1277</v>
      </c>
      <c r="F1358" s="168" t="s">
        <v>1277</v>
      </c>
      <c r="G1358" s="72">
        <v>0</v>
      </c>
      <c r="H1358" s="72">
        <v>0</v>
      </c>
      <c r="I1358" s="66" t="s">
        <v>18</v>
      </c>
      <c r="J1358" s="66" t="s">
        <v>1630</v>
      </c>
      <c r="K1358" s="67" t="s">
        <v>4646</v>
      </c>
      <c r="L1358" s="68"/>
      <c r="M1358" s="64" t="s">
        <v>1725</v>
      </c>
      <c r="N1358" s="13"/>
      <c r="O1358"/>
      <c r="P1358" t="str">
        <f t="shared" si="394"/>
        <v/>
      </c>
      <c r="Q1358"/>
      <c r="R1358"/>
      <c r="S1358" s="43">
        <f t="shared" si="382"/>
        <v>150</v>
      </c>
      <c r="T1358" s="94" t="s">
        <v>2570</v>
      </c>
      <c r="U1358" s="72" t="s">
        <v>2570</v>
      </c>
      <c r="V1358" s="72" t="s">
        <v>2570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4557</v>
      </c>
      <c r="D1359" s="71" t="s">
        <v>3354</v>
      </c>
      <c r="E1359" s="168" t="s">
        <v>56</v>
      </c>
      <c r="F1359" s="168" t="s">
        <v>56</v>
      </c>
      <c r="G1359" s="72">
        <v>0</v>
      </c>
      <c r="H1359" s="72">
        <v>0</v>
      </c>
      <c r="I1359" s="66" t="s">
        <v>18</v>
      </c>
      <c r="J1359" s="66" t="s">
        <v>1630</v>
      </c>
      <c r="K1359" s="67" t="s">
        <v>4646</v>
      </c>
      <c r="L1359" s="73" t="s">
        <v>2630</v>
      </c>
      <c r="M1359" s="64" t="s">
        <v>2628</v>
      </c>
      <c r="N1359" s="13"/>
      <c r="O1359"/>
      <c r="P1359" t="str">
        <f t="shared" si="394"/>
        <v/>
      </c>
      <c r="Q1359"/>
      <c r="R1359"/>
      <c r="S1359" s="43">
        <f t="shared" si="382"/>
        <v>150</v>
      </c>
      <c r="T1359" s="94" t="s">
        <v>2570</v>
      </c>
      <c r="U1359" s="72" t="s">
        <v>2570</v>
      </c>
      <c r="V1359" s="72" t="s">
        <v>2570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4557</v>
      </c>
      <c r="D1360" s="60" t="s">
        <v>7</v>
      </c>
      <c r="E1360" s="168" t="s">
        <v>1286</v>
      </c>
      <c r="F1360" s="168" t="s">
        <v>1286</v>
      </c>
      <c r="G1360" s="72">
        <v>0</v>
      </c>
      <c r="H1360" s="72">
        <v>0</v>
      </c>
      <c r="I1360" s="66" t="s">
        <v>18</v>
      </c>
      <c r="J1360" s="66" t="s">
        <v>1630</v>
      </c>
      <c r="K1360" s="67" t="s">
        <v>4646</v>
      </c>
      <c r="L1360" s="68"/>
      <c r="M1360" s="64" t="s">
        <v>1737</v>
      </c>
      <c r="N1360" s="13"/>
      <c r="O1360"/>
      <c r="P1360" t="str">
        <f t="shared" si="394"/>
        <v/>
      </c>
      <c r="Q1360"/>
      <c r="R1360"/>
      <c r="S1360" s="43">
        <f t="shared" si="382"/>
        <v>150</v>
      </c>
      <c r="T1360" s="94" t="s">
        <v>2570</v>
      </c>
      <c r="U1360" s="72" t="s">
        <v>2570</v>
      </c>
      <c r="V1360" s="72" t="s">
        <v>2570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4557</v>
      </c>
      <c r="D1361" s="60" t="s">
        <v>7</v>
      </c>
      <c r="E1361" s="168" t="s">
        <v>65</v>
      </c>
      <c r="F1361" s="168" t="s">
        <v>65</v>
      </c>
      <c r="G1361" s="72">
        <v>0</v>
      </c>
      <c r="H1361" s="72">
        <v>0</v>
      </c>
      <c r="I1361" s="66" t="s">
        <v>18</v>
      </c>
      <c r="J1361" s="66" t="s">
        <v>1630</v>
      </c>
      <c r="K1361" s="67" t="s">
        <v>4646</v>
      </c>
      <c r="L1361" s="68"/>
      <c r="M1361" s="64" t="s">
        <v>1738</v>
      </c>
      <c r="N1361" s="13"/>
      <c r="O1361"/>
      <c r="P1361" t="str">
        <f t="shared" si="394"/>
        <v/>
      </c>
      <c r="Q1361"/>
      <c r="R1361"/>
      <c r="S1361" s="43">
        <f t="shared" ref="S1361:S1424" si="402">IF(X1361&lt;&gt;"",S1360+1,S1360)</f>
        <v>150</v>
      </c>
      <c r="T1361" s="94" t="s">
        <v>2570</v>
      </c>
      <c r="U1361" s="72" t="s">
        <v>2570</v>
      </c>
      <c r="V1361" s="72" t="s">
        <v>2570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4557</v>
      </c>
      <c r="D1362" s="60" t="s">
        <v>7</v>
      </c>
      <c r="E1362" s="168" t="s">
        <v>1290</v>
      </c>
      <c r="F1362" s="168" t="s">
        <v>1290</v>
      </c>
      <c r="G1362" s="72">
        <v>0</v>
      </c>
      <c r="H1362" s="72">
        <v>0</v>
      </c>
      <c r="I1362" s="66" t="s">
        <v>18</v>
      </c>
      <c r="J1362" s="66" t="s">
        <v>1630</v>
      </c>
      <c r="K1362" s="67" t="s">
        <v>4646</v>
      </c>
      <c r="L1362" s="68"/>
      <c r="M1362" s="64" t="s">
        <v>1744</v>
      </c>
      <c r="N1362" s="13"/>
      <c r="O1362"/>
      <c r="P1362" t="str">
        <f t="shared" si="394"/>
        <v/>
      </c>
      <c r="Q1362"/>
      <c r="R1362"/>
      <c r="S1362" s="43">
        <f t="shared" si="402"/>
        <v>150</v>
      </c>
      <c r="T1362" s="94" t="s">
        <v>2570</v>
      </c>
      <c r="U1362" s="72" t="s">
        <v>2570</v>
      </c>
      <c r="V1362" s="72" t="s">
        <v>2570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4557</v>
      </c>
      <c r="D1363" s="60" t="s">
        <v>7</v>
      </c>
      <c r="E1363" s="168" t="s">
        <v>78</v>
      </c>
      <c r="F1363" s="168" t="s">
        <v>78</v>
      </c>
      <c r="G1363" s="72">
        <v>0</v>
      </c>
      <c r="H1363" s="72">
        <v>0</v>
      </c>
      <c r="I1363" s="66" t="s">
        <v>18</v>
      </c>
      <c r="J1363" s="66" t="s">
        <v>1630</v>
      </c>
      <c r="K1363" s="67" t="s">
        <v>4646</v>
      </c>
      <c r="L1363" s="68"/>
      <c r="M1363" s="64" t="s">
        <v>1755</v>
      </c>
      <c r="N1363" s="13"/>
      <c r="O1363"/>
      <c r="P1363" t="str">
        <f t="shared" si="394"/>
        <v/>
      </c>
      <c r="Q1363"/>
      <c r="R1363"/>
      <c r="S1363" s="43">
        <f t="shared" si="402"/>
        <v>150</v>
      </c>
      <c r="T1363" s="94" t="s">
        <v>2570</v>
      </c>
      <c r="U1363" s="72" t="s">
        <v>2570</v>
      </c>
      <c r="V1363" s="72" t="s">
        <v>2570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4557</v>
      </c>
      <c r="D1364" s="60" t="s">
        <v>7</v>
      </c>
      <c r="E1364" s="168" t="s">
        <v>79</v>
      </c>
      <c r="F1364" s="168" t="s">
        <v>79</v>
      </c>
      <c r="G1364" s="72">
        <v>0</v>
      </c>
      <c r="H1364" s="72">
        <v>0</v>
      </c>
      <c r="I1364" s="66" t="s">
        <v>18</v>
      </c>
      <c r="J1364" s="66" t="s">
        <v>1630</v>
      </c>
      <c r="K1364" s="67" t="s">
        <v>4646</v>
      </c>
      <c r="L1364" s="68"/>
      <c r="M1364" s="64" t="s">
        <v>2614</v>
      </c>
      <c r="N1364" s="13"/>
      <c r="O1364"/>
      <c r="P1364" t="str">
        <f t="shared" si="394"/>
        <v/>
      </c>
      <c r="Q1364"/>
      <c r="R1364"/>
      <c r="S1364" s="43">
        <f t="shared" si="402"/>
        <v>150</v>
      </c>
      <c r="T1364" s="94" t="s">
        <v>2570</v>
      </c>
      <c r="U1364" s="72" t="s">
        <v>2570</v>
      </c>
      <c r="V1364" s="72" t="s">
        <v>2570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4557</v>
      </c>
      <c r="D1365" s="60" t="s">
        <v>7</v>
      </c>
      <c r="E1365" s="168" t="s">
        <v>1310</v>
      </c>
      <c r="F1365" s="168" t="s">
        <v>1310</v>
      </c>
      <c r="G1365" s="72">
        <v>0</v>
      </c>
      <c r="H1365" s="72">
        <v>0</v>
      </c>
      <c r="I1365" s="66" t="s">
        <v>18</v>
      </c>
      <c r="J1365" s="66" t="s">
        <v>1630</v>
      </c>
      <c r="K1365" s="67" t="s">
        <v>4646</v>
      </c>
      <c r="L1365" s="68"/>
      <c r="M1365" s="64" t="s">
        <v>1778</v>
      </c>
      <c r="N1365" s="13"/>
      <c r="O1365"/>
      <c r="P1365" t="str">
        <f t="shared" si="394"/>
        <v/>
      </c>
      <c r="Q1365"/>
      <c r="R1365"/>
      <c r="S1365" s="43">
        <f t="shared" si="402"/>
        <v>150</v>
      </c>
      <c r="T1365" s="94" t="s">
        <v>2570</v>
      </c>
      <c r="U1365" s="72" t="s">
        <v>2570</v>
      </c>
      <c r="V1365" s="72" t="s">
        <v>2570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4557</v>
      </c>
      <c r="D1366" s="60" t="s">
        <v>7</v>
      </c>
      <c r="E1366" s="168" t="s">
        <v>1320</v>
      </c>
      <c r="F1366" s="168" t="s">
        <v>1320</v>
      </c>
      <c r="G1366" s="72">
        <v>0</v>
      </c>
      <c r="H1366" s="72">
        <v>0</v>
      </c>
      <c r="I1366" s="66" t="s">
        <v>18</v>
      </c>
      <c r="J1366" s="66" t="s">
        <v>1630</v>
      </c>
      <c r="K1366" s="67" t="s">
        <v>4646</v>
      </c>
      <c r="L1366" s="68"/>
      <c r="M1366" s="64" t="s">
        <v>1787</v>
      </c>
      <c r="N1366" s="13"/>
      <c r="O1366"/>
      <c r="P1366" t="str">
        <f t="shared" si="394"/>
        <v/>
      </c>
      <c r="Q1366"/>
      <c r="R1366"/>
      <c r="S1366" s="43">
        <f t="shared" si="402"/>
        <v>150</v>
      </c>
      <c r="T1366" s="94" t="s">
        <v>2570</v>
      </c>
      <c r="U1366" s="72" t="s">
        <v>2570</v>
      </c>
      <c r="V1366" s="72" t="s">
        <v>2570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4557</v>
      </c>
      <c r="D1367" s="71" t="s">
        <v>3354</v>
      </c>
      <c r="E1367" s="168" t="s">
        <v>2577</v>
      </c>
      <c r="F1367" s="168" t="s">
        <v>2577</v>
      </c>
      <c r="G1367" s="72">
        <v>0</v>
      </c>
      <c r="H1367" s="72">
        <v>0</v>
      </c>
      <c r="I1367" s="66" t="s">
        <v>18</v>
      </c>
      <c r="J1367" s="66" t="s">
        <v>1630</v>
      </c>
      <c r="K1367" s="67" t="s">
        <v>4646</v>
      </c>
      <c r="L1367" s="68"/>
      <c r="M1367" s="64" t="s">
        <v>1797</v>
      </c>
      <c r="N1367" s="13"/>
      <c r="O1367"/>
      <c r="P1367" t="str">
        <f t="shared" si="394"/>
        <v/>
      </c>
      <c r="Q1367"/>
      <c r="R1367"/>
      <c r="S1367" s="43">
        <f t="shared" si="402"/>
        <v>150</v>
      </c>
      <c r="T1367" s="94" t="s">
        <v>2570</v>
      </c>
      <c r="U1367" s="72" t="s">
        <v>2570</v>
      </c>
      <c r="V1367" s="72" t="s">
        <v>2570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4557</v>
      </c>
      <c r="D1368" s="60" t="s">
        <v>7</v>
      </c>
      <c r="E1368" s="168" t="s">
        <v>104</v>
      </c>
      <c r="F1368" s="168" t="s">
        <v>104</v>
      </c>
      <c r="G1368" s="72">
        <v>0</v>
      </c>
      <c r="H1368" s="72">
        <v>0</v>
      </c>
      <c r="I1368" s="66" t="s">
        <v>18</v>
      </c>
      <c r="J1368" s="66" t="s">
        <v>1630</v>
      </c>
      <c r="K1368" s="67" t="s">
        <v>4646</v>
      </c>
      <c r="L1368" s="68"/>
      <c r="M1368" s="64" t="s">
        <v>1800</v>
      </c>
      <c r="N1368" s="13"/>
      <c r="O1368"/>
      <c r="P1368" t="str">
        <f t="shared" si="394"/>
        <v/>
      </c>
      <c r="Q1368"/>
      <c r="R1368"/>
      <c r="S1368" s="43">
        <f t="shared" si="402"/>
        <v>150</v>
      </c>
      <c r="T1368" s="94" t="s">
        <v>2570</v>
      </c>
      <c r="U1368" s="72" t="s">
        <v>2570</v>
      </c>
      <c r="V1368" s="72" t="s">
        <v>2570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4557</v>
      </c>
      <c r="D1369" s="60" t="s">
        <v>7</v>
      </c>
      <c r="E1369" s="168" t="s">
        <v>1325</v>
      </c>
      <c r="F1369" s="168" t="s">
        <v>1325</v>
      </c>
      <c r="G1369" s="72">
        <v>0</v>
      </c>
      <c r="H1369" s="72">
        <v>0</v>
      </c>
      <c r="I1369" s="66" t="s">
        <v>18</v>
      </c>
      <c r="J1369" s="66" t="s">
        <v>1630</v>
      </c>
      <c r="K1369" s="67" t="s">
        <v>4646</v>
      </c>
      <c r="L1369" s="68"/>
      <c r="M1369" s="64" t="s">
        <v>1809</v>
      </c>
      <c r="N1369" s="13"/>
      <c r="O1369"/>
      <c r="P1369" t="str">
        <f t="shared" si="394"/>
        <v/>
      </c>
      <c r="Q1369"/>
      <c r="R1369"/>
      <c r="S1369" s="43">
        <f t="shared" si="402"/>
        <v>150</v>
      </c>
      <c r="T1369" s="94" t="s">
        <v>2570</v>
      </c>
      <c r="U1369" s="72" t="s">
        <v>2570</v>
      </c>
      <c r="V1369" s="72" t="s">
        <v>2570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4557</v>
      </c>
      <c r="D1370" s="60" t="s">
        <v>7</v>
      </c>
      <c r="E1370" s="168" t="s">
        <v>111</v>
      </c>
      <c r="F1370" s="168" t="s">
        <v>111</v>
      </c>
      <c r="G1370" s="72">
        <v>0</v>
      </c>
      <c r="H1370" s="72">
        <v>0</v>
      </c>
      <c r="I1370" s="66" t="s">
        <v>18</v>
      </c>
      <c r="J1370" s="66" t="s">
        <v>1630</v>
      </c>
      <c r="K1370" s="67" t="s">
        <v>4646</v>
      </c>
      <c r="L1370" s="68"/>
      <c r="M1370" s="64" t="s">
        <v>2615</v>
      </c>
      <c r="N1370" s="13"/>
      <c r="O1370"/>
      <c r="P1370" t="str">
        <f t="shared" si="394"/>
        <v/>
      </c>
      <c r="Q1370"/>
      <c r="R1370"/>
      <c r="S1370" s="43">
        <f t="shared" si="402"/>
        <v>150</v>
      </c>
      <c r="T1370" s="94" t="s">
        <v>2570</v>
      </c>
      <c r="U1370" s="72" t="s">
        <v>2570</v>
      </c>
      <c r="V1370" s="72" t="s">
        <v>2570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4557</v>
      </c>
      <c r="D1371" s="60" t="s">
        <v>7</v>
      </c>
      <c r="E1371" s="168" t="s">
        <v>1326</v>
      </c>
      <c r="F1371" s="168" t="s">
        <v>1326</v>
      </c>
      <c r="G1371" s="72">
        <v>0</v>
      </c>
      <c r="H1371" s="72">
        <v>0</v>
      </c>
      <c r="I1371" s="66" t="s">
        <v>18</v>
      </c>
      <c r="J1371" s="66" t="s">
        <v>1630</v>
      </c>
      <c r="K1371" s="67" t="s">
        <v>4646</v>
      </c>
      <c r="L1371" s="68"/>
      <c r="M1371" s="64" t="s">
        <v>1811</v>
      </c>
      <c r="N1371" s="13"/>
      <c r="O1371"/>
      <c r="P1371" t="str">
        <f t="shared" si="394"/>
        <v/>
      </c>
      <c r="Q1371"/>
      <c r="R1371"/>
      <c r="S1371" s="43">
        <f t="shared" si="402"/>
        <v>150</v>
      </c>
      <c r="T1371" s="94" t="s">
        <v>2570</v>
      </c>
      <c r="U1371" s="72" t="s">
        <v>2570</v>
      </c>
      <c r="V1371" s="72" t="s">
        <v>2570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4557</v>
      </c>
      <c r="D1372" s="60" t="s">
        <v>7</v>
      </c>
      <c r="E1372" s="168" t="s">
        <v>1327</v>
      </c>
      <c r="F1372" s="168" t="s">
        <v>1327</v>
      </c>
      <c r="G1372" s="72">
        <v>0</v>
      </c>
      <c r="H1372" s="72">
        <v>0</v>
      </c>
      <c r="I1372" s="66" t="s">
        <v>18</v>
      </c>
      <c r="J1372" s="66" t="s">
        <v>1630</v>
      </c>
      <c r="K1372" s="67" t="s">
        <v>4646</v>
      </c>
      <c r="L1372" s="68"/>
      <c r="M1372" s="64" t="s">
        <v>1812</v>
      </c>
      <c r="N1372" s="13"/>
      <c r="O1372"/>
      <c r="P1372" t="str">
        <f t="shared" si="394"/>
        <v/>
      </c>
      <c r="Q1372"/>
      <c r="R1372"/>
      <c r="S1372" s="43">
        <f t="shared" si="402"/>
        <v>150</v>
      </c>
      <c r="T1372" s="94" t="s">
        <v>2570</v>
      </c>
      <c r="U1372" s="72" t="s">
        <v>2570</v>
      </c>
      <c r="V1372" s="72" t="s">
        <v>2570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4557</v>
      </c>
      <c r="D1373" s="60" t="s">
        <v>7</v>
      </c>
      <c r="E1373" s="168" t="s">
        <v>127</v>
      </c>
      <c r="F1373" s="168" t="s">
        <v>127</v>
      </c>
      <c r="G1373" s="72">
        <v>0</v>
      </c>
      <c r="H1373" s="72">
        <v>0</v>
      </c>
      <c r="I1373" s="66" t="s">
        <v>18</v>
      </c>
      <c r="J1373" s="66" t="s">
        <v>1630</v>
      </c>
      <c r="K1373" s="67" t="s">
        <v>4646</v>
      </c>
      <c r="L1373" s="68"/>
      <c r="M1373" s="64" t="s">
        <v>1832</v>
      </c>
      <c r="N1373" s="13"/>
      <c r="O1373"/>
      <c r="P1373" t="str">
        <f t="shared" si="394"/>
        <v/>
      </c>
      <c r="Q1373"/>
      <c r="R1373"/>
      <c r="S1373" s="43">
        <f t="shared" si="402"/>
        <v>150</v>
      </c>
      <c r="T1373" s="94" t="s">
        <v>2570</v>
      </c>
      <c r="U1373" s="72" t="s">
        <v>2570</v>
      </c>
      <c r="V1373" s="72" t="s">
        <v>2570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4557</v>
      </c>
      <c r="D1374" s="60" t="s">
        <v>7</v>
      </c>
      <c r="E1374" s="168" t="s">
        <v>1337</v>
      </c>
      <c r="F1374" s="168" t="s">
        <v>1337</v>
      </c>
      <c r="G1374" s="72">
        <v>0</v>
      </c>
      <c r="H1374" s="72">
        <v>0</v>
      </c>
      <c r="I1374" s="66" t="s">
        <v>18</v>
      </c>
      <c r="J1374" s="66" t="s">
        <v>1630</v>
      </c>
      <c r="K1374" s="67" t="s">
        <v>4646</v>
      </c>
      <c r="L1374" s="68"/>
      <c r="M1374" s="64" t="s">
        <v>1833</v>
      </c>
      <c r="N1374" s="13"/>
      <c r="O1374"/>
      <c r="P1374" t="str">
        <f t="shared" si="394"/>
        <v/>
      </c>
      <c r="Q1374"/>
      <c r="R1374"/>
      <c r="S1374" s="43">
        <f t="shared" si="402"/>
        <v>150</v>
      </c>
      <c r="T1374" s="94" t="s">
        <v>2570</v>
      </c>
      <c r="U1374" s="72" t="s">
        <v>2570</v>
      </c>
      <c r="V1374" s="72" t="s">
        <v>2570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4557</v>
      </c>
      <c r="D1375" s="60" t="s">
        <v>7</v>
      </c>
      <c r="E1375" s="168" t="s">
        <v>129</v>
      </c>
      <c r="F1375" s="168" t="s">
        <v>129</v>
      </c>
      <c r="G1375" s="72">
        <v>0</v>
      </c>
      <c r="H1375" s="72">
        <v>0</v>
      </c>
      <c r="I1375" s="66" t="s">
        <v>18</v>
      </c>
      <c r="J1375" s="66" t="s">
        <v>1630</v>
      </c>
      <c r="K1375" s="67" t="s">
        <v>4646</v>
      </c>
      <c r="L1375" s="68"/>
      <c r="M1375" s="64" t="s">
        <v>1836</v>
      </c>
      <c r="N1375" s="13"/>
      <c r="O1375"/>
      <c r="P1375" t="str">
        <f t="shared" si="394"/>
        <v/>
      </c>
      <c r="Q1375"/>
      <c r="R1375"/>
      <c r="S1375" s="43">
        <f t="shared" si="402"/>
        <v>150</v>
      </c>
      <c r="T1375" s="94" t="s">
        <v>2570</v>
      </c>
      <c r="U1375" s="72" t="s">
        <v>2570</v>
      </c>
      <c r="V1375" s="72" t="s">
        <v>2570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4557</v>
      </c>
      <c r="D1376" s="60" t="s">
        <v>7</v>
      </c>
      <c r="E1376" s="168" t="s">
        <v>154</v>
      </c>
      <c r="F1376" s="168" t="s">
        <v>154</v>
      </c>
      <c r="G1376" s="72">
        <v>0</v>
      </c>
      <c r="H1376" s="72">
        <v>0</v>
      </c>
      <c r="I1376" s="66" t="s">
        <v>18</v>
      </c>
      <c r="J1376" s="66" t="s">
        <v>1630</v>
      </c>
      <c r="K1376" s="67" t="s">
        <v>4646</v>
      </c>
      <c r="L1376" s="68"/>
      <c r="M1376" s="64" t="s">
        <v>2616</v>
      </c>
      <c r="N1376" s="13"/>
      <c r="O1376"/>
      <c r="P1376" t="str">
        <f t="shared" si="394"/>
        <v/>
      </c>
      <c r="Q1376"/>
      <c r="R1376"/>
      <c r="S1376" s="43">
        <f t="shared" si="402"/>
        <v>150</v>
      </c>
      <c r="T1376" s="94" t="s">
        <v>2570</v>
      </c>
      <c r="U1376" s="72" t="s">
        <v>2570</v>
      </c>
      <c r="V1376" s="72" t="s">
        <v>2570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4557</v>
      </c>
      <c r="D1377" s="60" t="s">
        <v>7</v>
      </c>
      <c r="E1377" s="168" t="s">
        <v>156</v>
      </c>
      <c r="F1377" s="168" t="s">
        <v>156</v>
      </c>
      <c r="G1377" s="72">
        <v>0</v>
      </c>
      <c r="H1377" s="72">
        <v>0</v>
      </c>
      <c r="I1377" s="66" t="s">
        <v>18</v>
      </c>
      <c r="J1377" s="66" t="s">
        <v>1630</v>
      </c>
      <c r="K1377" s="67" t="s">
        <v>4646</v>
      </c>
      <c r="L1377" s="68"/>
      <c r="M1377" s="64" t="s">
        <v>1874</v>
      </c>
      <c r="N1377" s="13"/>
      <c r="O1377"/>
      <c r="P1377" t="str">
        <f t="shared" si="394"/>
        <v/>
      </c>
      <c r="Q1377"/>
      <c r="R1377"/>
      <c r="S1377" s="43">
        <f t="shared" si="402"/>
        <v>150</v>
      </c>
      <c r="T1377" s="94" t="s">
        <v>2570</v>
      </c>
      <c r="U1377" s="72" t="s">
        <v>2570</v>
      </c>
      <c r="V1377" s="72" t="s">
        <v>2570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4557</v>
      </c>
      <c r="D1378" s="60" t="s">
        <v>7</v>
      </c>
      <c r="E1378" s="168" t="s">
        <v>157</v>
      </c>
      <c r="F1378" s="168" t="s">
        <v>157</v>
      </c>
      <c r="G1378" s="72">
        <v>0</v>
      </c>
      <c r="H1378" s="72">
        <v>0</v>
      </c>
      <c r="I1378" s="66" t="s">
        <v>18</v>
      </c>
      <c r="J1378" s="66" t="s">
        <v>1630</v>
      </c>
      <c r="K1378" s="67" t="s">
        <v>4646</v>
      </c>
      <c r="L1378" s="68"/>
      <c r="M1378" s="64" t="s">
        <v>1876</v>
      </c>
      <c r="N1378" s="13"/>
      <c r="O1378"/>
      <c r="P1378" t="str">
        <f t="shared" si="394"/>
        <v/>
      </c>
      <c r="Q1378"/>
      <c r="R1378"/>
      <c r="S1378" s="43">
        <f t="shared" si="402"/>
        <v>150</v>
      </c>
      <c r="T1378" s="94" t="s">
        <v>3101</v>
      </c>
      <c r="U1378" s="72" t="s">
        <v>2570</v>
      </c>
      <c r="V1378" s="72" t="s">
        <v>2570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4557</v>
      </c>
      <c r="D1379" s="60" t="s">
        <v>7</v>
      </c>
      <c r="E1379" s="168" t="s">
        <v>1356</v>
      </c>
      <c r="F1379" s="168" t="s">
        <v>1356</v>
      </c>
      <c r="G1379" s="72">
        <v>0</v>
      </c>
      <c r="H1379" s="72">
        <v>0</v>
      </c>
      <c r="I1379" s="66" t="s">
        <v>18</v>
      </c>
      <c r="J1379" s="66" t="s">
        <v>1630</v>
      </c>
      <c r="K1379" s="67" t="s">
        <v>4646</v>
      </c>
      <c r="L1379" s="68"/>
      <c r="M1379" s="64" t="s">
        <v>1887</v>
      </c>
      <c r="N1379" s="13"/>
      <c r="O1379"/>
      <c r="P1379" t="str">
        <f t="shared" si="394"/>
        <v/>
      </c>
      <c r="Q1379"/>
      <c r="R1379"/>
      <c r="S1379" s="43">
        <f t="shared" si="402"/>
        <v>150</v>
      </c>
      <c r="T1379" s="94" t="s">
        <v>2570</v>
      </c>
      <c r="U1379" s="72" t="s">
        <v>2570</v>
      </c>
      <c r="V1379" s="72" t="s">
        <v>2570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4557</v>
      </c>
      <c r="D1380" s="60" t="s">
        <v>7</v>
      </c>
      <c r="E1380" s="168" t="s">
        <v>206</v>
      </c>
      <c r="F1380" s="168" t="s">
        <v>206</v>
      </c>
      <c r="G1380" s="72">
        <v>0</v>
      </c>
      <c r="H1380" s="72">
        <v>0</v>
      </c>
      <c r="I1380" s="66" t="s">
        <v>18</v>
      </c>
      <c r="J1380" s="66" t="s">
        <v>1630</v>
      </c>
      <c r="K1380" s="67" t="s">
        <v>4646</v>
      </c>
      <c r="L1380" s="68"/>
      <c r="M1380" s="64" t="s">
        <v>1943</v>
      </c>
      <c r="N1380" s="13"/>
      <c r="O1380"/>
      <c r="P1380" t="str">
        <f t="shared" si="394"/>
        <v/>
      </c>
      <c r="Q1380"/>
      <c r="R1380"/>
      <c r="S1380" s="43">
        <f t="shared" si="402"/>
        <v>150</v>
      </c>
      <c r="T1380" s="94" t="s">
        <v>2570</v>
      </c>
      <c r="U1380" s="72" t="s">
        <v>2570</v>
      </c>
      <c r="V1380" s="72" t="s">
        <v>2570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4557</v>
      </c>
      <c r="D1381" s="60" t="s">
        <v>7</v>
      </c>
      <c r="E1381" s="168" t="s">
        <v>1386</v>
      </c>
      <c r="F1381" s="168" t="s">
        <v>1386</v>
      </c>
      <c r="G1381" s="72">
        <v>0</v>
      </c>
      <c r="H1381" s="72">
        <v>0</v>
      </c>
      <c r="I1381" s="66" t="s">
        <v>18</v>
      </c>
      <c r="J1381" s="66" t="s">
        <v>1630</v>
      </c>
      <c r="K1381" s="67" t="s">
        <v>4646</v>
      </c>
      <c r="L1381" s="68"/>
      <c r="M1381" s="64" t="s">
        <v>1956</v>
      </c>
      <c r="N1381" s="13"/>
      <c r="O1381"/>
      <c r="P1381" t="str">
        <f t="shared" si="394"/>
        <v/>
      </c>
      <c r="Q1381"/>
      <c r="R1381"/>
      <c r="S1381" s="43">
        <f t="shared" si="402"/>
        <v>150</v>
      </c>
      <c r="T1381" s="94" t="s">
        <v>2570</v>
      </c>
      <c r="U1381" s="72" t="s">
        <v>2570</v>
      </c>
      <c r="V1381" s="72" t="s">
        <v>2570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4557</v>
      </c>
      <c r="D1382" s="60" t="s">
        <v>7</v>
      </c>
      <c r="E1382" s="168" t="s">
        <v>217</v>
      </c>
      <c r="F1382" s="168" t="s">
        <v>217</v>
      </c>
      <c r="G1382" s="72">
        <v>0</v>
      </c>
      <c r="H1382" s="72">
        <v>0</v>
      </c>
      <c r="I1382" s="66" t="s">
        <v>18</v>
      </c>
      <c r="J1382" s="66" t="s">
        <v>1630</v>
      </c>
      <c r="K1382" s="67" t="s">
        <v>4646</v>
      </c>
      <c r="L1382" s="68"/>
      <c r="M1382" s="64" t="s">
        <v>1958</v>
      </c>
      <c r="N1382" s="13"/>
      <c r="O1382"/>
      <c r="P1382" t="str">
        <f t="shared" si="394"/>
        <v/>
      </c>
      <c r="Q1382"/>
      <c r="R1382"/>
      <c r="S1382" s="43">
        <f t="shared" si="402"/>
        <v>150</v>
      </c>
      <c r="T1382" s="94" t="s">
        <v>2570</v>
      </c>
      <c r="U1382" s="72" t="s">
        <v>2570</v>
      </c>
      <c r="V1382" s="72" t="s">
        <v>2570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4557</v>
      </c>
      <c r="D1383" s="60" t="s">
        <v>7</v>
      </c>
      <c r="E1383" s="168" t="s">
        <v>1392</v>
      </c>
      <c r="F1383" s="168" t="s">
        <v>1392</v>
      </c>
      <c r="G1383" s="72">
        <v>0</v>
      </c>
      <c r="H1383" s="72">
        <v>0</v>
      </c>
      <c r="I1383" s="66" t="s">
        <v>18</v>
      </c>
      <c r="J1383" s="66" t="s">
        <v>1630</v>
      </c>
      <c r="K1383" s="67" t="s">
        <v>4646</v>
      </c>
      <c r="L1383" s="68"/>
      <c r="M1383" s="64" t="s">
        <v>1963</v>
      </c>
      <c r="N1383" s="13"/>
      <c r="O1383"/>
      <c r="P1383" t="str">
        <f t="shared" si="394"/>
        <v/>
      </c>
      <c r="Q1383"/>
      <c r="R1383"/>
      <c r="S1383" s="43">
        <f t="shared" si="402"/>
        <v>150</v>
      </c>
      <c r="T1383" s="94" t="s">
        <v>2570</v>
      </c>
      <c r="U1383" s="72" t="s">
        <v>2570</v>
      </c>
      <c r="V1383" s="72" t="s">
        <v>2570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4557</v>
      </c>
      <c r="D1384" s="60" t="s">
        <v>7</v>
      </c>
      <c r="E1384" s="168" t="s">
        <v>226</v>
      </c>
      <c r="F1384" s="168" t="s">
        <v>226</v>
      </c>
      <c r="G1384" s="72">
        <v>0</v>
      </c>
      <c r="H1384" s="72">
        <v>0</v>
      </c>
      <c r="I1384" s="66" t="s">
        <v>18</v>
      </c>
      <c r="J1384" s="66" t="s">
        <v>1630</v>
      </c>
      <c r="K1384" s="67" t="s">
        <v>4646</v>
      </c>
      <c r="L1384" s="68"/>
      <c r="M1384" s="64" t="s">
        <v>1971</v>
      </c>
      <c r="N1384" s="13"/>
      <c r="O1384"/>
      <c r="P1384" t="str">
        <f t="shared" si="394"/>
        <v/>
      </c>
      <c r="Q1384"/>
      <c r="R1384"/>
      <c r="S1384" s="43">
        <f t="shared" si="402"/>
        <v>150</v>
      </c>
      <c r="T1384" s="94" t="s">
        <v>2570</v>
      </c>
      <c r="U1384" s="72" t="s">
        <v>2570</v>
      </c>
      <c r="V1384" s="72" t="s">
        <v>2570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4557</v>
      </c>
      <c r="D1385" s="60" t="s">
        <v>7</v>
      </c>
      <c r="E1385" s="169" t="s">
        <v>246</v>
      </c>
      <c r="F1385" s="169" t="s">
        <v>246</v>
      </c>
      <c r="G1385" s="78">
        <v>0</v>
      </c>
      <c r="H1385" s="78">
        <v>0</v>
      </c>
      <c r="I1385" s="66" t="s">
        <v>18</v>
      </c>
      <c r="J1385" s="66" t="s">
        <v>1630</v>
      </c>
      <c r="K1385" s="67" t="s">
        <v>4646</v>
      </c>
      <c r="L1385" s="68"/>
      <c r="M1385" s="64" t="s">
        <v>2936</v>
      </c>
      <c r="N1385" s="20"/>
      <c r="O1385"/>
      <c r="P1385" t="str">
        <f t="shared" si="394"/>
        <v/>
      </c>
      <c r="Q1385"/>
      <c r="R1385"/>
      <c r="S1385" s="43">
        <f t="shared" si="402"/>
        <v>150</v>
      </c>
      <c r="T1385" s="94" t="s">
        <v>2570</v>
      </c>
      <c r="U1385" s="72" t="s">
        <v>2570</v>
      </c>
      <c r="V1385" s="72" t="s">
        <v>2570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4557</v>
      </c>
      <c r="D1386" s="60" t="s">
        <v>7</v>
      </c>
      <c r="E1386" s="169" t="s">
        <v>1403</v>
      </c>
      <c r="F1386" s="169" t="s">
        <v>1403</v>
      </c>
      <c r="G1386" s="78">
        <v>0</v>
      </c>
      <c r="H1386" s="78">
        <v>0</v>
      </c>
      <c r="I1386" s="66" t="s">
        <v>18</v>
      </c>
      <c r="J1386" s="66" t="s">
        <v>1630</v>
      </c>
      <c r="K1386" s="67" t="s">
        <v>4646</v>
      </c>
      <c r="L1386" s="68"/>
      <c r="M1386" s="64" t="s">
        <v>2937</v>
      </c>
      <c r="N1386" s="20"/>
      <c r="O1386"/>
      <c r="P1386" t="str">
        <f t="shared" si="394"/>
        <v/>
      </c>
      <c r="Q1386"/>
      <c r="R1386"/>
      <c r="S1386" s="43">
        <f t="shared" si="402"/>
        <v>150</v>
      </c>
      <c r="T1386" s="94" t="s">
        <v>2570</v>
      </c>
      <c r="U1386" s="72" t="s">
        <v>2570</v>
      </c>
      <c r="V1386" s="72" t="s">
        <v>2570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4557</v>
      </c>
      <c r="D1387" s="71" t="s">
        <v>3354</v>
      </c>
      <c r="E1387" s="168" t="s">
        <v>235</v>
      </c>
      <c r="F1387" s="168" t="s">
        <v>2589</v>
      </c>
      <c r="G1387" s="72">
        <v>0</v>
      </c>
      <c r="H1387" s="72">
        <v>0</v>
      </c>
      <c r="I1387" s="66" t="s">
        <v>18</v>
      </c>
      <c r="J1387" s="66" t="s">
        <v>1630</v>
      </c>
      <c r="K1387" s="67" t="s">
        <v>4646</v>
      </c>
      <c r="L1387" s="68"/>
      <c r="M1387" s="64" t="s">
        <v>1981</v>
      </c>
      <c r="N1387" s="13"/>
      <c r="O1387"/>
      <c r="P1387" t="str">
        <f t="shared" si="394"/>
        <v>NOT EQUAL</v>
      </c>
      <c r="Q1387"/>
      <c r="R1387"/>
      <c r="S1387" s="43">
        <f t="shared" si="402"/>
        <v>150</v>
      </c>
      <c r="T1387" s="94" t="s">
        <v>2570</v>
      </c>
      <c r="U1387" s="72" t="s">
        <v>2570</v>
      </c>
      <c r="V1387" s="72" t="s">
        <v>2570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4557</v>
      </c>
      <c r="D1388" s="60" t="s">
        <v>7</v>
      </c>
      <c r="E1388" s="168" t="s">
        <v>236</v>
      </c>
      <c r="F1388" s="168" t="s">
        <v>236</v>
      </c>
      <c r="G1388" s="72">
        <v>0</v>
      </c>
      <c r="H1388" s="72">
        <v>0</v>
      </c>
      <c r="I1388" s="66" t="s">
        <v>18</v>
      </c>
      <c r="J1388" s="66" t="s">
        <v>1630</v>
      </c>
      <c r="K1388" s="67" t="s">
        <v>4646</v>
      </c>
      <c r="L1388" s="68"/>
      <c r="M1388" s="64" t="s">
        <v>1982</v>
      </c>
      <c r="N1388" s="13"/>
      <c r="O1388"/>
      <c r="P1388" t="str">
        <f t="shared" si="394"/>
        <v/>
      </c>
      <c r="Q1388"/>
      <c r="R1388"/>
      <c r="S1388" s="43">
        <f t="shared" si="402"/>
        <v>150</v>
      </c>
      <c r="T1388" s="94" t="s">
        <v>2570</v>
      </c>
      <c r="U1388" s="72" t="s">
        <v>2570</v>
      </c>
      <c r="V1388" s="72" t="s">
        <v>2570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4557</v>
      </c>
      <c r="D1389" s="71" t="s">
        <v>3354</v>
      </c>
      <c r="E1389" s="168" t="s">
        <v>2582</v>
      </c>
      <c r="F1389" s="168" t="s">
        <v>2582</v>
      </c>
      <c r="G1389" s="72">
        <v>0</v>
      </c>
      <c r="H1389" s="72">
        <v>0</v>
      </c>
      <c r="I1389" s="66" t="s">
        <v>18</v>
      </c>
      <c r="J1389" s="66" t="s">
        <v>1630</v>
      </c>
      <c r="K1389" s="67" t="s">
        <v>4646</v>
      </c>
      <c r="L1389" s="68"/>
      <c r="M1389" s="64" t="s">
        <v>1999</v>
      </c>
      <c r="N1389" s="13"/>
      <c r="O1389"/>
      <c r="P1389" t="str">
        <f t="shared" si="394"/>
        <v/>
      </c>
      <c r="Q1389"/>
      <c r="R1389"/>
      <c r="S1389" s="43">
        <f t="shared" si="402"/>
        <v>150</v>
      </c>
      <c r="T1389" s="94" t="s">
        <v>2570</v>
      </c>
      <c r="U1389" s="72" t="s">
        <v>2570</v>
      </c>
      <c r="V1389" s="72" t="s">
        <v>2570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4557</v>
      </c>
      <c r="D1390" s="60" t="s">
        <v>7</v>
      </c>
      <c r="E1390" s="168" t="s">
        <v>1429</v>
      </c>
      <c r="F1390" s="168" t="s">
        <v>273</v>
      </c>
      <c r="G1390" s="72">
        <v>0</v>
      </c>
      <c r="H1390" s="72">
        <v>0</v>
      </c>
      <c r="I1390" s="66" t="s">
        <v>18</v>
      </c>
      <c r="J1390" s="66" t="s">
        <v>1630</v>
      </c>
      <c r="K1390" s="67" t="s">
        <v>4646</v>
      </c>
      <c r="L1390" s="68"/>
      <c r="M1390" s="64" t="s">
        <v>2038</v>
      </c>
      <c r="N1390" s="13"/>
      <c r="O1390"/>
      <c r="P1390" t="str">
        <f t="shared" si="394"/>
        <v/>
      </c>
      <c r="Q1390"/>
      <c r="R1390"/>
      <c r="S1390" s="43">
        <f t="shared" si="402"/>
        <v>150</v>
      </c>
      <c r="T1390" s="94" t="s">
        <v>2570</v>
      </c>
      <c r="U1390" s="72" t="s">
        <v>2570</v>
      </c>
      <c r="V1390" s="72" t="s">
        <v>2570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4557</v>
      </c>
      <c r="D1391" s="60" t="s">
        <v>7</v>
      </c>
      <c r="E1391" s="168" t="s">
        <v>1431</v>
      </c>
      <c r="F1391" s="168" t="s">
        <v>1431</v>
      </c>
      <c r="G1391" s="72">
        <v>0</v>
      </c>
      <c r="H1391" s="72">
        <v>0</v>
      </c>
      <c r="I1391" s="66" t="s">
        <v>18</v>
      </c>
      <c r="J1391" s="66" t="s">
        <v>1630</v>
      </c>
      <c r="K1391" s="67" t="s">
        <v>4646</v>
      </c>
      <c r="L1391" s="68"/>
      <c r="M1391" s="64" t="s">
        <v>2046</v>
      </c>
      <c r="N1391" s="13"/>
      <c r="O1391"/>
      <c r="P1391" t="str">
        <f t="shared" ref="P1391:P1457" si="408">IF(E1391=F1391,"","NOT EQUAL")</f>
        <v/>
      </c>
      <c r="Q1391"/>
      <c r="R1391"/>
      <c r="S1391" s="43">
        <f t="shared" si="402"/>
        <v>150</v>
      </c>
      <c r="T1391" s="94" t="s">
        <v>2570</v>
      </c>
      <c r="U1391" s="72" t="s">
        <v>2570</v>
      </c>
      <c r="V1391" s="72" t="s">
        <v>2570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4557</v>
      </c>
      <c r="D1392" s="60" t="s">
        <v>7</v>
      </c>
      <c r="E1392" s="168" t="s">
        <v>294</v>
      </c>
      <c r="F1392" s="168" t="s">
        <v>294</v>
      </c>
      <c r="G1392" s="72">
        <v>0</v>
      </c>
      <c r="H1392" s="72">
        <v>0</v>
      </c>
      <c r="I1392" s="66" t="s">
        <v>18</v>
      </c>
      <c r="J1392" s="66" t="s">
        <v>1630</v>
      </c>
      <c r="K1392" s="67" t="s">
        <v>4646</v>
      </c>
      <c r="L1392" s="68"/>
      <c r="M1392" s="64" t="s">
        <v>2065</v>
      </c>
      <c r="N1392" s="13"/>
      <c r="O1392"/>
      <c r="P1392" t="str">
        <f t="shared" si="408"/>
        <v/>
      </c>
      <c r="Q1392"/>
      <c r="R1392"/>
      <c r="S1392" s="43">
        <f t="shared" si="402"/>
        <v>150</v>
      </c>
      <c r="T1392" s="94" t="s">
        <v>2570</v>
      </c>
      <c r="U1392" s="72" t="s">
        <v>2570</v>
      </c>
      <c r="V1392" s="72" t="s">
        <v>2570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4557</v>
      </c>
      <c r="D1393" s="60" t="s">
        <v>7</v>
      </c>
      <c r="E1393" s="168" t="s">
        <v>1443</v>
      </c>
      <c r="F1393" s="168" t="s">
        <v>1443</v>
      </c>
      <c r="G1393" s="72">
        <v>0</v>
      </c>
      <c r="H1393" s="72">
        <v>0</v>
      </c>
      <c r="I1393" s="66" t="s">
        <v>18</v>
      </c>
      <c r="J1393" s="66" t="s">
        <v>1630</v>
      </c>
      <c r="K1393" s="67" t="s">
        <v>4646</v>
      </c>
      <c r="L1393" s="68"/>
      <c r="M1393" s="64" t="s">
        <v>2066</v>
      </c>
      <c r="N1393" s="13"/>
      <c r="O1393"/>
      <c r="P1393" t="str">
        <f t="shared" si="408"/>
        <v/>
      </c>
      <c r="Q1393"/>
      <c r="R1393"/>
      <c r="S1393" s="43">
        <f t="shared" si="402"/>
        <v>150</v>
      </c>
      <c r="T1393" s="94" t="s">
        <v>2570</v>
      </c>
      <c r="U1393" s="72" t="s">
        <v>2570</v>
      </c>
      <c r="V1393" s="72" t="s">
        <v>2570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4557</v>
      </c>
      <c r="D1394" s="60" t="s">
        <v>7</v>
      </c>
      <c r="E1394" s="168" t="s">
        <v>300</v>
      </c>
      <c r="F1394" s="168" t="s">
        <v>300</v>
      </c>
      <c r="G1394" s="72">
        <v>0</v>
      </c>
      <c r="H1394" s="72">
        <v>0</v>
      </c>
      <c r="I1394" s="66" t="s">
        <v>18</v>
      </c>
      <c r="J1394" s="66" t="s">
        <v>1630</v>
      </c>
      <c r="K1394" s="67" t="s">
        <v>4646</v>
      </c>
      <c r="L1394" s="68"/>
      <c r="M1394" s="64" t="s">
        <v>2071</v>
      </c>
      <c r="N1394" s="13"/>
      <c r="O1394"/>
      <c r="P1394" t="str">
        <f t="shared" si="408"/>
        <v/>
      </c>
      <c r="Q1394"/>
      <c r="R1394"/>
      <c r="S1394" s="43">
        <f t="shared" si="402"/>
        <v>150</v>
      </c>
      <c r="T1394" s="94" t="s">
        <v>2570</v>
      </c>
      <c r="U1394" s="72" t="s">
        <v>2570</v>
      </c>
      <c r="V1394" s="72" t="s">
        <v>2570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4557</v>
      </c>
      <c r="D1395" s="60" t="s">
        <v>7</v>
      </c>
      <c r="E1395" s="168" t="s">
        <v>1444</v>
      </c>
      <c r="F1395" s="168" t="s">
        <v>1444</v>
      </c>
      <c r="G1395" s="72">
        <v>0</v>
      </c>
      <c r="H1395" s="72">
        <v>0</v>
      </c>
      <c r="I1395" s="66" t="s">
        <v>18</v>
      </c>
      <c r="J1395" s="66" t="s">
        <v>1630</v>
      </c>
      <c r="K1395" s="67" t="s">
        <v>4646</v>
      </c>
      <c r="L1395" s="68"/>
      <c r="M1395" s="64" t="s">
        <v>2072</v>
      </c>
      <c r="N1395" s="13"/>
      <c r="O1395"/>
      <c r="P1395" t="str">
        <f t="shared" si="408"/>
        <v/>
      </c>
      <c r="Q1395"/>
      <c r="R1395"/>
      <c r="S1395" s="43">
        <f t="shared" si="402"/>
        <v>150</v>
      </c>
      <c r="T1395" s="94" t="s">
        <v>2570</v>
      </c>
      <c r="U1395" s="72" t="s">
        <v>2570</v>
      </c>
      <c r="V1395" s="72" t="s">
        <v>2570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4557</v>
      </c>
      <c r="D1396" s="71" t="s">
        <v>3354</v>
      </c>
      <c r="E1396" s="168" t="s">
        <v>2578</v>
      </c>
      <c r="F1396" s="168" t="s">
        <v>2578</v>
      </c>
      <c r="G1396" s="72">
        <v>0</v>
      </c>
      <c r="H1396" s="72">
        <v>0</v>
      </c>
      <c r="I1396" s="66" t="s">
        <v>18</v>
      </c>
      <c r="J1396" s="66" t="s">
        <v>1630</v>
      </c>
      <c r="K1396" s="67" t="s">
        <v>4646</v>
      </c>
      <c r="L1396" s="68"/>
      <c r="M1396" s="64" t="s">
        <v>2073</v>
      </c>
      <c r="N1396" s="13"/>
      <c r="O1396"/>
      <c r="P1396" t="str">
        <f t="shared" si="408"/>
        <v/>
      </c>
      <c r="Q1396"/>
      <c r="R1396"/>
      <c r="S1396" s="43">
        <f t="shared" si="402"/>
        <v>150</v>
      </c>
      <c r="T1396" s="94" t="s">
        <v>2570</v>
      </c>
      <c r="U1396" s="72" t="s">
        <v>2570</v>
      </c>
      <c r="V1396" s="72" t="s">
        <v>2570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4557</v>
      </c>
      <c r="D1397" s="60" t="s">
        <v>7</v>
      </c>
      <c r="E1397" s="168" t="s">
        <v>1448</v>
      </c>
      <c r="F1397" s="168" t="s">
        <v>1448</v>
      </c>
      <c r="G1397" s="72">
        <v>0</v>
      </c>
      <c r="H1397" s="72">
        <v>0</v>
      </c>
      <c r="I1397" s="66" t="s">
        <v>18</v>
      </c>
      <c r="J1397" s="66" t="s">
        <v>1630</v>
      </c>
      <c r="K1397" s="67" t="s">
        <v>4646</v>
      </c>
      <c r="L1397" s="68"/>
      <c r="M1397" s="64" t="s">
        <v>2077</v>
      </c>
      <c r="N1397" s="13"/>
      <c r="O1397"/>
      <c r="P1397" t="str">
        <f t="shared" si="408"/>
        <v/>
      </c>
      <c r="Q1397"/>
      <c r="R1397"/>
      <c r="S1397" s="43">
        <f t="shared" si="402"/>
        <v>150</v>
      </c>
      <c r="T1397" s="94" t="s">
        <v>2570</v>
      </c>
      <c r="U1397" s="72" t="s">
        <v>2570</v>
      </c>
      <c r="V1397" s="72" t="s">
        <v>2570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4557</v>
      </c>
      <c r="D1398" s="60" t="s">
        <v>7</v>
      </c>
      <c r="E1398" s="168" t="s">
        <v>1457</v>
      </c>
      <c r="F1398" s="168" t="s">
        <v>1457</v>
      </c>
      <c r="G1398" s="72">
        <v>0</v>
      </c>
      <c r="H1398" s="72">
        <v>0</v>
      </c>
      <c r="I1398" s="66" t="s">
        <v>18</v>
      </c>
      <c r="J1398" s="66" t="s">
        <v>1630</v>
      </c>
      <c r="K1398" s="67" t="s">
        <v>4646</v>
      </c>
      <c r="L1398" s="68"/>
      <c r="M1398" s="64" t="s">
        <v>2093</v>
      </c>
      <c r="N1398" s="13"/>
      <c r="O1398"/>
      <c r="P1398" t="str">
        <f t="shared" si="408"/>
        <v/>
      </c>
      <c r="Q1398"/>
      <c r="R1398"/>
      <c r="S1398" s="43">
        <f t="shared" si="402"/>
        <v>150</v>
      </c>
      <c r="T1398" s="94" t="s">
        <v>2570</v>
      </c>
      <c r="U1398" s="72" t="s">
        <v>2570</v>
      </c>
      <c r="V1398" s="72" t="s">
        <v>2570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4557</v>
      </c>
      <c r="D1399" s="60" t="s">
        <v>7</v>
      </c>
      <c r="E1399" s="168" t="s">
        <v>366</v>
      </c>
      <c r="F1399" s="168" t="s">
        <v>366</v>
      </c>
      <c r="G1399" s="72">
        <v>0</v>
      </c>
      <c r="H1399" s="72">
        <v>0</v>
      </c>
      <c r="I1399" s="66" t="s">
        <v>18</v>
      </c>
      <c r="J1399" s="66" t="s">
        <v>1630</v>
      </c>
      <c r="K1399" s="67" t="s">
        <v>4646</v>
      </c>
      <c r="L1399" s="68"/>
      <c r="M1399" s="64" t="s">
        <v>2163</v>
      </c>
      <c r="N1399" s="13"/>
      <c r="O1399"/>
      <c r="P1399" t="str">
        <f t="shared" si="408"/>
        <v/>
      </c>
      <c r="Q1399"/>
      <c r="R1399"/>
      <c r="S1399" s="43">
        <f t="shared" si="402"/>
        <v>150</v>
      </c>
      <c r="T1399" s="94" t="s">
        <v>2570</v>
      </c>
      <c r="U1399" s="72" t="s">
        <v>2570</v>
      </c>
      <c r="V1399" s="72" t="s">
        <v>2570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4557</v>
      </c>
      <c r="D1400" s="60" t="s">
        <v>7</v>
      </c>
      <c r="E1400" s="168" t="s">
        <v>370</v>
      </c>
      <c r="F1400" s="168" t="s">
        <v>370</v>
      </c>
      <c r="G1400" s="72">
        <v>0</v>
      </c>
      <c r="H1400" s="72">
        <v>0</v>
      </c>
      <c r="I1400" s="66" t="s">
        <v>18</v>
      </c>
      <c r="J1400" s="66" t="s">
        <v>1630</v>
      </c>
      <c r="K1400" s="67" t="s">
        <v>4646</v>
      </c>
      <c r="L1400" s="68"/>
      <c r="M1400" s="64" t="s">
        <v>2167</v>
      </c>
      <c r="N1400" s="13"/>
      <c r="O1400"/>
      <c r="P1400" t="str">
        <f t="shared" si="408"/>
        <v/>
      </c>
      <c r="Q1400"/>
      <c r="R1400"/>
      <c r="S1400" s="43">
        <f t="shared" si="402"/>
        <v>150</v>
      </c>
      <c r="T1400" s="94" t="s">
        <v>2570</v>
      </c>
      <c r="U1400" s="72" t="s">
        <v>2570</v>
      </c>
      <c r="V1400" s="72" t="s">
        <v>2570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4557</v>
      </c>
      <c r="D1401" s="60" t="s">
        <v>7</v>
      </c>
      <c r="E1401" s="168" t="s">
        <v>1488</v>
      </c>
      <c r="F1401" s="168" t="s">
        <v>1488</v>
      </c>
      <c r="G1401" s="72">
        <v>0</v>
      </c>
      <c r="H1401" s="72">
        <v>0</v>
      </c>
      <c r="I1401" s="66" t="s">
        <v>18</v>
      </c>
      <c r="J1401" s="66" t="s">
        <v>1630</v>
      </c>
      <c r="K1401" s="67" t="s">
        <v>4646</v>
      </c>
      <c r="L1401" s="68"/>
      <c r="M1401" s="64" t="s">
        <v>2169</v>
      </c>
      <c r="N1401" s="13"/>
      <c r="O1401"/>
      <c r="P1401" t="str">
        <f t="shared" si="408"/>
        <v/>
      </c>
      <c r="Q1401"/>
      <c r="R1401"/>
      <c r="S1401" s="43">
        <f t="shared" si="402"/>
        <v>150</v>
      </c>
      <c r="T1401" s="94" t="s">
        <v>2570</v>
      </c>
      <c r="U1401" s="72" t="s">
        <v>2570</v>
      </c>
      <c r="V1401" s="72" t="s">
        <v>2570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4557</v>
      </c>
      <c r="D1402" s="60" t="s">
        <v>7</v>
      </c>
      <c r="E1402" s="168" t="s">
        <v>378</v>
      </c>
      <c r="F1402" s="168" t="s">
        <v>378</v>
      </c>
      <c r="G1402" s="72">
        <v>0</v>
      </c>
      <c r="H1402" s="72">
        <v>0</v>
      </c>
      <c r="I1402" s="66" t="s">
        <v>18</v>
      </c>
      <c r="J1402" s="66" t="s">
        <v>1630</v>
      </c>
      <c r="K1402" s="67" t="s">
        <v>4646</v>
      </c>
      <c r="L1402" s="68"/>
      <c r="M1402" s="64" t="s">
        <v>4039</v>
      </c>
      <c r="N1402" s="13"/>
      <c r="O1402"/>
      <c r="P1402" t="str">
        <f t="shared" si="408"/>
        <v/>
      </c>
      <c r="Q1402"/>
      <c r="R1402"/>
      <c r="S1402" s="43">
        <f t="shared" si="402"/>
        <v>150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4557</v>
      </c>
      <c r="D1403" s="60" t="s">
        <v>7</v>
      </c>
      <c r="E1403" s="168" t="s">
        <v>387</v>
      </c>
      <c r="F1403" s="168" t="s">
        <v>387</v>
      </c>
      <c r="G1403" s="72">
        <v>0</v>
      </c>
      <c r="H1403" s="72">
        <v>0</v>
      </c>
      <c r="I1403" s="66" t="s">
        <v>18</v>
      </c>
      <c r="J1403" s="66" t="s">
        <v>1630</v>
      </c>
      <c r="K1403" s="67" t="s">
        <v>4646</v>
      </c>
      <c r="L1403" s="68"/>
      <c r="M1403" s="64" t="s">
        <v>2191</v>
      </c>
      <c r="N1403" s="13"/>
      <c r="O1403"/>
      <c r="P1403" t="str">
        <f t="shared" si="408"/>
        <v/>
      </c>
      <c r="Q1403"/>
      <c r="R1403"/>
      <c r="S1403" s="43">
        <f t="shared" si="402"/>
        <v>150</v>
      </c>
      <c r="T1403" s="94" t="s">
        <v>2570</v>
      </c>
      <c r="U1403" s="72" t="s">
        <v>2570</v>
      </c>
      <c r="V1403" s="72" t="s">
        <v>2570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4557</v>
      </c>
      <c r="D1404" s="60" t="s">
        <v>7</v>
      </c>
      <c r="E1404" s="168" t="s">
        <v>1506</v>
      </c>
      <c r="F1404" s="168" t="s">
        <v>1506</v>
      </c>
      <c r="G1404" s="72">
        <v>0</v>
      </c>
      <c r="H1404" s="72">
        <v>0</v>
      </c>
      <c r="I1404" s="66" t="s">
        <v>18</v>
      </c>
      <c r="J1404" s="66" t="s">
        <v>1630</v>
      </c>
      <c r="K1404" s="67" t="s">
        <v>4646</v>
      </c>
      <c r="L1404" s="68"/>
      <c r="M1404" s="64" t="s">
        <v>2195</v>
      </c>
      <c r="N1404" s="13"/>
      <c r="O1404"/>
      <c r="P1404" t="str">
        <f t="shared" si="408"/>
        <v/>
      </c>
      <c r="Q1404"/>
      <c r="R1404"/>
      <c r="S1404" s="43">
        <f t="shared" si="402"/>
        <v>150</v>
      </c>
      <c r="T1404" s="94" t="s">
        <v>2570</v>
      </c>
      <c r="U1404" s="72" t="s">
        <v>2570</v>
      </c>
      <c r="V1404" s="72" t="s">
        <v>2570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4557</v>
      </c>
      <c r="D1405" s="71" t="s">
        <v>3354</v>
      </c>
      <c r="E1405" s="168" t="s">
        <v>1511</v>
      </c>
      <c r="F1405" s="168" t="s">
        <v>1512</v>
      </c>
      <c r="G1405" s="72">
        <v>0</v>
      </c>
      <c r="H1405" s="72">
        <v>0</v>
      </c>
      <c r="I1405" s="66" t="s">
        <v>18</v>
      </c>
      <c r="J1405" s="66" t="s">
        <v>1630</v>
      </c>
      <c r="K1405" s="67" t="s">
        <v>4646</v>
      </c>
      <c r="L1405" s="60" t="s">
        <v>20</v>
      </c>
      <c r="M1405" s="64" t="s">
        <v>2206</v>
      </c>
      <c r="N1405" s="13"/>
      <c r="O1405"/>
      <c r="P1405" t="str">
        <f t="shared" si="408"/>
        <v>NOT EQUAL</v>
      </c>
      <c r="Q1405"/>
      <c r="R1405"/>
      <c r="S1405" s="43">
        <f t="shared" si="402"/>
        <v>150</v>
      </c>
      <c r="T1405" s="94" t="s">
        <v>2570</v>
      </c>
      <c r="U1405" s="72" t="s">
        <v>2570</v>
      </c>
      <c r="V1405" s="72" t="s">
        <v>2570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4557</v>
      </c>
      <c r="D1406" s="60" t="s">
        <v>7</v>
      </c>
      <c r="E1406" s="168" t="s">
        <v>1513</v>
      </c>
      <c r="F1406" s="168" t="s">
        <v>1513</v>
      </c>
      <c r="G1406" s="72">
        <v>0</v>
      </c>
      <c r="H1406" s="72">
        <v>0</v>
      </c>
      <c r="I1406" s="66" t="s">
        <v>18</v>
      </c>
      <c r="J1406" s="66" t="s">
        <v>1630</v>
      </c>
      <c r="K1406" s="67" t="s">
        <v>4646</v>
      </c>
      <c r="L1406" s="68"/>
      <c r="M1406" s="64" t="s">
        <v>2208</v>
      </c>
      <c r="N1406" s="13"/>
      <c r="O1406"/>
      <c r="P1406" t="str">
        <f t="shared" si="408"/>
        <v/>
      </c>
      <c r="Q1406"/>
      <c r="R1406"/>
      <c r="S1406" s="43">
        <f t="shared" si="402"/>
        <v>150</v>
      </c>
      <c r="T1406" s="94" t="s">
        <v>2570</v>
      </c>
      <c r="U1406" s="72" t="s">
        <v>2570</v>
      </c>
      <c r="V1406" s="72" t="s">
        <v>2570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4557</v>
      </c>
      <c r="D1407" s="71" t="s">
        <v>3354</v>
      </c>
      <c r="E1407" s="168" t="s">
        <v>401</v>
      </c>
      <c r="F1407" s="168" t="s">
        <v>401</v>
      </c>
      <c r="G1407" s="72">
        <v>0</v>
      </c>
      <c r="H1407" s="72">
        <v>0</v>
      </c>
      <c r="I1407" s="66" t="s">
        <v>18</v>
      </c>
      <c r="J1407" s="66" t="s">
        <v>1630</v>
      </c>
      <c r="K1407" s="67" t="s">
        <v>4646</v>
      </c>
      <c r="L1407" s="60" t="s">
        <v>402</v>
      </c>
      <c r="M1407" s="64" t="s">
        <v>2214</v>
      </c>
      <c r="N1407" s="13"/>
      <c r="O1407"/>
      <c r="P1407" t="str">
        <f t="shared" si="408"/>
        <v/>
      </c>
      <c r="Q1407"/>
      <c r="R1407"/>
      <c r="S1407" s="43">
        <f t="shared" si="402"/>
        <v>150</v>
      </c>
      <c r="T1407" s="94" t="s">
        <v>2570</v>
      </c>
      <c r="U1407" s="72" t="s">
        <v>2570</v>
      </c>
      <c r="V1407" s="72" t="s">
        <v>2570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4557</v>
      </c>
      <c r="D1408" s="60" t="s">
        <v>7</v>
      </c>
      <c r="E1408" s="168" t="s">
        <v>404</v>
      </c>
      <c r="F1408" s="168" t="s">
        <v>404</v>
      </c>
      <c r="G1408" s="72">
        <v>0</v>
      </c>
      <c r="H1408" s="72">
        <v>0</v>
      </c>
      <c r="I1408" s="66" t="s">
        <v>18</v>
      </c>
      <c r="J1408" s="66" t="s">
        <v>1630</v>
      </c>
      <c r="K1408" s="67" t="s">
        <v>4646</v>
      </c>
      <c r="L1408" s="68"/>
      <c r="M1408" s="64" t="s">
        <v>2216</v>
      </c>
      <c r="N1408" s="13"/>
      <c r="O1408"/>
      <c r="P1408" t="str">
        <f t="shared" si="408"/>
        <v/>
      </c>
      <c r="Q1408"/>
      <c r="R1408"/>
      <c r="S1408" s="43">
        <f t="shared" si="402"/>
        <v>150</v>
      </c>
      <c r="T1408" s="94" t="s">
        <v>2570</v>
      </c>
      <c r="U1408" s="72" t="s">
        <v>2570</v>
      </c>
      <c r="V1408" s="72" t="s">
        <v>2570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4557</v>
      </c>
      <c r="D1409" s="71" t="s">
        <v>3354</v>
      </c>
      <c r="E1409" s="168" t="s">
        <v>2583</v>
      </c>
      <c r="F1409" s="168" t="s">
        <v>2583</v>
      </c>
      <c r="G1409" s="72">
        <v>0</v>
      </c>
      <c r="H1409" s="72">
        <v>0</v>
      </c>
      <c r="I1409" s="66" t="s">
        <v>18</v>
      </c>
      <c r="J1409" s="66" t="s">
        <v>1630</v>
      </c>
      <c r="K1409" s="67" t="s">
        <v>4646</v>
      </c>
      <c r="L1409" s="68"/>
      <c r="M1409" s="64" t="s">
        <v>2220</v>
      </c>
      <c r="N1409" s="13"/>
      <c r="O1409"/>
      <c r="P1409" t="str">
        <f t="shared" si="408"/>
        <v/>
      </c>
      <c r="Q1409"/>
      <c r="R1409"/>
      <c r="S1409" s="43">
        <f t="shared" si="402"/>
        <v>150</v>
      </c>
      <c r="T1409" s="94" t="s">
        <v>2570</v>
      </c>
      <c r="U1409" s="72" t="s">
        <v>2570</v>
      </c>
      <c r="V1409" s="72" t="s">
        <v>2570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4557</v>
      </c>
      <c r="D1410" s="60" t="s">
        <v>7</v>
      </c>
      <c r="E1410" s="168" t="s">
        <v>418</v>
      </c>
      <c r="F1410" s="168" t="s">
        <v>418</v>
      </c>
      <c r="G1410" s="72">
        <v>0</v>
      </c>
      <c r="H1410" s="72">
        <v>0</v>
      </c>
      <c r="I1410" s="66" t="s">
        <v>18</v>
      </c>
      <c r="J1410" s="66" t="s">
        <v>1630</v>
      </c>
      <c r="K1410" s="67" t="s">
        <v>4646</v>
      </c>
      <c r="L1410" s="68"/>
      <c r="M1410" s="64" t="s">
        <v>2245</v>
      </c>
      <c r="N1410" s="13"/>
      <c r="O1410"/>
      <c r="P1410" t="str">
        <f t="shared" si="408"/>
        <v/>
      </c>
      <c r="Q1410"/>
      <c r="R1410"/>
      <c r="S1410" s="43">
        <f t="shared" si="402"/>
        <v>150</v>
      </c>
      <c r="T1410" s="94" t="s">
        <v>2570</v>
      </c>
      <c r="U1410" s="72" t="s">
        <v>2570</v>
      </c>
      <c r="V1410" s="72" t="s">
        <v>2570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4557</v>
      </c>
      <c r="D1411" s="71" t="s">
        <v>3354</v>
      </c>
      <c r="E1411" s="168" t="s">
        <v>2603</v>
      </c>
      <c r="F1411" s="168" t="s">
        <v>2603</v>
      </c>
      <c r="G1411" s="72">
        <v>0</v>
      </c>
      <c r="H1411" s="72">
        <v>0</v>
      </c>
      <c r="I1411" s="66" t="s">
        <v>18</v>
      </c>
      <c r="J1411" s="66" t="s">
        <v>1630</v>
      </c>
      <c r="K1411" s="67" t="s">
        <v>4646</v>
      </c>
      <c r="L1411" s="68"/>
      <c r="M1411" s="64" t="s">
        <v>2247</v>
      </c>
      <c r="N1411" s="13"/>
      <c r="O1411"/>
      <c r="P1411" t="str">
        <f t="shared" si="408"/>
        <v/>
      </c>
      <c r="Q1411"/>
      <c r="R1411"/>
      <c r="S1411" s="43">
        <f t="shared" si="402"/>
        <v>150</v>
      </c>
      <c r="T1411" s="94" t="s">
        <v>2570</v>
      </c>
      <c r="U1411" s="72" t="s">
        <v>2570</v>
      </c>
      <c r="V1411" s="72" t="s">
        <v>2570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4557</v>
      </c>
      <c r="D1412" s="60" t="s">
        <v>7</v>
      </c>
      <c r="E1412" s="66" t="s">
        <v>432</v>
      </c>
      <c r="F1412" s="66" t="s">
        <v>432</v>
      </c>
      <c r="G1412" s="72">
        <v>0</v>
      </c>
      <c r="H1412" s="72">
        <v>0</v>
      </c>
      <c r="I1412" s="66" t="s">
        <v>18</v>
      </c>
      <c r="J1412" s="66" t="s">
        <v>1630</v>
      </c>
      <c r="K1412" s="67" t="s">
        <v>4646</v>
      </c>
      <c r="L1412" s="68"/>
      <c r="M1412" s="64" t="s">
        <v>2272</v>
      </c>
      <c r="N1412" s="13"/>
      <c r="O1412"/>
      <c r="P1412" t="str">
        <f t="shared" si="408"/>
        <v/>
      </c>
      <c r="Q1412"/>
      <c r="R1412"/>
      <c r="S1412" s="43">
        <f t="shared" si="402"/>
        <v>150</v>
      </c>
      <c r="T1412" s="94" t="s">
        <v>2570</v>
      </c>
      <c r="U1412" s="72" t="s">
        <v>2570</v>
      </c>
      <c r="V1412" s="72" t="s">
        <v>2570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4557</v>
      </c>
      <c r="D1413" s="60" t="s">
        <v>7</v>
      </c>
      <c r="E1413" s="66" t="s">
        <v>433</v>
      </c>
      <c r="F1413" s="66" t="s">
        <v>433</v>
      </c>
      <c r="G1413" s="72">
        <v>0</v>
      </c>
      <c r="H1413" s="72">
        <v>0</v>
      </c>
      <c r="I1413" s="66" t="s">
        <v>18</v>
      </c>
      <c r="J1413" s="66" t="s">
        <v>1630</v>
      </c>
      <c r="K1413" s="67" t="s">
        <v>4646</v>
      </c>
      <c r="L1413" s="68"/>
      <c r="M1413" s="64" t="s">
        <v>2274</v>
      </c>
      <c r="N1413" s="13"/>
      <c r="O1413"/>
      <c r="P1413" t="str">
        <f t="shared" si="408"/>
        <v/>
      </c>
      <c r="Q1413"/>
      <c r="R1413"/>
      <c r="S1413" s="43">
        <f t="shared" si="402"/>
        <v>150</v>
      </c>
      <c r="T1413" s="94" t="s">
        <v>2570</v>
      </c>
      <c r="U1413" s="72" t="s">
        <v>2570</v>
      </c>
      <c r="V1413" s="72" t="s">
        <v>2570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4557</v>
      </c>
      <c r="D1414" s="71" t="s">
        <v>3354</v>
      </c>
      <c r="E1414" s="66" t="s">
        <v>1541</v>
      </c>
      <c r="F1414" s="66" t="s">
        <v>1541</v>
      </c>
      <c r="G1414" s="72">
        <v>0</v>
      </c>
      <c r="H1414" s="72">
        <v>0</v>
      </c>
      <c r="I1414" s="66" t="s">
        <v>18</v>
      </c>
      <c r="J1414" s="66" t="s">
        <v>1630</v>
      </c>
      <c r="K1414" s="67" t="s">
        <v>4646</v>
      </c>
      <c r="L1414" s="60" t="s">
        <v>438</v>
      </c>
      <c r="M1414" s="64" t="s">
        <v>2279</v>
      </c>
      <c r="N1414" s="13"/>
      <c r="O1414"/>
      <c r="P1414" t="str">
        <f t="shared" si="408"/>
        <v/>
      </c>
      <c r="Q1414"/>
      <c r="R1414"/>
      <c r="S1414" s="43">
        <f t="shared" si="402"/>
        <v>150</v>
      </c>
      <c r="T1414" s="94" t="s">
        <v>2570</v>
      </c>
      <c r="U1414" s="72" t="s">
        <v>2570</v>
      </c>
      <c r="V1414" s="72" t="s">
        <v>2570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4557</v>
      </c>
      <c r="D1415" s="60" t="s">
        <v>7</v>
      </c>
      <c r="E1415" s="66" t="s">
        <v>439</v>
      </c>
      <c r="F1415" s="66" t="s">
        <v>439</v>
      </c>
      <c r="G1415" s="72">
        <v>0</v>
      </c>
      <c r="H1415" s="72">
        <v>0</v>
      </c>
      <c r="I1415" s="66" t="s">
        <v>18</v>
      </c>
      <c r="J1415" s="66" t="s">
        <v>1630</v>
      </c>
      <c r="K1415" s="67" t="s">
        <v>4646</v>
      </c>
      <c r="L1415" s="68" t="s">
        <v>3743</v>
      </c>
      <c r="M1415" s="64" t="s">
        <v>2280</v>
      </c>
      <c r="N1415" s="13"/>
      <c r="O1415"/>
      <c r="P1415" t="str">
        <f t="shared" si="408"/>
        <v/>
      </c>
      <c r="Q1415"/>
      <c r="R1415"/>
      <c r="S1415" s="43">
        <f t="shared" si="402"/>
        <v>150</v>
      </c>
      <c r="T1415" s="94" t="s">
        <v>2570</v>
      </c>
      <c r="U1415" s="72" t="s">
        <v>2570</v>
      </c>
      <c r="V1415" s="72" t="s">
        <v>2570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4557</v>
      </c>
      <c r="D1416" s="60" t="s">
        <v>7</v>
      </c>
      <c r="E1416" s="66" t="s">
        <v>2620</v>
      </c>
      <c r="F1416" s="66" t="s">
        <v>2620</v>
      </c>
      <c r="G1416" s="72">
        <v>0</v>
      </c>
      <c r="H1416" s="72">
        <v>0</v>
      </c>
      <c r="I1416" s="66" t="s">
        <v>18</v>
      </c>
      <c r="J1416" s="66" t="s">
        <v>1630</v>
      </c>
      <c r="K1416" s="67" t="s">
        <v>4646</v>
      </c>
      <c r="L1416" s="68" t="s">
        <v>3744</v>
      </c>
      <c r="M1416" s="64" t="s">
        <v>2281</v>
      </c>
      <c r="N1416" s="13"/>
      <c r="O1416"/>
      <c r="P1416" t="str">
        <f t="shared" si="408"/>
        <v/>
      </c>
      <c r="Q1416"/>
      <c r="R1416"/>
      <c r="S1416" s="43">
        <f t="shared" si="402"/>
        <v>150</v>
      </c>
      <c r="T1416" s="94" t="s">
        <v>2570</v>
      </c>
      <c r="U1416" s="72" t="s">
        <v>2570</v>
      </c>
      <c r="V1416" s="72" t="s">
        <v>2570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4557</v>
      </c>
      <c r="D1417" s="60" t="s">
        <v>7</v>
      </c>
      <c r="E1417" s="66" t="s">
        <v>2621</v>
      </c>
      <c r="F1417" s="66" t="s">
        <v>2621</v>
      </c>
      <c r="G1417" s="72">
        <v>0</v>
      </c>
      <c r="H1417" s="72">
        <v>0</v>
      </c>
      <c r="I1417" s="66" t="s">
        <v>18</v>
      </c>
      <c r="J1417" s="66" t="s">
        <v>1630</v>
      </c>
      <c r="K1417" s="67" t="s">
        <v>4646</v>
      </c>
      <c r="L1417" s="68"/>
      <c r="M1417" s="64" t="s">
        <v>2618</v>
      </c>
      <c r="N1417" s="13"/>
      <c r="O1417"/>
      <c r="P1417" t="str">
        <f t="shared" si="408"/>
        <v/>
      </c>
      <c r="Q1417"/>
      <c r="R1417"/>
      <c r="S1417" s="43">
        <f t="shared" si="402"/>
        <v>150</v>
      </c>
      <c r="T1417" s="94" t="s">
        <v>2570</v>
      </c>
      <c r="U1417" s="72" t="s">
        <v>2570</v>
      </c>
      <c r="V1417" s="72" t="s">
        <v>2570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4810</v>
      </c>
      <c r="B1418" s="56">
        <f t="shared" si="401"/>
        <v>1382</v>
      </c>
      <c r="C1418" s="60" t="s">
        <v>4557</v>
      </c>
      <c r="D1418" s="60" t="s">
        <v>7</v>
      </c>
      <c r="E1418" s="66" t="s">
        <v>491</v>
      </c>
      <c r="F1418" s="66" t="s">
        <v>491</v>
      </c>
      <c r="G1418" s="72">
        <v>0</v>
      </c>
      <c r="H1418" s="72">
        <v>0</v>
      </c>
      <c r="I1418" s="66" t="s">
        <v>18</v>
      </c>
      <c r="J1418" s="66" t="s">
        <v>1630</v>
      </c>
      <c r="K1418" s="67" t="s">
        <v>4646</v>
      </c>
      <c r="L1418" s="68"/>
      <c r="M1418" s="64" t="s">
        <v>2359</v>
      </c>
      <c r="N1418" s="13"/>
      <c r="O1418"/>
      <c r="P1418" t="str">
        <f t="shared" si="408"/>
        <v/>
      </c>
      <c r="Q1418"/>
      <c r="R1418"/>
      <c r="S1418" s="43">
        <f t="shared" si="402"/>
        <v>150</v>
      </c>
      <c r="T1418" s="94" t="s">
        <v>2570</v>
      </c>
      <c r="U1418" s="72" t="s">
        <v>2570</v>
      </c>
      <c r="V1418" s="72" t="s">
        <v>2570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4557</v>
      </c>
      <c r="D1419" s="60" t="s">
        <v>7</v>
      </c>
      <c r="E1419" s="66" t="s">
        <v>492</v>
      </c>
      <c r="F1419" s="66" t="s">
        <v>492</v>
      </c>
      <c r="G1419" s="72">
        <v>0</v>
      </c>
      <c r="H1419" s="72">
        <v>0</v>
      </c>
      <c r="I1419" s="66" t="s">
        <v>18</v>
      </c>
      <c r="J1419" s="66" t="s">
        <v>1630</v>
      </c>
      <c r="K1419" s="67" t="s">
        <v>4646</v>
      </c>
      <c r="L1419" s="68"/>
      <c r="M1419" s="64" t="s">
        <v>2360</v>
      </c>
      <c r="N1419" s="13"/>
      <c r="O1419"/>
      <c r="P1419" t="str">
        <f t="shared" si="408"/>
        <v/>
      </c>
      <c r="Q1419"/>
      <c r="R1419"/>
      <c r="S1419" s="43">
        <f t="shared" si="402"/>
        <v>150</v>
      </c>
      <c r="T1419" s="94" t="s">
        <v>2570</v>
      </c>
      <c r="U1419" s="72" t="s">
        <v>2570</v>
      </c>
      <c r="V1419" s="72" t="s">
        <v>2570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4557</v>
      </c>
      <c r="D1420" s="71" t="s">
        <v>3354</v>
      </c>
      <c r="E1420" s="66" t="s">
        <v>498</v>
      </c>
      <c r="F1420" s="66" t="s">
        <v>498</v>
      </c>
      <c r="G1420" s="72">
        <v>0</v>
      </c>
      <c r="H1420" s="72">
        <v>0</v>
      </c>
      <c r="I1420" s="66" t="s">
        <v>18</v>
      </c>
      <c r="J1420" s="66" t="s">
        <v>1630</v>
      </c>
      <c r="K1420" s="67" t="s">
        <v>4646</v>
      </c>
      <c r="L1420" s="60" t="s">
        <v>499</v>
      </c>
      <c r="M1420" s="64" t="s">
        <v>2370</v>
      </c>
      <c r="N1420" s="13"/>
      <c r="O1420"/>
      <c r="P1420" t="str">
        <f t="shared" si="408"/>
        <v/>
      </c>
      <c r="Q1420"/>
      <c r="R1420"/>
      <c r="S1420" s="43">
        <f t="shared" si="402"/>
        <v>150</v>
      </c>
      <c r="T1420" s="94" t="s">
        <v>2570</v>
      </c>
      <c r="U1420" s="72" t="s">
        <v>2570</v>
      </c>
      <c r="V1420" s="72" t="s">
        <v>2570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4557</v>
      </c>
      <c r="D1421" s="60" t="s">
        <v>7</v>
      </c>
      <c r="E1421" s="66" t="s">
        <v>515</v>
      </c>
      <c r="F1421" s="66" t="s">
        <v>515</v>
      </c>
      <c r="G1421" s="75">
        <v>0</v>
      </c>
      <c r="H1421" s="75">
        <v>0</v>
      </c>
      <c r="I1421" s="66" t="s">
        <v>18</v>
      </c>
      <c r="J1421" s="66" t="s">
        <v>1630</v>
      </c>
      <c r="K1421" s="67" t="s">
        <v>4646</v>
      </c>
      <c r="L1421" s="60" t="s">
        <v>3745</v>
      </c>
      <c r="M1421" s="64" t="s">
        <v>2422</v>
      </c>
      <c r="N1421" s="13"/>
      <c r="O1421"/>
      <c r="P1421" t="str">
        <f t="shared" si="408"/>
        <v/>
      </c>
      <c r="Q1421"/>
      <c r="R1421"/>
      <c r="S1421" s="43">
        <f t="shared" si="402"/>
        <v>150</v>
      </c>
      <c r="T1421" s="94" t="s">
        <v>2570</v>
      </c>
      <c r="U1421" s="72" t="s">
        <v>2570</v>
      </c>
      <c r="V1421" s="72" t="s">
        <v>2570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4557</v>
      </c>
      <c r="D1422" s="60" t="s">
        <v>7</v>
      </c>
      <c r="E1422" s="66" t="s">
        <v>516</v>
      </c>
      <c r="F1422" s="66" t="s">
        <v>516</v>
      </c>
      <c r="G1422" s="75">
        <v>0</v>
      </c>
      <c r="H1422" s="75">
        <v>0</v>
      </c>
      <c r="I1422" s="66" t="s">
        <v>18</v>
      </c>
      <c r="J1422" s="66" t="s">
        <v>1630</v>
      </c>
      <c r="K1422" s="67" t="s">
        <v>4646</v>
      </c>
      <c r="L1422" s="60" t="s">
        <v>3746</v>
      </c>
      <c r="M1422" s="64" t="s">
        <v>2423</v>
      </c>
      <c r="N1422" s="13"/>
      <c r="O1422"/>
      <c r="P1422" t="str">
        <f t="shared" si="408"/>
        <v/>
      </c>
      <c r="Q1422"/>
      <c r="R1422"/>
      <c r="S1422" s="43">
        <f t="shared" si="402"/>
        <v>150</v>
      </c>
      <c r="T1422" s="94" t="s">
        <v>2570</v>
      </c>
      <c r="U1422" s="72" t="s">
        <v>2570</v>
      </c>
      <c r="V1422" s="72" t="s">
        <v>2570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4557</v>
      </c>
      <c r="D1423" s="60" t="s">
        <v>7</v>
      </c>
      <c r="E1423" s="66" t="s">
        <v>567</v>
      </c>
      <c r="F1423" s="66" t="s">
        <v>1042</v>
      </c>
      <c r="G1423" s="75">
        <v>0</v>
      </c>
      <c r="H1423" s="75">
        <v>0</v>
      </c>
      <c r="I1423" s="66" t="s">
        <v>1</v>
      </c>
      <c r="J1423" s="66" t="s">
        <v>1630</v>
      </c>
      <c r="K1423" s="67" t="s">
        <v>4646</v>
      </c>
      <c r="L1423" s="68"/>
      <c r="M1423" s="64" t="s">
        <v>2439</v>
      </c>
      <c r="N1423" s="13"/>
      <c r="O1423"/>
      <c r="P1423" t="str">
        <f t="shared" si="408"/>
        <v>NOT EQUAL</v>
      </c>
      <c r="Q1423"/>
      <c r="R1423"/>
      <c r="S1423" s="43">
        <f t="shared" si="402"/>
        <v>150</v>
      </c>
      <c r="T1423" s="94" t="s">
        <v>2570</v>
      </c>
      <c r="U1423" s="72" t="s">
        <v>2570</v>
      </c>
      <c r="V1423" s="72" t="s">
        <v>2570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4557</v>
      </c>
      <c r="D1424" s="60" t="s">
        <v>7</v>
      </c>
      <c r="E1424" s="66" t="s">
        <v>567</v>
      </c>
      <c r="F1424" s="66" t="s">
        <v>1043</v>
      </c>
      <c r="G1424" s="75">
        <v>0</v>
      </c>
      <c r="H1424" s="75">
        <v>0</v>
      </c>
      <c r="I1424" s="66" t="s">
        <v>1</v>
      </c>
      <c r="J1424" s="66" t="s">
        <v>1630</v>
      </c>
      <c r="K1424" s="67" t="s">
        <v>4646</v>
      </c>
      <c r="L1424" s="68"/>
      <c r="M1424" s="64" t="s">
        <v>2440</v>
      </c>
      <c r="N1424" s="13"/>
      <c r="O1424"/>
      <c r="P1424" t="str">
        <f t="shared" si="408"/>
        <v>NOT EQUAL</v>
      </c>
      <c r="Q1424"/>
      <c r="R1424"/>
      <c r="S1424" s="43">
        <f t="shared" si="402"/>
        <v>150</v>
      </c>
      <c r="T1424" s="94" t="s">
        <v>2570</v>
      </c>
      <c r="U1424" s="72" t="s">
        <v>2570</v>
      </c>
      <c r="V1424" s="72" t="s">
        <v>2570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4557</v>
      </c>
      <c r="D1425" s="60" t="s">
        <v>7</v>
      </c>
      <c r="E1425" s="66" t="s">
        <v>567</v>
      </c>
      <c r="F1425" s="66" t="s">
        <v>1044</v>
      </c>
      <c r="G1425" s="75">
        <v>0</v>
      </c>
      <c r="H1425" s="75">
        <v>0</v>
      </c>
      <c r="I1425" s="66" t="s">
        <v>1</v>
      </c>
      <c r="J1425" s="66" t="s">
        <v>1630</v>
      </c>
      <c r="K1425" s="67" t="s">
        <v>4646</v>
      </c>
      <c r="L1425" s="68"/>
      <c r="M1425" s="64" t="s">
        <v>2441</v>
      </c>
      <c r="N1425" s="13"/>
      <c r="O1425"/>
      <c r="P1425" t="str">
        <f t="shared" si="408"/>
        <v>NOT EQUAL</v>
      </c>
      <c r="Q1425"/>
      <c r="R1425"/>
      <c r="S1425" s="43">
        <f t="shared" ref="S1425:S1488" si="412">IF(X1425&lt;&gt;"",S1424+1,S1424)</f>
        <v>150</v>
      </c>
      <c r="T1425" s="94" t="s">
        <v>2570</v>
      </c>
      <c r="U1425" s="72" t="s">
        <v>2570</v>
      </c>
      <c r="V1425" s="72" t="s">
        <v>2570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4557</v>
      </c>
      <c r="D1426" s="85" t="s">
        <v>3354</v>
      </c>
      <c r="E1426" s="66" t="s">
        <v>1063</v>
      </c>
      <c r="F1426" s="66" t="s">
        <v>1063</v>
      </c>
      <c r="G1426" s="75">
        <v>0</v>
      </c>
      <c r="H1426" s="75">
        <v>0</v>
      </c>
      <c r="I1426" s="66" t="s">
        <v>18</v>
      </c>
      <c r="J1426" s="66" t="s">
        <v>1630</v>
      </c>
      <c r="K1426" s="67" t="s">
        <v>4646</v>
      </c>
      <c r="L1426" s="68"/>
      <c r="M1426" s="64" t="s">
        <v>2474</v>
      </c>
      <c r="N1426" s="13"/>
      <c r="O1426"/>
      <c r="P1426" t="str">
        <f t="shared" si="408"/>
        <v/>
      </c>
      <c r="Q1426"/>
      <c r="R1426"/>
      <c r="S1426" s="43">
        <f t="shared" si="412"/>
        <v>150</v>
      </c>
      <c r="T1426" s="94" t="s">
        <v>2570</v>
      </c>
      <c r="U1426" s="72" t="s">
        <v>2570</v>
      </c>
      <c r="V1426" s="72" t="s">
        <v>2570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4557</v>
      </c>
      <c r="D1427" s="60" t="s">
        <v>7</v>
      </c>
      <c r="E1427" s="169" t="s">
        <v>2714</v>
      </c>
      <c r="F1427" s="169" t="s">
        <v>2714</v>
      </c>
      <c r="G1427" s="78">
        <v>0</v>
      </c>
      <c r="H1427" s="78">
        <v>0</v>
      </c>
      <c r="I1427" s="66" t="s">
        <v>18</v>
      </c>
      <c r="J1427" s="66" t="s">
        <v>1630</v>
      </c>
      <c r="K1427" s="67" t="s">
        <v>4646</v>
      </c>
      <c r="L1427" s="68"/>
      <c r="M1427" s="64" t="s">
        <v>2716</v>
      </c>
      <c r="N1427" s="13"/>
      <c r="O1427"/>
      <c r="P1427" t="str">
        <f t="shared" si="408"/>
        <v/>
      </c>
      <c r="Q1427"/>
      <c r="R1427"/>
      <c r="S1427" s="43">
        <f t="shared" si="412"/>
        <v>150</v>
      </c>
      <c r="T1427" s="94" t="s">
        <v>2570</v>
      </c>
      <c r="U1427" s="72" t="s">
        <v>2570</v>
      </c>
      <c r="V1427" s="72" t="s">
        <v>2570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4557</v>
      </c>
      <c r="D1428" s="60" t="s">
        <v>7</v>
      </c>
      <c r="E1428" s="169" t="s">
        <v>567</v>
      </c>
      <c r="F1428" s="169" t="s">
        <v>2715</v>
      </c>
      <c r="G1428" s="78">
        <v>0</v>
      </c>
      <c r="H1428" s="78">
        <v>0</v>
      </c>
      <c r="I1428" s="66" t="s">
        <v>1</v>
      </c>
      <c r="J1428" s="66" t="s">
        <v>1630</v>
      </c>
      <c r="K1428" s="67" t="s">
        <v>4646</v>
      </c>
      <c r="L1428" s="68"/>
      <c r="M1428" s="64" t="s">
        <v>2717</v>
      </c>
      <c r="N1428" s="13"/>
      <c r="O1428"/>
      <c r="P1428" t="str">
        <f t="shared" si="408"/>
        <v>NOT EQUAL</v>
      </c>
      <c r="Q1428"/>
      <c r="R1428"/>
      <c r="S1428" s="43">
        <f t="shared" si="412"/>
        <v>150</v>
      </c>
      <c r="T1428" s="94" t="s">
        <v>2570</v>
      </c>
      <c r="U1428" s="72" t="s">
        <v>2570</v>
      </c>
      <c r="V1428" s="72" t="s">
        <v>2570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4557</v>
      </c>
      <c r="D1429" s="60" t="s">
        <v>7</v>
      </c>
      <c r="E1429" s="169" t="s">
        <v>567</v>
      </c>
      <c r="F1429" s="169" t="s">
        <v>2906</v>
      </c>
      <c r="G1429" s="78">
        <v>0</v>
      </c>
      <c r="H1429" s="78">
        <v>0</v>
      </c>
      <c r="I1429" s="66" t="s">
        <v>1</v>
      </c>
      <c r="J1429" s="66" t="s">
        <v>1630</v>
      </c>
      <c r="K1429" s="67" t="s">
        <v>4646</v>
      </c>
      <c r="L1429" s="63"/>
      <c r="M1429" s="64" t="s">
        <v>2905</v>
      </c>
      <c r="N1429" s="13"/>
      <c r="O1429"/>
      <c r="P1429" t="str">
        <f t="shared" si="408"/>
        <v>NOT EQUAL</v>
      </c>
      <c r="Q1429"/>
      <c r="R1429"/>
      <c r="S1429" s="43">
        <f t="shared" si="412"/>
        <v>150</v>
      </c>
      <c r="T1429" s="94" t="s">
        <v>2570</v>
      </c>
      <c r="U1429" s="72" t="s">
        <v>2570</v>
      </c>
      <c r="V1429" s="72" t="s">
        <v>2570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4557</v>
      </c>
      <c r="D1430" s="60" t="s">
        <v>7</v>
      </c>
      <c r="E1430" s="169" t="s">
        <v>3747</v>
      </c>
      <c r="F1430" s="169" t="s">
        <v>3747</v>
      </c>
      <c r="G1430" s="78">
        <v>0</v>
      </c>
      <c r="H1430" s="78">
        <v>0</v>
      </c>
      <c r="I1430" s="66" t="s">
        <v>18</v>
      </c>
      <c r="J1430" s="66" t="s">
        <v>1630</v>
      </c>
      <c r="K1430" s="67" t="s">
        <v>4646</v>
      </c>
      <c r="L1430" s="68"/>
      <c r="M1430" s="64" t="s">
        <v>4040</v>
      </c>
      <c r="N1430" s="13"/>
      <c r="O1430"/>
      <c r="P1430" t="str">
        <f t="shared" si="408"/>
        <v/>
      </c>
      <c r="Q1430"/>
      <c r="R1430"/>
      <c r="S1430" s="43">
        <f t="shared" si="412"/>
        <v>150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4557</v>
      </c>
      <c r="D1431" s="60" t="s">
        <v>7</v>
      </c>
      <c r="E1431" s="169" t="s">
        <v>567</v>
      </c>
      <c r="F1431" s="169" t="s">
        <v>3748</v>
      </c>
      <c r="G1431" s="77">
        <v>0</v>
      </c>
      <c r="H1431" s="77">
        <v>0</v>
      </c>
      <c r="I1431" s="66" t="s">
        <v>1</v>
      </c>
      <c r="J1431" s="66" t="s">
        <v>1630</v>
      </c>
      <c r="K1431" s="67" t="s">
        <v>4646</v>
      </c>
      <c r="L1431" s="68"/>
      <c r="M1431" s="64" t="s">
        <v>4041</v>
      </c>
      <c r="N1431" s="13"/>
      <c r="O1431"/>
      <c r="P1431" t="str">
        <f t="shared" si="408"/>
        <v>NOT EQUAL</v>
      </c>
      <c r="Q1431"/>
      <c r="R1431"/>
      <c r="S1431" s="43">
        <f t="shared" si="412"/>
        <v>150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4345</v>
      </c>
      <c r="D1432" s="60" t="s">
        <v>7</v>
      </c>
      <c r="E1432" s="169" t="s">
        <v>567</v>
      </c>
      <c r="F1432" s="169" t="s">
        <v>3749</v>
      </c>
      <c r="G1432" s="77">
        <v>0</v>
      </c>
      <c r="H1432" s="77">
        <v>0</v>
      </c>
      <c r="I1432" s="66" t="s">
        <v>1</v>
      </c>
      <c r="J1432" s="66" t="s">
        <v>1630</v>
      </c>
      <c r="K1432" s="67" t="s">
        <v>4646</v>
      </c>
      <c r="L1432" s="68"/>
      <c r="M1432" s="64" t="s">
        <v>4042</v>
      </c>
      <c r="N1432" s="13"/>
      <c r="O1432"/>
      <c r="P1432" t="str">
        <f t="shared" si="408"/>
        <v>NOT EQUAL</v>
      </c>
      <c r="Q1432"/>
      <c r="R1432"/>
      <c r="S1432" s="43">
        <f t="shared" si="412"/>
        <v>150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4557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30</v>
      </c>
      <c r="J1433" s="117" t="s">
        <v>1630</v>
      </c>
      <c r="K1433" s="118" t="s">
        <v>4646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S1433" s="119">
        <f t="shared" si="412"/>
        <v>150</v>
      </c>
      <c r="T1433" s="113" t="s">
        <v>2570</v>
      </c>
      <c r="U1433" s="120" t="s">
        <v>2570</v>
      </c>
      <c r="V1433" s="120" t="s">
        <v>2570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4557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30</v>
      </c>
      <c r="J1434" s="117" t="s">
        <v>1630</v>
      </c>
      <c r="K1434" s="118" t="s">
        <v>4646</v>
      </c>
      <c r="M1434" s="172" t="str">
        <f t="shared" si="419"/>
        <v>MNU_1398</v>
      </c>
      <c r="N1434" s="16"/>
      <c r="P1434" s="17" t="str">
        <f t="shared" si="408"/>
        <v/>
      </c>
      <c r="S1434" s="119">
        <f t="shared" si="412"/>
        <v>150</v>
      </c>
      <c r="T1434" s="113" t="s">
        <v>2570</v>
      </c>
      <c r="U1434" s="120" t="s">
        <v>2570</v>
      </c>
      <c r="V1434" s="120" t="s">
        <v>2570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4557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30</v>
      </c>
      <c r="J1435" s="117" t="s">
        <v>1630</v>
      </c>
      <c r="K1435" s="118" t="s">
        <v>4646</v>
      </c>
      <c r="M1435" s="172" t="str">
        <f t="shared" si="419"/>
        <v>MNU_1399</v>
      </c>
      <c r="N1435" s="16"/>
      <c r="P1435" s="17" t="str">
        <f t="shared" si="408"/>
        <v/>
      </c>
      <c r="S1435" s="119">
        <f t="shared" si="412"/>
        <v>150</v>
      </c>
      <c r="T1435" s="113" t="s">
        <v>2570</v>
      </c>
      <c r="U1435" s="120" t="s">
        <v>2570</v>
      </c>
      <c r="V1435" s="120" t="s">
        <v>2570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4557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30</v>
      </c>
      <c r="J1436" s="117" t="s">
        <v>1630</v>
      </c>
      <c r="K1436" s="118" t="s">
        <v>4646</v>
      </c>
      <c r="M1436" s="172" t="str">
        <f t="shared" si="419"/>
        <v>MNU_1400</v>
      </c>
      <c r="N1436" s="16"/>
      <c r="P1436" s="17" t="str">
        <f t="shared" si="408"/>
        <v/>
      </c>
      <c r="S1436" s="119">
        <f t="shared" si="412"/>
        <v>150</v>
      </c>
      <c r="T1436" s="113" t="s">
        <v>2570</v>
      </c>
      <c r="U1436" s="120" t="s">
        <v>2570</v>
      </c>
      <c r="V1436" s="120" t="s">
        <v>2570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4557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30</v>
      </c>
      <c r="J1437" s="117" t="s">
        <v>1630</v>
      </c>
      <c r="K1437" s="118" t="s">
        <v>4646</v>
      </c>
      <c r="M1437" s="172" t="str">
        <f t="shared" si="419"/>
        <v>MNU_1401</v>
      </c>
      <c r="N1437" s="16"/>
      <c r="P1437" s="17" t="str">
        <f t="shared" si="408"/>
        <v/>
      </c>
      <c r="S1437" s="119">
        <f t="shared" si="412"/>
        <v>150</v>
      </c>
      <c r="T1437" s="113" t="s">
        <v>2570</v>
      </c>
      <c r="U1437" s="120" t="s">
        <v>2570</v>
      </c>
      <c r="V1437" s="120" t="s">
        <v>2570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4557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30</v>
      </c>
      <c r="J1438" s="117" t="s">
        <v>1630</v>
      </c>
      <c r="K1438" s="118" t="s">
        <v>4646</v>
      </c>
      <c r="M1438" s="172" t="str">
        <f t="shared" si="419"/>
        <v>MNU_1402</v>
      </c>
      <c r="N1438" s="16"/>
      <c r="P1438" s="17" t="str">
        <f t="shared" si="408"/>
        <v/>
      </c>
      <c r="S1438" s="119">
        <f t="shared" si="412"/>
        <v>150</v>
      </c>
      <c r="T1438" s="113" t="s">
        <v>2570</v>
      </c>
      <c r="U1438" s="120" t="s">
        <v>2570</v>
      </c>
      <c r="V1438" s="120" t="s">
        <v>2570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4557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30</v>
      </c>
      <c r="J1439" s="117" t="s">
        <v>1630</v>
      </c>
      <c r="K1439" s="118" t="s">
        <v>4646</v>
      </c>
      <c r="M1439" s="172" t="str">
        <f t="shared" si="419"/>
        <v>MNU_1403</v>
      </c>
      <c r="N1439" s="16"/>
      <c r="P1439" s="17" t="str">
        <f t="shared" si="408"/>
        <v/>
      </c>
      <c r="S1439" s="119">
        <f t="shared" si="412"/>
        <v>150</v>
      </c>
      <c r="T1439" s="113" t="s">
        <v>2570</v>
      </c>
      <c r="U1439" s="120" t="s">
        <v>2570</v>
      </c>
      <c r="V1439" s="120" t="s">
        <v>2570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2570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2570</v>
      </c>
      <c r="N1440" s="48"/>
      <c r="O1440" s="49"/>
      <c r="P1440" s="49"/>
      <c r="Q1440" s="49"/>
      <c r="R1440" s="49"/>
      <c r="S1440" s="43">
        <f t="shared" si="412"/>
        <v>150</v>
      </c>
      <c r="T1440" s="94" t="s">
        <v>2570</v>
      </c>
      <c r="U1440" s="92" t="s">
        <v>2570</v>
      </c>
      <c r="V1440" s="92" t="s">
        <v>2570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2570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2570</v>
      </c>
      <c r="N1441" s="48"/>
      <c r="O1441" s="49"/>
      <c r="P1441" s="49"/>
      <c r="Q1441" s="49"/>
      <c r="R1441" s="49"/>
      <c r="S1441" s="43">
        <f t="shared" si="412"/>
        <v>150</v>
      </c>
      <c r="T1441" s="94" t="s">
        <v>2570</v>
      </c>
      <c r="U1441" s="92" t="s">
        <v>2570</v>
      </c>
      <c r="V1441" s="92" t="s">
        <v>2570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4346</v>
      </c>
      <c r="D1442" s="60" t="s">
        <v>1166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1630</v>
      </c>
      <c r="K1442" s="67" t="s">
        <v>4811</v>
      </c>
      <c r="L1442" s="59"/>
      <c r="M1442" s="64" t="s">
        <v>1654</v>
      </c>
      <c r="N1442" s="48"/>
      <c r="O1442" s="49"/>
      <c r="P1442" s="49"/>
      <c r="Q1442" s="49"/>
      <c r="R1442" s="49"/>
      <c r="S1442" s="43">
        <f t="shared" si="412"/>
        <v>151</v>
      </c>
      <c r="T1442" s="94" t="s">
        <v>3100</v>
      </c>
      <c r="U1442" s="92" t="s">
        <v>3001</v>
      </c>
      <c r="V1442" s="92" t="s">
        <v>2570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4347</v>
      </c>
      <c r="D1443" s="60" t="s">
        <v>7</v>
      </c>
      <c r="E1443" s="66" t="s">
        <v>2645</v>
      </c>
      <c r="F1443" s="66" t="s">
        <v>2645</v>
      </c>
      <c r="G1443" s="65">
        <v>0</v>
      </c>
      <c r="H1443" s="65">
        <v>0</v>
      </c>
      <c r="I1443" s="66" t="s">
        <v>3</v>
      </c>
      <c r="J1443" s="66" t="s">
        <v>1630</v>
      </c>
      <c r="K1443" s="67" t="s">
        <v>4811</v>
      </c>
      <c r="L1443" s="68"/>
      <c r="M1443" s="64" t="s">
        <v>4809</v>
      </c>
      <c r="N1443" s="13"/>
      <c r="O1443"/>
      <c r="P1443" t="str">
        <f t="shared" si="408"/>
        <v/>
      </c>
      <c r="Q1443"/>
      <c r="R1443"/>
      <c r="S1443" s="43">
        <f t="shared" si="412"/>
        <v>152</v>
      </c>
      <c r="T1443" s="94" t="s">
        <v>3097</v>
      </c>
      <c r="U1443" s="72" t="s">
        <v>3001</v>
      </c>
      <c r="V1443" s="72" t="s">
        <v>2570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4346</v>
      </c>
      <c r="D1444" s="60" t="s">
        <v>1167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1630</v>
      </c>
      <c r="K1444" s="67" t="s">
        <v>4811</v>
      </c>
      <c r="L1444" s="68"/>
      <c r="M1444" s="64" t="s">
        <v>1656</v>
      </c>
      <c r="N1444" s="13"/>
      <c r="O1444"/>
      <c r="P1444" t="str">
        <f t="shared" si="408"/>
        <v/>
      </c>
      <c r="Q1444"/>
      <c r="R1444"/>
      <c r="S1444" s="43">
        <f t="shared" si="412"/>
        <v>153</v>
      </c>
      <c r="T1444" s="94" t="s">
        <v>3100</v>
      </c>
      <c r="U1444" s="95" t="s">
        <v>3001</v>
      </c>
      <c r="V1444" s="96" t="s">
        <v>2570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4250</v>
      </c>
      <c r="D1445" s="60" t="s">
        <v>7</v>
      </c>
      <c r="E1445" s="66" t="s">
        <v>1243</v>
      </c>
      <c r="F1445" s="66" t="s">
        <v>1243</v>
      </c>
      <c r="G1445" s="72">
        <v>0</v>
      </c>
      <c r="H1445" s="72">
        <v>0</v>
      </c>
      <c r="I1445" s="66" t="s">
        <v>3</v>
      </c>
      <c r="J1445" s="66" t="s">
        <v>1629</v>
      </c>
      <c r="K1445" s="67" t="s">
        <v>4811</v>
      </c>
      <c r="L1445" s="68"/>
      <c r="M1445" s="64" t="s">
        <v>1661</v>
      </c>
      <c r="N1445" s="13"/>
      <c r="O1445"/>
      <c r="P1445" t="str">
        <f t="shared" si="408"/>
        <v/>
      </c>
      <c r="Q1445"/>
      <c r="R1445"/>
      <c r="S1445" s="43">
        <f t="shared" si="412"/>
        <v>154</v>
      </c>
      <c r="T1445" s="94" t="s">
        <v>2570</v>
      </c>
      <c r="U1445" s="72"/>
      <c r="V1445" s="72" t="s">
        <v>2570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4348</v>
      </c>
      <c r="D1446" s="60" t="s">
        <v>7</v>
      </c>
      <c r="E1446" s="66" t="s">
        <v>1247</v>
      </c>
      <c r="F1446" s="66" t="s">
        <v>1247</v>
      </c>
      <c r="G1446" s="72">
        <v>0</v>
      </c>
      <c r="H1446" s="72">
        <v>0</v>
      </c>
      <c r="I1446" s="66" t="s">
        <v>3</v>
      </c>
      <c r="J1446" s="66" t="s">
        <v>1629</v>
      </c>
      <c r="K1446" s="67" t="s">
        <v>4811</v>
      </c>
      <c r="L1446" s="68"/>
      <c r="M1446" s="64" t="s">
        <v>1665</v>
      </c>
      <c r="N1446" s="13"/>
      <c r="O1446"/>
      <c r="P1446" t="str">
        <f t="shared" si="408"/>
        <v/>
      </c>
      <c r="Q1446"/>
      <c r="R1446"/>
      <c r="S1446" s="43">
        <f t="shared" si="412"/>
        <v>155</v>
      </c>
      <c r="T1446" s="94" t="s">
        <v>2570</v>
      </c>
      <c r="U1446" s="72" t="s">
        <v>2570</v>
      </c>
      <c r="V1446" s="72" t="s">
        <v>2570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4557</v>
      </c>
      <c r="D1447" s="60" t="s">
        <v>7</v>
      </c>
      <c r="E1447" s="66" t="s">
        <v>13</v>
      </c>
      <c r="F1447" s="66" t="s">
        <v>13</v>
      </c>
      <c r="G1447" s="72">
        <v>0</v>
      </c>
      <c r="H1447" s="72">
        <v>0</v>
      </c>
      <c r="I1447" s="66" t="s">
        <v>3</v>
      </c>
      <c r="J1447" s="66" t="s">
        <v>1630</v>
      </c>
      <c r="K1447" s="67" t="s">
        <v>4811</v>
      </c>
      <c r="L1447" s="68"/>
      <c r="M1447" s="64" t="s">
        <v>1666</v>
      </c>
      <c r="N1447" s="13"/>
      <c r="O1447"/>
      <c r="P1447" t="str">
        <f t="shared" si="408"/>
        <v/>
      </c>
      <c r="Q1447"/>
      <c r="R1447"/>
      <c r="S1447" s="43">
        <f t="shared" si="412"/>
        <v>155</v>
      </c>
      <c r="T1447" s="94" t="s">
        <v>2570</v>
      </c>
      <c r="U1447" s="72" t="s">
        <v>2570</v>
      </c>
      <c r="V1447" s="72" t="s">
        <v>2570</v>
      </c>
      <c r="W1447" s="44" t="str">
        <f t="shared" si="413"/>
        <v/>
      </c>
      <c r="X1447" s="25" t="str">
        <f t="shared" si="414"/>
        <v/>
      </c>
      <c r="Y1447" s="1">
        <f t="shared" si="415"/>
        <v>1409</v>
      </c>
      <c r="Z1447" t="str">
        <f t="shared" si="416"/>
        <v>ITM_AGRAPH</v>
      </c>
      <c r="AC1447" s="113" t="str">
        <f t="shared" si="409"/>
        <v/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4349</v>
      </c>
      <c r="D1448" s="60" t="s">
        <v>14</v>
      </c>
      <c r="E1448" s="66" t="s">
        <v>15</v>
      </c>
      <c r="F1448" s="66" t="s">
        <v>16</v>
      </c>
      <c r="G1448" s="72">
        <v>0</v>
      </c>
      <c r="H1448" s="72">
        <v>15</v>
      </c>
      <c r="I1448" s="66" t="s">
        <v>3</v>
      </c>
      <c r="J1448" s="66" t="s">
        <v>1630</v>
      </c>
      <c r="K1448" s="67" t="s">
        <v>4811</v>
      </c>
      <c r="L1448" s="88"/>
      <c r="M1448" s="64" t="s">
        <v>1667</v>
      </c>
      <c r="N1448" s="13"/>
      <c r="O1448"/>
      <c r="P1448" t="str">
        <f t="shared" si="408"/>
        <v>NOT EQUAL</v>
      </c>
      <c r="Q1448"/>
      <c r="R1448"/>
      <c r="S1448" s="43">
        <f t="shared" si="412"/>
        <v>156</v>
      </c>
      <c r="T1448" s="94" t="s">
        <v>2570</v>
      </c>
      <c r="U1448" s="72" t="s">
        <v>3001</v>
      </c>
      <c r="V1448" s="72" t="s">
        <v>2570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4557</v>
      </c>
      <c r="D1449" s="60" t="s">
        <v>3354</v>
      </c>
      <c r="E1449" s="66" t="s">
        <v>26</v>
      </c>
      <c r="F1449" s="66" t="s">
        <v>26</v>
      </c>
      <c r="G1449" s="72">
        <v>0</v>
      </c>
      <c r="H1449" s="72">
        <v>0</v>
      </c>
      <c r="I1449" s="66" t="s">
        <v>3</v>
      </c>
      <c r="J1449" s="66" t="s">
        <v>1630</v>
      </c>
      <c r="K1449" s="67" t="s">
        <v>4811</v>
      </c>
      <c r="L1449" s="68"/>
      <c r="M1449" s="64" t="s">
        <v>1678</v>
      </c>
      <c r="N1449" s="13"/>
      <c r="O1449"/>
      <c r="P1449" t="str">
        <f t="shared" si="408"/>
        <v/>
      </c>
      <c r="Q1449"/>
      <c r="R1449"/>
      <c r="S1449" s="43">
        <f t="shared" si="412"/>
        <v>156</v>
      </c>
      <c r="T1449" s="94" t="s">
        <v>2570</v>
      </c>
      <c r="U1449" s="72" t="s">
        <v>2570</v>
      </c>
      <c r="V1449" s="72" t="s">
        <v>2570</v>
      </c>
      <c r="W1449" s="44" t="str">
        <f t="shared" si="413"/>
        <v/>
      </c>
      <c r="X1449" s="25" t="str">
        <f t="shared" si="414"/>
        <v/>
      </c>
      <c r="Y1449" s="1">
        <f t="shared" si="415"/>
        <v>1411</v>
      </c>
      <c r="Z1449" t="str">
        <f t="shared" si="416"/>
        <v>ITM_ASSIGN</v>
      </c>
      <c r="AC1449" s="113" t="str">
        <f t="shared" si="409"/>
        <v/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4557</v>
      </c>
      <c r="D1450" s="71" t="s">
        <v>7</v>
      </c>
      <c r="E1450" s="66" t="s">
        <v>31</v>
      </c>
      <c r="F1450" s="168" t="s">
        <v>31</v>
      </c>
      <c r="G1450" s="72">
        <v>0</v>
      </c>
      <c r="H1450" s="72">
        <v>0</v>
      </c>
      <c r="I1450" s="66" t="s">
        <v>3</v>
      </c>
      <c r="J1450" s="66" t="s">
        <v>1630</v>
      </c>
      <c r="K1450" s="67" t="s">
        <v>4811</v>
      </c>
      <c r="L1450" s="68"/>
      <c r="M1450" s="64" t="s">
        <v>1683</v>
      </c>
      <c r="N1450" s="13"/>
      <c r="O1450"/>
      <c r="P1450" t="str">
        <f t="shared" si="408"/>
        <v/>
      </c>
      <c r="Q1450"/>
      <c r="R1450"/>
      <c r="S1450" s="43">
        <f t="shared" si="412"/>
        <v>156</v>
      </c>
      <c r="T1450" s="94" t="s">
        <v>2570</v>
      </c>
      <c r="U1450" s="72" t="s">
        <v>2570</v>
      </c>
      <c r="V1450" s="72" t="s">
        <v>2570</v>
      </c>
      <c r="W1450" s="44" t="str">
        <f t="shared" si="413"/>
        <v/>
      </c>
      <c r="X1450" s="25" t="str">
        <f t="shared" si="414"/>
        <v/>
      </c>
      <c r="Y1450" s="1">
        <f t="shared" si="415"/>
        <v>1412</v>
      </c>
      <c r="Z1450" t="str">
        <f t="shared" si="416"/>
        <v>ITM_BACK</v>
      </c>
      <c r="AC1450" s="113" t="str">
        <f t="shared" si="409"/>
        <v/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4350</v>
      </c>
      <c r="D1451" s="60" t="s">
        <v>7</v>
      </c>
      <c r="E1451" s="66" t="s">
        <v>1255</v>
      </c>
      <c r="F1451" s="66" t="s">
        <v>1255</v>
      </c>
      <c r="G1451" s="72">
        <v>0</v>
      </c>
      <c r="H1451" s="72">
        <v>0</v>
      </c>
      <c r="I1451" s="66" t="s">
        <v>3</v>
      </c>
      <c r="J1451" s="66" t="s">
        <v>1629</v>
      </c>
      <c r="K1451" s="67" t="s">
        <v>4811</v>
      </c>
      <c r="L1451" s="68"/>
      <c r="M1451" s="64" t="s">
        <v>1685</v>
      </c>
      <c r="N1451" s="13"/>
      <c r="O1451"/>
      <c r="P1451" t="str">
        <f t="shared" si="408"/>
        <v/>
      </c>
      <c r="Q1451"/>
      <c r="R1451"/>
      <c r="S1451" s="43">
        <f t="shared" si="412"/>
        <v>157</v>
      </c>
      <c r="T1451" s="94" t="s">
        <v>3097</v>
      </c>
      <c r="U1451" s="72" t="s">
        <v>2570</v>
      </c>
      <c r="V1451" s="72" t="s">
        <v>2570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4557</v>
      </c>
      <c r="D1452" s="60" t="s">
        <v>7</v>
      </c>
      <c r="E1452" s="66" t="s">
        <v>33</v>
      </c>
      <c r="F1452" s="66" t="s">
        <v>33</v>
      </c>
      <c r="G1452" s="72">
        <v>0</v>
      </c>
      <c r="H1452" s="72">
        <v>0</v>
      </c>
      <c r="I1452" s="66" t="s">
        <v>3</v>
      </c>
      <c r="J1452" s="66" t="s">
        <v>1630</v>
      </c>
      <c r="K1452" s="67" t="s">
        <v>4811</v>
      </c>
      <c r="L1452" s="68"/>
      <c r="M1452" s="64" t="s">
        <v>1687</v>
      </c>
      <c r="N1452" s="13"/>
      <c r="O1452"/>
      <c r="P1452" t="str">
        <f t="shared" si="408"/>
        <v/>
      </c>
      <c r="Q1452"/>
      <c r="R1452"/>
      <c r="S1452" s="43">
        <f t="shared" si="412"/>
        <v>157</v>
      </c>
      <c r="T1452" s="94" t="s">
        <v>2570</v>
      </c>
      <c r="U1452" s="72" t="s">
        <v>2570</v>
      </c>
      <c r="V1452" s="72" t="s">
        <v>2570</v>
      </c>
      <c r="W1452" s="44" t="str">
        <f t="shared" si="413"/>
        <v/>
      </c>
      <c r="X1452" s="25" t="str">
        <f t="shared" si="414"/>
        <v/>
      </c>
      <c r="Y1452" s="1">
        <f t="shared" si="415"/>
        <v>1414</v>
      </c>
      <c r="Z1452" t="str">
        <f t="shared" si="416"/>
        <v>ITM_BEEP</v>
      </c>
      <c r="AC1452" s="113" t="str">
        <f t="shared" si="409"/>
        <v/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4557</v>
      </c>
      <c r="D1453" s="60" t="s">
        <v>7</v>
      </c>
      <c r="E1453" s="66" t="s">
        <v>1257</v>
      </c>
      <c r="F1453" s="66" t="s">
        <v>34</v>
      </c>
      <c r="G1453" s="72">
        <v>0</v>
      </c>
      <c r="H1453" s="72">
        <v>0</v>
      </c>
      <c r="I1453" s="66" t="s">
        <v>3</v>
      </c>
      <c r="J1453" s="66" t="s">
        <v>1630</v>
      </c>
      <c r="K1453" s="67" t="s">
        <v>4811</v>
      </c>
      <c r="L1453" s="68"/>
      <c r="M1453" s="64" t="s">
        <v>1688</v>
      </c>
      <c r="N1453" s="13"/>
      <c r="O1453"/>
      <c r="P1453" t="str">
        <f t="shared" si="408"/>
        <v>NOT EQUAL</v>
      </c>
      <c r="Q1453"/>
      <c r="R1453"/>
      <c r="S1453" s="43">
        <f t="shared" si="412"/>
        <v>157</v>
      </c>
      <c r="T1453" s="94" t="s">
        <v>2570</v>
      </c>
      <c r="U1453" s="72" t="s">
        <v>2570</v>
      </c>
      <c r="V1453" s="72" t="s">
        <v>2570</v>
      </c>
      <c r="W1453" s="44" t="str">
        <f t="shared" si="413"/>
        <v/>
      </c>
      <c r="X1453" s="25" t="str">
        <f t="shared" si="414"/>
        <v/>
      </c>
      <c r="Y1453" s="1">
        <f t="shared" si="415"/>
        <v>1415</v>
      </c>
      <c r="Z1453" t="str">
        <f t="shared" si="416"/>
        <v>ITM_BEGINP</v>
      </c>
      <c r="AC1453" s="113" t="str">
        <f t="shared" si="409"/>
        <v/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4557</v>
      </c>
      <c r="D1454" s="60" t="s">
        <v>7</v>
      </c>
      <c r="E1454" s="66" t="s">
        <v>1261</v>
      </c>
      <c r="F1454" s="66" t="s">
        <v>1261</v>
      </c>
      <c r="G1454" s="72">
        <v>0</v>
      </c>
      <c r="H1454" s="72">
        <v>0</v>
      </c>
      <c r="I1454" s="66" t="s">
        <v>3</v>
      </c>
      <c r="J1454" s="66" t="s">
        <v>1630</v>
      </c>
      <c r="K1454" s="67" t="s">
        <v>4811</v>
      </c>
      <c r="L1454" s="68"/>
      <c r="M1454" s="64" t="s">
        <v>1696</v>
      </c>
      <c r="N1454" s="13"/>
      <c r="O1454"/>
      <c r="P1454" t="str">
        <f t="shared" si="408"/>
        <v/>
      </c>
      <c r="Q1454"/>
      <c r="R1454"/>
      <c r="S1454" s="43">
        <f t="shared" si="412"/>
        <v>157</v>
      </c>
      <c r="T1454" s="94" t="s">
        <v>2570</v>
      </c>
      <c r="U1454" s="72" t="s">
        <v>2570</v>
      </c>
      <c r="V1454" s="72" t="s">
        <v>2570</v>
      </c>
      <c r="W1454" s="44" t="str">
        <f t="shared" si="413"/>
        <v/>
      </c>
      <c r="X1454" s="25" t="str">
        <f t="shared" si="414"/>
        <v/>
      </c>
      <c r="Y1454" s="1">
        <f t="shared" si="415"/>
        <v>1416</v>
      </c>
      <c r="Z1454" t="str">
        <f t="shared" si="416"/>
        <v>ITM_BN</v>
      </c>
      <c r="AC1454" s="113" t="str">
        <f t="shared" si="409"/>
        <v/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4557</v>
      </c>
      <c r="D1455" s="60" t="s">
        <v>7</v>
      </c>
      <c r="E1455" s="66" t="s">
        <v>37</v>
      </c>
      <c r="F1455" s="66" t="s">
        <v>37</v>
      </c>
      <c r="G1455" s="72">
        <v>0</v>
      </c>
      <c r="H1455" s="72">
        <v>0</v>
      </c>
      <c r="I1455" s="66" t="s">
        <v>3</v>
      </c>
      <c r="J1455" s="66" t="s">
        <v>1630</v>
      </c>
      <c r="K1455" s="67" t="s">
        <v>4811</v>
      </c>
      <c r="L1455" s="68"/>
      <c r="M1455" s="64" t="s">
        <v>1697</v>
      </c>
      <c r="N1455" s="13"/>
      <c r="O1455"/>
      <c r="P1455" t="str">
        <f t="shared" si="408"/>
        <v/>
      </c>
      <c r="Q1455"/>
      <c r="R1455"/>
      <c r="S1455" s="43">
        <f t="shared" si="412"/>
        <v>157</v>
      </c>
      <c r="T1455" s="94" t="s">
        <v>2570</v>
      </c>
      <c r="U1455" s="72" t="s">
        <v>2570</v>
      </c>
      <c r="V1455" s="72" t="s">
        <v>2570</v>
      </c>
      <c r="W1455" s="44" t="str">
        <f t="shared" si="413"/>
        <v/>
      </c>
      <c r="X1455" s="25" t="str">
        <f t="shared" si="414"/>
        <v/>
      </c>
      <c r="Y1455" s="1">
        <f t="shared" si="415"/>
        <v>1417</v>
      </c>
      <c r="Z1455" t="str">
        <f t="shared" si="416"/>
        <v>ITM_BNS</v>
      </c>
      <c r="AC1455" s="113" t="str">
        <f t="shared" si="409"/>
        <v/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4557</v>
      </c>
      <c r="D1456" s="60" t="s">
        <v>7</v>
      </c>
      <c r="E1456" s="66" t="s">
        <v>40</v>
      </c>
      <c r="F1456" s="66" t="s">
        <v>40</v>
      </c>
      <c r="G1456" s="72">
        <v>0</v>
      </c>
      <c r="H1456" s="72">
        <v>0</v>
      </c>
      <c r="I1456" s="66" t="s">
        <v>3</v>
      </c>
      <c r="J1456" s="66" t="s">
        <v>1630</v>
      </c>
      <c r="K1456" s="67" t="s">
        <v>4811</v>
      </c>
      <c r="L1456" s="68"/>
      <c r="M1456" s="64" t="s">
        <v>1704</v>
      </c>
      <c r="N1456" s="13"/>
      <c r="O1456"/>
      <c r="P1456" t="str">
        <f t="shared" si="408"/>
        <v/>
      </c>
      <c r="Q1456"/>
      <c r="R1456"/>
      <c r="S1456" s="43">
        <f t="shared" si="412"/>
        <v>158</v>
      </c>
      <c r="T1456" s="94" t="s">
        <v>2570</v>
      </c>
      <c r="U1456" s="72" t="s">
        <v>3001</v>
      </c>
      <c r="V1456" s="72" t="s">
        <v>2570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4351</v>
      </c>
      <c r="D1457" s="60" t="s">
        <v>52</v>
      </c>
      <c r="E1457" s="66" t="s">
        <v>1270</v>
      </c>
      <c r="F1457" s="66" t="s">
        <v>1271</v>
      </c>
      <c r="G1457" s="72">
        <v>0</v>
      </c>
      <c r="H1457" s="72">
        <v>0</v>
      </c>
      <c r="I1457" s="66" t="s">
        <v>3</v>
      </c>
      <c r="J1457" s="66" t="s">
        <v>1630</v>
      </c>
      <c r="K1457" s="67" t="s">
        <v>4811</v>
      </c>
      <c r="L1457" s="68"/>
      <c r="M1457" s="64" t="s">
        <v>1715</v>
      </c>
      <c r="N1457" s="13"/>
      <c r="O1457"/>
      <c r="P1457" t="str">
        <f t="shared" si="408"/>
        <v/>
      </c>
      <c r="Q1457"/>
      <c r="R1457"/>
      <c r="S1457" s="43">
        <f t="shared" si="412"/>
        <v>158</v>
      </c>
      <c r="T1457" s="94" t="s">
        <v>2570</v>
      </c>
      <c r="U1457" s="72" t="s">
        <v>2570</v>
      </c>
      <c r="V1457" s="72" t="s">
        <v>2570</v>
      </c>
      <c r="W1457" s="44" t="str">
        <f t="shared" si="413"/>
        <v/>
      </c>
      <c r="X1457" s="25" t="str">
        <f t="shared" si="414"/>
        <v/>
      </c>
      <c r="Y1457" s="1">
        <f t="shared" si="415"/>
        <v>1419</v>
      </c>
      <c r="Z1457" t="str">
        <f t="shared" si="416"/>
        <v>ITM_CLALL</v>
      </c>
      <c r="AC1457" s="113" t="str">
        <f t="shared" si="409"/>
        <v/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4557</v>
      </c>
      <c r="D1458" s="60" t="s">
        <v>7</v>
      </c>
      <c r="E1458" s="66" t="s">
        <v>45</v>
      </c>
      <c r="F1458" s="66" t="s">
        <v>45</v>
      </c>
      <c r="G1458" s="72">
        <v>0</v>
      </c>
      <c r="H1458" s="72">
        <v>0</v>
      </c>
      <c r="I1458" s="66" t="s">
        <v>3</v>
      </c>
      <c r="J1458" s="66" t="s">
        <v>1630</v>
      </c>
      <c r="K1458" s="67" t="s">
        <v>4811</v>
      </c>
      <c r="L1458" s="68"/>
      <c r="M1458" s="64" t="s">
        <v>1716</v>
      </c>
      <c r="N1458" s="13"/>
      <c r="O1458"/>
      <c r="P1458" t="str">
        <f t="shared" ref="P1458:P1521" si="422">IF(E1458=F1458,"","NOT EQUAL")</f>
        <v/>
      </c>
      <c r="Q1458"/>
      <c r="R1458"/>
      <c r="S1458" s="43">
        <f t="shared" si="412"/>
        <v>158</v>
      </c>
      <c r="T1458" s="94" t="s">
        <v>2570</v>
      </c>
      <c r="U1458" s="72" t="s">
        <v>2570</v>
      </c>
      <c r="V1458" s="72" t="s">
        <v>2570</v>
      </c>
      <c r="W1458" s="44" t="str">
        <f t="shared" si="413"/>
        <v/>
      </c>
      <c r="X1458" s="25" t="str">
        <f t="shared" si="414"/>
        <v/>
      </c>
      <c r="Y1458" s="1">
        <f t="shared" si="415"/>
        <v>1420</v>
      </c>
      <c r="Z1458" t="str">
        <f t="shared" si="416"/>
        <v>ITM_CLCVAR</v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4352</v>
      </c>
      <c r="D1459" s="60" t="s">
        <v>52</v>
      </c>
      <c r="E1459" s="66" t="s">
        <v>1272</v>
      </c>
      <c r="F1459" s="66" t="s">
        <v>46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4811</v>
      </c>
      <c r="L1459" s="68"/>
      <c r="M1459" s="64" t="s">
        <v>1717</v>
      </c>
      <c r="N1459" s="13"/>
      <c r="O1459"/>
      <c r="P1459" t="str">
        <f t="shared" si="422"/>
        <v/>
      </c>
      <c r="Q1459"/>
      <c r="R1459"/>
      <c r="S1459" s="43">
        <f t="shared" si="412"/>
        <v>159</v>
      </c>
      <c r="T1459" s="94" t="s">
        <v>3071</v>
      </c>
      <c r="U1459" s="72" t="s">
        <v>3001</v>
      </c>
      <c r="V1459" s="72" t="s">
        <v>2570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4353</v>
      </c>
      <c r="D1460" s="60" t="s">
        <v>7</v>
      </c>
      <c r="E1460" s="66" t="s">
        <v>2739</v>
      </c>
      <c r="F1460" s="66" t="s">
        <v>2739</v>
      </c>
      <c r="G1460" s="72">
        <v>0</v>
      </c>
      <c r="H1460" s="72">
        <v>0</v>
      </c>
      <c r="I1460" s="66" t="s">
        <v>1</v>
      </c>
      <c r="J1460" s="66" t="s">
        <v>1630</v>
      </c>
      <c r="K1460" s="67" t="s">
        <v>4646</v>
      </c>
      <c r="L1460" s="68"/>
      <c r="M1460" s="64" t="s">
        <v>2845</v>
      </c>
      <c r="N1460" s="13"/>
      <c r="O1460"/>
      <c r="P1460" t="str">
        <f t="shared" si="422"/>
        <v/>
      </c>
      <c r="Q1460"/>
      <c r="R1460"/>
      <c r="S1460" s="43">
        <f t="shared" si="412"/>
        <v>159</v>
      </c>
      <c r="T1460" s="94" t="s">
        <v>2570</v>
      </c>
      <c r="U1460" s="72" t="s">
        <v>2570</v>
      </c>
      <c r="V1460" s="72" t="s">
        <v>2570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4557</v>
      </c>
      <c r="D1461" s="60" t="s">
        <v>7</v>
      </c>
      <c r="E1461" s="66" t="s">
        <v>1274</v>
      </c>
      <c r="F1461" s="66" t="s">
        <v>1274</v>
      </c>
      <c r="G1461" s="72">
        <v>0</v>
      </c>
      <c r="H1461" s="72">
        <v>0</v>
      </c>
      <c r="I1461" s="66" t="s">
        <v>3</v>
      </c>
      <c r="J1461" s="66" t="s">
        <v>1630</v>
      </c>
      <c r="K1461" s="67" t="s">
        <v>4811</v>
      </c>
      <c r="L1461" s="68"/>
      <c r="M1461" s="64" t="s">
        <v>1721</v>
      </c>
      <c r="N1461" s="13"/>
      <c r="O1461"/>
      <c r="P1461" t="str">
        <f t="shared" si="422"/>
        <v/>
      </c>
      <c r="Q1461"/>
      <c r="R1461"/>
      <c r="S1461" s="43">
        <f t="shared" si="412"/>
        <v>160</v>
      </c>
      <c r="T1461" s="94" t="s">
        <v>3071</v>
      </c>
      <c r="U1461" s="72" t="s">
        <v>3001</v>
      </c>
      <c r="V1461" s="72" t="s">
        <v>2570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4557</v>
      </c>
      <c r="D1462" s="60" t="s">
        <v>7</v>
      </c>
      <c r="E1462" s="66" t="s">
        <v>51</v>
      </c>
      <c r="F1462" s="66" t="s">
        <v>51</v>
      </c>
      <c r="G1462" s="72">
        <v>0</v>
      </c>
      <c r="H1462" s="72">
        <v>0</v>
      </c>
      <c r="I1462" s="66" t="s">
        <v>3</v>
      </c>
      <c r="J1462" s="66" t="s">
        <v>1630</v>
      </c>
      <c r="K1462" s="67" t="s">
        <v>4811</v>
      </c>
      <c r="L1462" s="68"/>
      <c r="M1462" s="64" t="s">
        <v>1722</v>
      </c>
      <c r="N1462" s="13"/>
      <c r="O1462"/>
      <c r="P1462" t="str">
        <f t="shared" si="422"/>
        <v/>
      </c>
      <c r="Q1462"/>
      <c r="R1462"/>
      <c r="S1462" s="43">
        <f t="shared" si="412"/>
        <v>160</v>
      </c>
      <c r="T1462" s="94" t="s">
        <v>3071</v>
      </c>
      <c r="U1462" s="72" t="s">
        <v>2570</v>
      </c>
      <c r="V1462" s="72" t="s">
        <v>2570</v>
      </c>
      <c r="W1462" s="44" t="str">
        <f t="shared" si="413"/>
        <v/>
      </c>
      <c r="X1462" s="25" t="str">
        <f t="shared" si="414"/>
        <v/>
      </c>
      <c r="Y1462" s="1">
        <f t="shared" si="415"/>
        <v>1424</v>
      </c>
      <c r="Z1462" t="str">
        <f t="shared" si="416"/>
        <v>ITM_CLMENU</v>
      </c>
      <c r="AC1462" s="113" t="str">
        <f t="shared" si="423"/>
        <v/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4354</v>
      </c>
      <c r="D1463" s="60" t="s">
        <v>7</v>
      </c>
      <c r="E1463" s="66" t="s">
        <v>1275</v>
      </c>
      <c r="F1463" s="66" t="s">
        <v>1275</v>
      </c>
      <c r="G1463" s="72">
        <v>0</v>
      </c>
      <c r="H1463" s="72">
        <v>0</v>
      </c>
      <c r="I1463" s="66" t="s">
        <v>3</v>
      </c>
      <c r="J1463" s="66" t="s">
        <v>1630</v>
      </c>
      <c r="K1463" s="67" t="s">
        <v>4812</v>
      </c>
      <c r="L1463" s="68"/>
      <c r="M1463" s="64" t="s">
        <v>1723</v>
      </c>
      <c r="N1463" s="13"/>
      <c r="O1463"/>
      <c r="P1463" t="str">
        <f t="shared" si="422"/>
        <v/>
      </c>
      <c r="Q1463"/>
      <c r="R1463"/>
      <c r="S1463" s="43">
        <f t="shared" si="412"/>
        <v>160</v>
      </c>
      <c r="T1463" s="94" t="s">
        <v>2570</v>
      </c>
      <c r="U1463" s="72" t="s">
        <v>2570</v>
      </c>
      <c r="V1463" s="72" t="s">
        <v>2570</v>
      </c>
      <c r="W1463" s="44" t="str">
        <f t="shared" si="413"/>
        <v/>
      </c>
      <c r="X1463" s="25" t="str">
        <f t="shared" si="414"/>
        <v/>
      </c>
      <c r="Y1463" s="1">
        <f t="shared" si="415"/>
        <v>1425</v>
      </c>
      <c r="Z1463" t="str">
        <f t="shared" si="416"/>
        <v>ITM_CLP</v>
      </c>
      <c r="AC1463" s="113" t="str">
        <f t="shared" si="423"/>
        <v/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4355</v>
      </c>
      <c r="D1464" s="60" t="s">
        <v>52</v>
      </c>
      <c r="E1464" s="66" t="s">
        <v>1276</v>
      </c>
      <c r="F1464" s="66" t="s">
        <v>53</v>
      </c>
      <c r="G1464" s="72">
        <v>0</v>
      </c>
      <c r="H1464" s="72">
        <v>0</v>
      </c>
      <c r="I1464" s="66" t="s">
        <v>3</v>
      </c>
      <c r="J1464" s="66" t="s">
        <v>1630</v>
      </c>
      <c r="K1464" s="67" t="s">
        <v>4812</v>
      </c>
      <c r="L1464" s="68"/>
      <c r="M1464" s="64" t="s">
        <v>1724</v>
      </c>
      <c r="N1464" s="13"/>
      <c r="O1464"/>
      <c r="P1464" t="str">
        <f t="shared" si="422"/>
        <v/>
      </c>
      <c r="Q1464"/>
      <c r="R1464"/>
      <c r="S1464" s="43">
        <f t="shared" si="412"/>
        <v>160</v>
      </c>
      <c r="T1464" s="94" t="s">
        <v>2570</v>
      </c>
      <c r="U1464" s="72" t="s">
        <v>2570</v>
      </c>
      <c r="V1464" s="72" t="s">
        <v>2570</v>
      </c>
      <c r="W1464" s="44" t="str">
        <f t="shared" si="413"/>
        <v/>
      </c>
      <c r="X1464" s="25" t="str">
        <f t="shared" si="414"/>
        <v/>
      </c>
      <c r="Y1464" s="1">
        <f t="shared" si="415"/>
        <v>1426</v>
      </c>
      <c r="Z1464" t="str">
        <f t="shared" si="416"/>
        <v>ITM_CLPALL</v>
      </c>
      <c r="AC1464" s="113" t="str">
        <f t="shared" si="423"/>
        <v/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4356</v>
      </c>
      <c r="D1465" s="60" t="s">
        <v>52</v>
      </c>
      <c r="E1465" s="66" t="s">
        <v>54</v>
      </c>
      <c r="F1465" s="66" t="s">
        <v>54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4812</v>
      </c>
      <c r="L1465" s="68"/>
      <c r="M1465" s="64" t="s">
        <v>1726</v>
      </c>
      <c r="N1465" s="13"/>
      <c r="O1465"/>
      <c r="P1465" t="str">
        <f t="shared" si="422"/>
        <v/>
      </c>
      <c r="Q1465"/>
      <c r="R1465"/>
      <c r="S1465" s="43">
        <f t="shared" si="412"/>
        <v>161</v>
      </c>
      <c r="T1465" s="94" t="s">
        <v>3071</v>
      </c>
      <c r="U1465" s="72" t="s">
        <v>3001</v>
      </c>
      <c r="V1465" s="72" t="s">
        <v>2570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4357</v>
      </c>
      <c r="D1466" s="60" t="s">
        <v>7</v>
      </c>
      <c r="E1466" s="66" t="s">
        <v>1278</v>
      </c>
      <c r="F1466" s="66" t="s">
        <v>1278</v>
      </c>
      <c r="G1466" s="72">
        <v>0</v>
      </c>
      <c r="H1466" s="72">
        <v>0</v>
      </c>
      <c r="I1466" s="66" t="s">
        <v>3</v>
      </c>
      <c r="J1466" s="66" t="s">
        <v>1630</v>
      </c>
      <c r="K1466" s="67" t="s">
        <v>4812</v>
      </c>
      <c r="L1466" s="68"/>
      <c r="M1466" s="64" t="s">
        <v>1727</v>
      </c>
      <c r="N1466" s="13"/>
      <c r="O1466"/>
      <c r="P1466" t="str">
        <f t="shared" si="422"/>
        <v/>
      </c>
      <c r="Q1466"/>
      <c r="R1466"/>
      <c r="S1466" s="43">
        <f t="shared" si="412"/>
        <v>162</v>
      </c>
      <c r="T1466" s="94" t="s">
        <v>3071</v>
      </c>
      <c r="U1466" s="72" t="s">
        <v>3001</v>
      </c>
      <c r="V1466" s="72" t="s">
        <v>2570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4358</v>
      </c>
      <c r="D1467" s="60" t="s">
        <v>7</v>
      </c>
      <c r="E1467" s="66" t="s">
        <v>55</v>
      </c>
      <c r="F1467" s="66" t="s">
        <v>55</v>
      </c>
      <c r="G1467" s="72">
        <v>0</v>
      </c>
      <c r="H1467" s="72">
        <v>0</v>
      </c>
      <c r="I1467" s="66" t="s">
        <v>3</v>
      </c>
      <c r="J1467" s="66" t="s">
        <v>1630</v>
      </c>
      <c r="K1467" s="67" t="s">
        <v>4811</v>
      </c>
      <c r="L1467" s="68"/>
      <c r="M1467" s="64" t="s">
        <v>1729</v>
      </c>
      <c r="N1467" s="13"/>
      <c r="O1467"/>
      <c r="P1467" t="str">
        <f t="shared" si="422"/>
        <v/>
      </c>
      <c r="Q1467"/>
      <c r="R1467"/>
      <c r="S1467" s="43">
        <f t="shared" si="412"/>
        <v>163</v>
      </c>
      <c r="T1467" s="94" t="s">
        <v>3071</v>
      </c>
      <c r="U1467" s="72" t="s">
        <v>3001</v>
      </c>
      <c r="V1467" s="72" t="s">
        <v>2570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4195</v>
      </c>
      <c r="D1468" s="132" t="s">
        <v>7</v>
      </c>
      <c r="E1468" s="133" t="s">
        <v>1496</v>
      </c>
      <c r="F1468" s="133" t="s">
        <v>311</v>
      </c>
      <c r="G1468" s="137">
        <v>0</v>
      </c>
      <c r="H1468" s="137">
        <v>0</v>
      </c>
      <c r="I1468" s="133" t="s">
        <v>3</v>
      </c>
      <c r="J1468" s="133" t="s">
        <v>1630</v>
      </c>
      <c r="K1468" s="135" t="s">
        <v>4811</v>
      </c>
      <c r="M1468" s="18" t="s">
        <v>2178</v>
      </c>
      <c r="N1468" s="18"/>
      <c r="P1468" s="136" t="str">
        <f t="shared" si="422"/>
        <v>NOT EQUAL</v>
      </c>
      <c r="S1468" s="137">
        <f t="shared" si="412"/>
        <v>163</v>
      </c>
      <c r="T1468" s="143" t="s">
        <v>3092</v>
      </c>
      <c r="U1468" s="134" t="s">
        <v>2994</v>
      </c>
      <c r="V1468" s="134" t="s">
        <v>2570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4360</v>
      </c>
      <c r="D1469" s="60" t="s">
        <v>7</v>
      </c>
      <c r="E1469" s="66" t="s">
        <v>1281</v>
      </c>
      <c r="F1469" s="66" t="s">
        <v>58</v>
      </c>
      <c r="G1469" s="72">
        <v>0</v>
      </c>
      <c r="H1469" s="72">
        <v>0</v>
      </c>
      <c r="I1469" s="66" t="s">
        <v>3</v>
      </c>
      <c r="J1469" s="66" t="s">
        <v>1629</v>
      </c>
      <c r="K1469" s="67" t="s">
        <v>4811</v>
      </c>
      <c r="L1469" s="68"/>
      <c r="M1469" s="64" t="s">
        <v>1731</v>
      </c>
      <c r="N1469" s="13"/>
      <c r="O1469"/>
      <c r="P1469" t="str">
        <f t="shared" si="422"/>
        <v/>
      </c>
      <c r="Q1469"/>
      <c r="R1469"/>
      <c r="S1469" s="43">
        <f t="shared" si="412"/>
        <v>164</v>
      </c>
      <c r="T1469" s="94" t="s">
        <v>3072</v>
      </c>
      <c r="U1469" s="72" t="s">
        <v>2570</v>
      </c>
      <c r="V1469" s="72" t="s">
        <v>2570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4202</v>
      </c>
      <c r="D1470" s="132" t="s">
        <v>7</v>
      </c>
      <c r="E1470" s="133" t="s">
        <v>1455</v>
      </c>
      <c r="F1470" s="133" t="s">
        <v>311</v>
      </c>
      <c r="G1470" s="137">
        <v>0</v>
      </c>
      <c r="H1470" s="137">
        <v>0</v>
      </c>
      <c r="I1470" s="133" t="s">
        <v>3</v>
      </c>
      <c r="J1470" s="66" t="s">
        <v>1629</v>
      </c>
      <c r="K1470" s="135" t="s">
        <v>4811</v>
      </c>
      <c r="M1470" s="18" t="s">
        <v>2087</v>
      </c>
      <c r="N1470" s="18"/>
      <c r="P1470" s="136" t="str">
        <f t="shared" si="422"/>
        <v>NOT EQUAL</v>
      </c>
      <c r="S1470" s="137">
        <f t="shared" si="412"/>
        <v>164</v>
      </c>
      <c r="T1470" s="143" t="s">
        <v>3092</v>
      </c>
      <c r="U1470" s="134" t="s">
        <v>2994</v>
      </c>
      <c r="V1470" s="134" t="s">
        <v>2570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4557</v>
      </c>
      <c r="D1471" s="60" t="s">
        <v>7</v>
      </c>
      <c r="E1471" s="66" t="s">
        <v>1282</v>
      </c>
      <c r="F1471" s="66" t="s">
        <v>60</v>
      </c>
      <c r="G1471" s="72">
        <v>0</v>
      </c>
      <c r="H1471" s="72">
        <v>0</v>
      </c>
      <c r="I1471" s="66" t="s">
        <v>3</v>
      </c>
      <c r="J1471" s="66" t="s">
        <v>1630</v>
      </c>
      <c r="K1471" s="67" t="s">
        <v>4811</v>
      </c>
      <c r="L1471" s="68"/>
      <c r="M1471" s="64" t="s">
        <v>1733</v>
      </c>
      <c r="N1471" s="13"/>
      <c r="O1471"/>
      <c r="P1471" t="str">
        <f t="shared" si="422"/>
        <v>NOT EQUAL</v>
      </c>
      <c r="Q1471"/>
      <c r="R1471"/>
      <c r="S1471" s="43">
        <f t="shared" si="412"/>
        <v>164</v>
      </c>
      <c r="T1471" s="94" t="s">
        <v>2570</v>
      </c>
      <c r="U1471" s="72" t="s">
        <v>2570</v>
      </c>
      <c r="V1471" s="72" t="s">
        <v>2570</v>
      </c>
      <c r="W1471" s="44" t="str">
        <f t="shared" si="413"/>
        <v/>
      </c>
      <c r="X1471" s="25" t="str">
        <f t="shared" si="414"/>
        <v/>
      </c>
      <c r="Y1471" s="1">
        <f t="shared" si="415"/>
        <v>1433</v>
      </c>
      <c r="Z1471" t="str">
        <f t="shared" si="416"/>
        <v>ITM_CORR</v>
      </c>
      <c r="AC1471" s="113" t="str">
        <f t="shared" si="423"/>
        <v/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4557</v>
      </c>
      <c r="D1472" s="60" t="s">
        <v>7</v>
      </c>
      <c r="E1472" s="66" t="s">
        <v>1284</v>
      </c>
      <c r="F1472" s="66" t="s">
        <v>1285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4811</v>
      </c>
      <c r="L1472" s="68"/>
      <c r="M1472" s="64" t="s">
        <v>1736</v>
      </c>
      <c r="N1472" s="13"/>
      <c r="O1472"/>
      <c r="P1472" t="str">
        <f t="shared" si="422"/>
        <v/>
      </c>
      <c r="Q1472"/>
      <c r="R1472"/>
      <c r="S1472" s="43">
        <f t="shared" si="412"/>
        <v>164</v>
      </c>
      <c r="T1472" s="94" t="s">
        <v>2570</v>
      </c>
      <c r="U1472" s="72" t="s">
        <v>2570</v>
      </c>
      <c r="V1472" s="72" t="s">
        <v>2570</v>
      </c>
      <c r="W1472" s="44" t="str">
        <f t="shared" si="413"/>
        <v/>
      </c>
      <c r="X1472" s="25" t="str">
        <f t="shared" si="414"/>
        <v/>
      </c>
      <c r="Y1472" s="1">
        <f t="shared" si="415"/>
        <v>1434</v>
      </c>
      <c r="Z1472" t="str">
        <f t="shared" si="416"/>
        <v>ITM_COV</v>
      </c>
      <c r="AC1472" s="113" t="str">
        <f t="shared" si="423"/>
        <v/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4557</v>
      </c>
      <c r="D1473" s="60" t="s">
        <v>7</v>
      </c>
      <c r="E1473" s="66" t="s">
        <v>2923</v>
      </c>
      <c r="F1473" s="66" t="s">
        <v>2923</v>
      </c>
      <c r="G1473" s="72">
        <v>0</v>
      </c>
      <c r="H1473" s="72">
        <v>0</v>
      </c>
      <c r="I1473" s="66" t="s">
        <v>3</v>
      </c>
      <c r="J1473" s="66" t="s">
        <v>1630</v>
      </c>
      <c r="K1473" s="67" t="s">
        <v>4811</v>
      </c>
      <c r="L1473" s="68"/>
      <c r="M1473" s="64" t="s">
        <v>2926</v>
      </c>
      <c r="N1473" s="13"/>
      <c r="O1473"/>
      <c r="P1473" t="str">
        <f t="shared" si="422"/>
        <v/>
      </c>
      <c r="Q1473"/>
      <c r="R1473"/>
      <c r="S1473" s="43">
        <f t="shared" si="412"/>
        <v>164</v>
      </c>
      <c r="T1473" s="94" t="s">
        <v>2570</v>
      </c>
      <c r="U1473" s="72" t="s">
        <v>2570</v>
      </c>
      <c r="V1473" s="72" t="s">
        <v>2570</v>
      </c>
      <c r="W1473" s="44" t="str">
        <f t="shared" si="413"/>
        <v/>
      </c>
      <c r="X1473" s="25" t="str">
        <f t="shared" si="414"/>
        <v/>
      </c>
      <c r="Y1473" s="1">
        <f t="shared" si="415"/>
        <v>1435</v>
      </c>
      <c r="Z1473" t="str">
        <f t="shared" si="416"/>
        <v>ITM_BESTFQ</v>
      </c>
      <c r="AC1473" s="113" t="str">
        <f t="shared" si="423"/>
        <v/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4361</v>
      </c>
      <c r="D1474" s="60" t="s">
        <v>7</v>
      </c>
      <c r="E1474" s="169" t="s">
        <v>1287</v>
      </c>
      <c r="F1474" s="169" t="s">
        <v>1288</v>
      </c>
      <c r="G1474" s="170">
        <v>0</v>
      </c>
      <c r="H1474" s="170">
        <v>0</v>
      </c>
      <c r="I1474" s="66" t="s">
        <v>3</v>
      </c>
      <c r="J1474" s="66" t="s">
        <v>1629</v>
      </c>
      <c r="K1474" s="67" t="s">
        <v>4811</v>
      </c>
      <c r="L1474" s="68"/>
      <c r="M1474" s="64" t="s">
        <v>4043</v>
      </c>
      <c r="N1474" s="20"/>
      <c r="O1474"/>
      <c r="P1474" t="str">
        <f t="shared" si="422"/>
        <v/>
      </c>
      <c r="Q1474"/>
      <c r="R1474"/>
      <c r="S1474" s="43">
        <f t="shared" si="412"/>
        <v>165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4362</v>
      </c>
      <c r="D1475" s="60" t="s">
        <v>7</v>
      </c>
      <c r="E1475" s="168" t="s">
        <v>1289</v>
      </c>
      <c r="F1475" s="168" t="s">
        <v>1289</v>
      </c>
      <c r="G1475" s="151">
        <v>0</v>
      </c>
      <c r="H1475" s="151">
        <v>0</v>
      </c>
      <c r="I1475" s="66" t="s">
        <v>3</v>
      </c>
      <c r="J1475" s="66" t="s">
        <v>1629</v>
      </c>
      <c r="K1475" s="67" t="s">
        <v>4811</v>
      </c>
      <c r="L1475" s="68"/>
      <c r="M1475" s="64" t="s">
        <v>1742</v>
      </c>
      <c r="N1475" s="13"/>
      <c r="O1475"/>
      <c r="P1475" t="str">
        <f t="shared" si="422"/>
        <v/>
      </c>
      <c r="Q1475"/>
      <c r="R1475"/>
      <c r="S1475" s="43">
        <f t="shared" si="412"/>
        <v>166</v>
      </c>
      <c r="T1475" s="94" t="s">
        <v>3072</v>
      </c>
      <c r="U1475" s="72" t="s">
        <v>2570</v>
      </c>
      <c r="V1475" s="72" t="s">
        <v>2570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4557</v>
      </c>
      <c r="D1476" s="60" t="s">
        <v>7</v>
      </c>
      <c r="E1476" s="168" t="s">
        <v>68</v>
      </c>
      <c r="F1476" s="168" t="s">
        <v>68</v>
      </c>
      <c r="G1476" s="151">
        <v>0</v>
      </c>
      <c r="H1476" s="151">
        <v>0</v>
      </c>
      <c r="I1476" s="66" t="s">
        <v>3</v>
      </c>
      <c r="J1476" s="66" t="s">
        <v>1630</v>
      </c>
      <c r="K1476" s="67" t="s">
        <v>4811</v>
      </c>
      <c r="L1476" s="68"/>
      <c r="M1476" s="64" t="s">
        <v>1743</v>
      </c>
      <c r="N1476" s="13"/>
      <c r="O1476"/>
      <c r="P1476" t="str">
        <f t="shared" si="422"/>
        <v/>
      </c>
      <c r="Q1476"/>
      <c r="R1476"/>
      <c r="S1476" s="43">
        <f t="shared" si="412"/>
        <v>166</v>
      </c>
      <c r="T1476" s="94" t="s">
        <v>2570</v>
      </c>
      <c r="U1476" s="72" t="s">
        <v>2570</v>
      </c>
      <c r="V1476" s="72" t="s">
        <v>2570</v>
      </c>
      <c r="W1476" s="44" t="str">
        <f t="shared" si="413"/>
        <v/>
      </c>
      <c r="X1476" s="25" t="str">
        <f t="shared" si="414"/>
        <v/>
      </c>
      <c r="Y1476" s="1">
        <f t="shared" si="415"/>
        <v>1438</v>
      </c>
      <c r="Z1476" t="str">
        <f t="shared" si="416"/>
        <v>ITM_DATE</v>
      </c>
      <c r="AC1476" s="113" t="str">
        <f t="shared" si="423"/>
        <v/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4557</v>
      </c>
      <c r="D1477" s="60" t="s">
        <v>7</v>
      </c>
      <c r="E1477" s="168" t="s">
        <v>69</v>
      </c>
      <c r="F1477" s="168" t="s">
        <v>69</v>
      </c>
      <c r="G1477" s="151">
        <v>0</v>
      </c>
      <c r="H1477" s="151">
        <v>0</v>
      </c>
      <c r="I1477" s="66" t="s">
        <v>3</v>
      </c>
      <c r="J1477" s="66" t="s">
        <v>1630</v>
      </c>
      <c r="K1477" s="67" t="s">
        <v>4811</v>
      </c>
      <c r="L1477" s="68"/>
      <c r="M1477" s="64" t="s">
        <v>1745</v>
      </c>
      <c r="N1477" s="13"/>
      <c r="O1477"/>
      <c r="P1477" t="str">
        <f t="shared" si="422"/>
        <v/>
      </c>
      <c r="Q1477"/>
      <c r="R1477"/>
      <c r="S1477" s="43">
        <f t="shared" si="412"/>
        <v>166</v>
      </c>
      <c r="T1477" s="94" t="s">
        <v>2570</v>
      </c>
      <c r="U1477" s="72" t="s">
        <v>2570</v>
      </c>
      <c r="V1477" s="72" t="s">
        <v>2570</v>
      </c>
      <c r="W1477" s="44" t="str">
        <f t="shared" si="413"/>
        <v/>
      </c>
      <c r="X1477" s="25" t="str">
        <f t="shared" si="414"/>
        <v/>
      </c>
      <c r="Y1477" s="1">
        <f t="shared" si="415"/>
        <v>1439</v>
      </c>
      <c r="Z1477" t="str">
        <f t="shared" si="416"/>
        <v>ITM_DATEto</v>
      </c>
      <c r="AC1477" s="113" t="str">
        <f t="shared" si="423"/>
        <v/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4557</v>
      </c>
      <c r="D1478" s="60" t="s">
        <v>7</v>
      </c>
      <c r="E1478" s="168" t="s">
        <v>1291</v>
      </c>
      <c r="F1478" s="168" t="s">
        <v>1291</v>
      </c>
      <c r="G1478" s="151">
        <v>0</v>
      </c>
      <c r="H1478" s="151">
        <v>0</v>
      </c>
      <c r="I1478" s="66" t="s">
        <v>3</v>
      </c>
      <c r="J1478" s="66" t="s">
        <v>1630</v>
      </c>
      <c r="K1478" s="67" t="s">
        <v>4811</v>
      </c>
      <c r="L1478" s="68"/>
      <c r="M1478" s="64" t="s">
        <v>1746</v>
      </c>
      <c r="N1478" s="13"/>
      <c r="O1478"/>
      <c r="P1478" t="str">
        <f t="shared" si="422"/>
        <v/>
      </c>
      <c r="Q1478"/>
      <c r="R1478"/>
      <c r="S1478" s="43">
        <f t="shared" si="412"/>
        <v>166</v>
      </c>
      <c r="T1478" s="94" t="s">
        <v>2570</v>
      </c>
      <c r="U1478" s="72" t="s">
        <v>2570</v>
      </c>
      <c r="V1478" s="72" t="s">
        <v>2570</v>
      </c>
      <c r="W1478" s="44" t="str">
        <f t="shared" si="413"/>
        <v/>
      </c>
      <c r="X1478" s="25" t="str">
        <f t="shared" si="414"/>
        <v/>
      </c>
      <c r="Y1478" s="1">
        <f t="shared" si="415"/>
        <v>1440</v>
      </c>
      <c r="Z1478" t="str">
        <f t="shared" si="416"/>
        <v>ITM_DAY</v>
      </c>
      <c r="AC1478" s="113" t="str">
        <f t="shared" si="423"/>
        <v/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4557</v>
      </c>
      <c r="D1479" s="60" t="s">
        <v>7</v>
      </c>
      <c r="E1479" s="168" t="s">
        <v>70</v>
      </c>
      <c r="F1479" s="168" t="s">
        <v>70</v>
      </c>
      <c r="G1479" s="151">
        <v>0</v>
      </c>
      <c r="H1479" s="151">
        <v>0</v>
      </c>
      <c r="I1479" s="66" t="s">
        <v>3</v>
      </c>
      <c r="J1479" s="66" t="s">
        <v>1630</v>
      </c>
      <c r="K1479" s="67" t="s">
        <v>4811</v>
      </c>
      <c r="L1479" s="68"/>
      <c r="M1479" s="64" t="s">
        <v>1747</v>
      </c>
      <c r="N1479" s="13"/>
      <c r="O1479"/>
      <c r="P1479" t="str">
        <f t="shared" si="422"/>
        <v/>
      </c>
      <c r="Q1479"/>
      <c r="R1479"/>
      <c r="S1479" s="43">
        <f t="shared" si="412"/>
        <v>166</v>
      </c>
      <c r="T1479" s="94" t="s">
        <v>2570</v>
      </c>
      <c r="U1479" s="72" t="s">
        <v>2570</v>
      </c>
      <c r="V1479" s="72" t="s">
        <v>2570</v>
      </c>
      <c r="W1479" s="44" t="str">
        <f t="shared" si="413"/>
        <v/>
      </c>
      <c r="X1479" s="25" t="str">
        <f t="shared" si="414"/>
        <v/>
      </c>
      <c r="Y1479" s="1">
        <f t="shared" si="415"/>
        <v>1441</v>
      </c>
      <c r="Z1479" t="str">
        <f t="shared" si="416"/>
        <v>ITM_DBLR</v>
      </c>
      <c r="AC1479" s="113" t="str">
        <f t="shared" si="423"/>
        <v/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4557</v>
      </c>
      <c r="D1480" s="60" t="s">
        <v>7</v>
      </c>
      <c r="E1480" s="168" t="s">
        <v>1292</v>
      </c>
      <c r="F1480" s="168" t="s">
        <v>1292</v>
      </c>
      <c r="G1480" s="151">
        <v>0</v>
      </c>
      <c r="H1480" s="151">
        <v>0</v>
      </c>
      <c r="I1480" s="66" t="s">
        <v>3</v>
      </c>
      <c r="J1480" s="66" t="s">
        <v>1630</v>
      </c>
      <c r="K1480" s="67" t="s">
        <v>4811</v>
      </c>
      <c r="L1480" s="68"/>
      <c r="M1480" s="64" t="s">
        <v>4880</v>
      </c>
      <c r="N1480" s="13"/>
      <c r="O1480"/>
      <c r="P1480" t="str">
        <f t="shared" si="422"/>
        <v/>
      </c>
      <c r="Q1480"/>
      <c r="R1480"/>
      <c r="S1480" s="43">
        <f t="shared" si="412"/>
        <v>166</v>
      </c>
      <c r="T1480" s="94" t="s">
        <v>2570</v>
      </c>
      <c r="U1480" s="72" t="s">
        <v>2570</v>
      </c>
      <c r="V1480" s="72" t="s">
        <v>2570</v>
      </c>
      <c r="W1480" s="44" t="str">
        <f t="shared" si="413"/>
        <v/>
      </c>
      <c r="X1480" s="25" t="str">
        <f t="shared" si="414"/>
        <v/>
      </c>
      <c r="Y1480" s="1">
        <f t="shared" si="415"/>
        <v>1442</v>
      </c>
      <c r="Z1480" t="str">
        <f t="shared" si="416"/>
        <v>ITM_DBLMULT</v>
      </c>
      <c r="AC1480" s="113" t="str">
        <f t="shared" si="423"/>
        <v/>
      </c>
      <c r="AD1480" t="b">
        <f t="shared" si="421"/>
        <v>1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4557</v>
      </c>
      <c r="D1481" s="60" t="s">
        <v>7</v>
      </c>
      <c r="E1481" s="168" t="s">
        <v>71</v>
      </c>
      <c r="F1481" s="168" t="s">
        <v>71</v>
      </c>
      <c r="G1481" s="151">
        <v>0</v>
      </c>
      <c r="H1481" s="151">
        <v>0</v>
      </c>
      <c r="I1481" s="66" t="s">
        <v>3</v>
      </c>
      <c r="J1481" s="66" t="s">
        <v>1630</v>
      </c>
      <c r="K1481" s="67" t="s">
        <v>4811</v>
      </c>
      <c r="L1481" s="68"/>
      <c r="M1481" s="64" t="s">
        <v>4881</v>
      </c>
      <c r="N1481" s="13"/>
      <c r="O1481"/>
      <c r="P1481" t="str">
        <f t="shared" si="422"/>
        <v/>
      </c>
      <c r="Q1481"/>
      <c r="R1481"/>
      <c r="S1481" s="43">
        <f t="shared" si="412"/>
        <v>166</v>
      </c>
      <c r="T1481" s="94" t="s">
        <v>2570</v>
      </c>
      <c r="U1481" s="72" t="s">
        <v>2570</v>
      </c>
      <c r="V1481" s="72" t="s">
        <v>2570</v>
      </c>
      <c r="W1481" s="44" t="str">
        <f t="shared" si="413"/>
        <v/>
      </c>
      <c r="X1481" s="25" t="str">
        <f t="shared" si="414"/>
        <v/>
      </c>
      <c r="Y1481" s="1">
        <f t="shared" si="415"/>
        <v>1443</v>
      </c>
      <c r="Z1481" t="str">
        <f t="shared" si="416"/>
        <v>ITM_DBLDIV</v>
      </c>
      <c r="AC1481" s="113" t="str">
        <f t="shared" si="423"/>
        <v/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4363</v>
      </c>
      <c r="D1482" s="60" t="s">
        <v>7</v>
      </c>
      <c r="E1482" s="168" t="s">
        <v>74</v>
      </c>
      <c r="F1482" s="168" t="s">
        <v>74</v>
      </c>
      <c r="G1482" s="151">
        <v>0</v>
      </c>
      <c r="H1482" s="151">
        <v>0</v>
      </c>
      <c r="I1482" s="66" t="s">
        <v>3</v>
      </c>
      <c r="J1482" s="66" t="s">
        <v>1629</v>
      </c>
      <c r="K1482" s="67" t="s">
        <v>4811</v>
      </c>
      <c r="L1482" s="68"/>
      <c r="M1482" s="64" t="s">
        <v>1751</v>
      </c>
      <c r="N1482" s="13"/>
      <c r="O1482"/>
      <c r="P1482" t="str">
        <f t="shared" si="422"/>
        <v/>
      </c>
      <c r="Q1482"/>
      <c r="R1482"/>
      <c r="S1482" s="43">
        <f t="shared" si="412"/>
        <v>167</v>
      </c>
      <c r="T1482" s="94" t="s">
        <v>2570</v>
      </c>
      <c r="U1482" s="72" t="s">
        <v>2570</v>
      </c>
      <c r="V1482" s="72" t="s">
        <v>2570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4364</v>
      </c>
      <c r="D1483" s="60" t="s">
        <v>1168</v>
      </c>
      <c r="E1483" s="168" t="s">
        <v>1295</v>
      </c>
      <c r="F1483" s="168" t="s">
        <v>1295</v>
      </c>
      <c r="G1483" s="151">
        <v>0</v>
      </c>
      <c r="H1483" s="151">
        <v>0</v>
      </c>
      <c r="I1483" s="66" t="s">
        <v>3</v>
      </c>
      <c r="J1483" s="66" t="s">
        <v>1630</v>
      </c>
      <c r="K1483" s="67" t="s">
        <v>4811</v>
      </c>
      <c r="L1483" s="68"/>
      <c r="M1483" s="64" t="s">
        <v>1752</v>
      </c>
      <c r="N1483" s="13"/>
      <c r="O1483"/>
      <c r="P1483" t="str">
        <f t="shared" si="422"/>
        <v/>
      </c>
      <c r="Q1483"/>
      <c r="R1483"/>
      <c r="S1483" s="43">
        <f t="shared" si="412"/>
        <v>168</v>
      </c>
      <c r="T1483" s="94" t="s">
        <v>2570</v>
      </c>
      <c r="U1483" s="72" t="s">
        <v>3001</v>
      </c>
      <c r="V1483" s="72" t="s">
        <v>2570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4365</v>
      </c>
      <c r="D1484" s="60" t="s">
        <v>1168</v>
      </c>
      <c r="E1484" s="168" t="s">
        <v>1296</v>
      </c>
      <c r="F1484" s="168" t="s">
        <v>1296</v>
      </c>
      <c r="G1484" s="151">
        <v>0</v>
      </c>
      <c r="H1484" s="151">
        <v>0</v>
      </c>
      <c r="I1484" s="66" t="s">
        <v>3</v>
      </c>
      <c r="J1484" s="66" t="s">
        <v>1629</v>
      </c>
      <c r="K1484" s="67" t="s">
        <v>4811</v>
      </c>
      <c r="L1484" s="68"/>
      <c r="M1484" s="64" t="s">
        <v>1753</v>
      </c>
      <c r="N1484" s="13"/>
      <c r="O1484"/>
      <c r="P1484" t="str">
        <f t="shared" si="422"/>
        <v/>
      </c>
      <c r="Q1484"/>
      <c r="R1484"/>
      <c r="S1484" s="43">
        <f t="shared" si="412"/>
        <v>169</v>
      </c>
      <c r="T1484" s="94" t="s">
        <v>3067</v>
      </c>
      <c r="U1484" s="72" t="s">
        <v>2570</v>
      </c>
      <c r="V1484" s="72" t="s">
        <v>2570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4557</v>
      </c>
      <c r="D1485" s="60" t="s">
        <v>7</v>
      </c>
      <c r="E1485" s="168" t="s">
        <v>2924</v>
      </c>
      <c r="F1485" s="168" t="s">
        <v>2924</v>
      </c>
      <c r="G1485" s="151">
        <v>0</v>
      </c>
      <c r="H1485" s="151">
        <v>0</v>
      </c>
      <c r="I1485" s="66" t="s">
        <v>3</v>
      </c>
      <c r="J1485" s="66" t="s">
        <v>1630</v>
      </c>
      <c r="K1485" s="67" t="s">
        <v>4811</v>
      </c>
      <c r="L1485" s="68"/>
      <c r="M1485" s="64" t="s">
        <v>2927</v>
      </c>
      <c r="N1485" s="13"/>
      <c r="O1485"/>
      <c r="P1485" t="str">
        <f t="shared" si="422"/>
        <v/>
      </c>
      <c r="Q1485"/>
      <c r="R1485"/>
      <c r="S1485" s="43">
        <f t="shared" si="412"/>
        <v>169</v>
      </c>
      <c r="T1485" s="94" t="s">
        <v>2570</v>
      </c>
      <c r="U1485" s="72" t="s">
        <v>2570</v>
      </c>
      <c r="V1485" s="72" t="s">
        <v>2570</v>
      </c>
      <c r="W1485" s="44" t="str">
        <f t="shared" si="413"/>
        <v/>
      </c>
      <c r="X1485" s="25" t="str">
        <f t="shared" si="414"/>
        <v/>
      </c>
      <c r="Y1485" s="1">
        <f t="shared" si="415"/>
        <v>1447</v>
      </c>
      <c r="Z1485" t="str">
        <f t="shared" si="416"/>
        <v>ITM_SA</v>
      </c>
      <c r="AC1485" s="113" t="str">
        <f t="shared" si="423"/>
        <v/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4366</v>
      </c>
      <c r="D1486" s="60" t="s">
        <v>7</v>
      </c>
      <c r="E1486" s="169" t="s">
        <v>77</v>
      </c>
      <c r="F1486" s="169" t="s">
        <v>77</v>
      </c>
      <c r="G1486" s="170">
        <v>0</v>
      </c>
      <c r="H1486" s="170">
        <v>0</v>
      </c>
      <c r="I1486" s="66" t="s">
        <v>3</v>
      </c>
      <c r="J1486" s="66" t="s">
        <v>1630</v>
      </c>
      <c r="K1486" s="67" t="s">
        <v>4811</v>
      </c>
      <c r="L1486" s="68"/>
      <c r="M1486" s="64" t="s">
        <v>1754</v>
      </c>
      <c r="N1486" s="23"/>
      <c r="O1486"/>
      <c r="P1486" t="str">
        <f t="shared" si="422"/>
        <v/>
      </c>
      <c r="Q1486"/>
      <c r="R1486"/>
      <c r="S1486" s="43">
        <f t="shared" si="412"/>
        <v>170</v>
      </c>
      <c r="T1486" s="94" t="s">
        <v>3128</v>
      </c>
      <c r="U1486" s="72" t="s">
        <v>3001</v>
      </c>
      <c r="V1486" s="72" t="s">
        <v>2570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4367</v>
      </c>
      <c r="D1487" s="60" t="s">
        <v>7</v>
      </c>
      <c r="E1487" s="168" t="s">
        <v>1297</v>
      </c>
      <c r="F1487" s="168" t="s">
        <v>1298</v>
      </c>
      <c r="G1487" s="151">
        <v>0</v>
      </c>
      <c r="H1487" s="151">
        <v>0</v>
      </c>
      <c r="I1487" s="66" t="s">
        <v>3</v>
      </c>
      <c r="J1487" s="66" t="s">
        <v>1629</v>
      </c>
      <c r="K1487" s="67" t="s">
        <v>4811</v>
      </c>
      <c r="L1487" s="68"/>
      <c r="M1487" s="64" t="s">
        <v>4044</v>
      </c>
      <c r="N1487" s="13"/>
      <c r="O1487"/>
      <c r="P1487" t="str">
        <f t="shared" si="422"/>
        <v/>
      </c>
      <c r="Q1487"/>
      <c r="R1487"/>
      <c r="S1487" s="43">
        <f t="shared" si="412"/>
        <v>171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4368</v>
      </c>
      <c r="D1488" s="60" t="s">
        <v>14</v>
      </c>
      <c r="E1488" s="66" t="s">
        <v>82</v>
      </c>
      <c r="F1488" s="66" t="s">
        <v>82</v>
      </c>
      <c r="G1488" s="72">
        <v>1</v>
      </c>
      <c r="H1488" s="72">
        <v>4</v>
      </c>
      <c r="I1488" s="66" t="s">
        <v>3</v>
      </c>
      <c r="J1488" s="66" t="s">
        <v>1630</v>
      </c>
      <c r="K1488" s="67" t="s">
        <v>4811</v>
      </c>
      <c r="L1488" s="68"/>
      <c r="M1488" s="64" t="s">
        <v>1761</v>
      </c>
      <c r="N1488" s="13"/>
      <c r="O1488"/>
      <c r="P1488" t="str">
        <f t="shared" si="422"/>
        <v/>
      </c>
      <c r="Q1488"/>
      <c r="R1488"/>
      <c r="S1488" s="43">
        <f t="shared" si="412"/>
        <v>171</v>
      </c>
      <c r="T1488" s="94" t="s">
        <v>2570</v>
      </c>
      <c r="U1488" s="72" t="s">
        <v>2570</v>
      </c>
      <c r="V1488" s="72" t="s">
        <v>2570</v>
      </c>
      <c r="W1488" s="44" t="str">
        <f t="shared" si="413"/>
        <v/>
      </c>
      <c r="X1488" s="25" t="str">
        <f t="shared" si="414"/>
        <v/>
      </c>
      <c r="Y1488" s="1">
        <f t="shared" si="415"/>
        <v>1450</v>
      </c>
      <c r="Z1488" t="str">
        <f t="shared" si="416"/>
        <v>ITM_DSTACK</v>
      </c>
      <c r="AC1488" s="113" t="str">
        <f t="shared" si="423"/>
        <v/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4364</v>
      </c>
      <c r="D1489" s="60" t="s">
        <v>1169</v>
      </c>
      <c r="E1489" s="66" t="s">
        <v>83</v>
      </c>
      <c r="F1489" s="66" t="s">
        <v>84</v>
      </c>
      <c r="G1489" s="72">
        <v>0</v>
      </c>
      <c r="H1489" s="72">
        <v>0</v>
      </c>
      <c r="I1489" s="66" t="s">
        <v>3</v>
      </c>
      <c r="J1489" s="66" t="s">
        <v>1630</v>
      </c>
      <c r="K1489" s="67" t="s">
        <v>4811</v>
      </c>
      <c r="L1489" s="68"/>
      <c r="M1489" s="64" t="s">
        <v>1763</v>
      </c>
      <c r="N1489" s="13"/>
      <c r="O1489"/>
      <c r="P1489" t="str">
        <f t="shared" si="422"/>
        <v/>
      </c>
      <c r="Q1489"/>
      <c r="R1489"/>
      <c r="S1489" s="43">
        <f t="shared" ref="S1489:S1552" si="426">IF(X1489&lt;&gt;"",S1488+1,S1488)</f>
        <v>172</v>
      </c>
      <c r="T1489" s="94" t="s">
        <v>2570</v>
      </c>
      <c r="U1489" s="72" t="s">
        <v>3001</v>
      </c>
      <c r="V1489" s="72" t="s">
        <v>2570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4365</v>
      </c>
      <c r="D1490" s="60" t="s">
        <v>1169</v>
      </c>
      <c r="E1490" s="66" t="s">
        <v>85</v>
      </c>
      <c r="F1490" s="66" t="s">
        <v>85</v>
      </c>
      <c r="G1490" s="72">
        <v>0</v>
      </c>
      <c r="H1490" s="72">
        <v>0</v>
      </c>
      <c r="I1490" s="66" t="s">
        <v>3</v>
      </c>
      <c r="J1490" s="66" t="s">
        <v>1629</v>
      </c>
      <c r="K1490" s="67" t="s">
        <v>4811</v>
      </c>
      <c r="L1490" s="68"/>
      <c r="M1490" s="64" t="s">
        <v>1764</v>
      </c>
      <c r="N1490" s="13"/>
      <c r="O1490"/>
      <c r="P1490" t="str">
        <f t="shared" si="422"/>
        <v/>
      </c>
      <c r="Q1490"/>
      <c r="R1490"/>
      <c r="S1490" s="43">
        <f t="shared" si="426"/>
        <v>173</v>
      </c>
      <c r="T1490" s="94" t="s">
        <v>3067</v>
      </c>
      <c r="U1490" s="72" t="s">
        <v>2570</v>
      </c>
      <c r="V1490" s="72" t="s">
        <v>2570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4369</v>
      </c>
      <c r="D1491" s="60" t="s">
        <v>1765</v>
      </c>
      <c r="E1491" s="66" t="s">
        <v>86</v>
      </c>
      <c r="F1491" s="66" t="s">
        <v>86</v>
      </c>
      <c r="G1491" s="72">
        <v>0</v>
      </c>
      <c r="H1491" s="72">
        <v>0</v>
      </c>
      <c r="I1491" s="66" t="s">
        <v>3</v>
      </c>
      <c r="J1491" s="66" t="s">
        <v>1630</v>
      </c>
      <c r="K1491" s="67" t="s">
        <v>4811</v>
      </c>
      <c r="L1491" s="68"/>
      <c r="M1491" s="64" t="s">
        <v>1765</v>
      </c>
      <c r="N1491" s="13"/>
      <c r="O1491"/>
      <c r="P1491" t="str">
        <f t="shared" si="422"/>
        <v/>
      </c>
      <c r="Q1491"/>
      <c r="R1491"/>
      <c r="S1491" s="43">
        <f t="shared" si="426"/>
        <v>173</v>
      </c>
      <c r="T1491" s="94" t="s">
        <v>2570</v>
      </c>
      <c r="U1491" s="72" t="s">
        <v>2570</v>
      </c>
      <c r="V1491" s="72" t="s">
        <v>2570</v>
      </c>
      <c r="W1491" s="44" t="str">
        <f t="shared" si="427"/>
        <v/>
      </c>
      <c r="X1491" s="25" t="str">
        <f t="shared" si="428"/>
        <v/>
      </c>
      <c r="Y1491" s="1">
        <f t="shared" si="429"/>
        <v>1453</v>
      </c>
      <c r="Z1491" t="str">
        <f t="shared" si="430"/>
        <v>ITM_DMY</v>
      </c>
      <c r="AC1491" s="113" t="str">
        <f t="shared" si="423"/>
        <v/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4557</v>
      </c>
      <c r="D1492" s="60" t="s">
        <v>7</v>
      </c>
      <c r="E1492" s="66" t="s">
        <v>1304</v>
      </c>
      <c r="F1492" s="66" t="s">
        <v>1304</v>
      </c>
      <c r="G1492" s="72">
        <v>0</v>
      </c>
      <c r="H1492" s="72">
        <v>0</v>
      </c>
      <c r="I1492" s="66" t="s">
        <v>3</v>
      </c>
      <c r="J1492" s="66" t="s">
        <v>1630</v>
      </c>
      <c r="K1492" s="67" t="s">
        <v>4811</v>
      </c>
      <c r="L1492" s="68"/>
      <c r="M1492" s="64" t="s">
        <v>1766</v>
      </c>
      <c r="N1492" s="13"/>
      <c r="O1492"/>
      <c r="P1492" t="str">
        <f t="shared" si="422"/>
        <v/>
      </c>
      <c r="Q1492"/>
      <c r="R1492"/>
      <c r="S1492" s="43">
        <f t="shared" si="426"/>
        <v>173</v>
      </c>
      <c r="T1492" s="94" t="s">
        <v>2570</v>
      </c>
      <c r="U1492" s="72" t="s">
        <v>2570</v>
      </c>
      <c r="V1492" s="72" t="s">
        <v>2570</v>
      </c>
      <c r="W1492" s="44" t="str">
        <f t="shared" si="427"/>
        <v/>
      </c>
      <c r="X1492" s="25" t="str">
        <f t="shared" si="428"/>
        <v/>
      </c>
      <c r="Y1492" s="1">
        <f t="shared" si="429"/>
        <v>1454</v>
      </c>
      <c r="Z1492" t="str">
        <f t="shared" si="430"/>
        <v>ITM_DtoJ</v>
      </c>
      <c r="AC1492" s="113" t="str">
        <f t="shared" si="423"/>
        <v/>
      </c>
      <c r="AD1492" t="b">
        <f t="shared" si="421"/>
        <v>1</v>
      </c>
    </row>
    <row r="1493" spans="1:30" s="17" customFormat="1">
      <c r="A1493" s="113">
        <f t="shared" si="424"/>
        <v>1493</v>
      </c>
      <c r="B1493" s="114">
        <f t="shared" si="425"/>
        <v>1455</v>
      </c>
      <c r="C1493" s="115" t="s">
        <v>4557</v>
      </c>
      <c r="D1493" s="115" t="s">
        <v>7</v>
      </c>
      <c r="E1493" s="149" t="str">
        <f t="shared" ref="E1493" si="431">CHAR(34)&amp;IF(B1493&lt;10,"000",IF(B1493&lt;100,"00",IF(B1493&lt;1000,"0","")))&amp;$B1493&amp;CHAR(34)</f>
        <v>"1455"</v>
      </c>
      <c r="F1493" s="116" t="str">
        <f t="shared" ref="F1493" si="432">E1493</f>
        <v>"1455"</v>
      </c>
      <c r="G1493" s="124">
        <v>0</v>
      </c>
      <c r="H1493" s="124">
        <v>0</v>
      </c>
      <c r="I1493" s="117" t="s">
        <v>30</v>
      </c>
      <c r="J1493" s="117" t="s">
        <v>1630</v>
      </c>
      <c r="K1493" s="118" t="s">
        <v>4811</v>
      </c>
      <c r="M1493" s="150" t="str">
        <f t="shared" ref="M1493" si="433">"ITM_"&amp;IF(B1493&lt;10,"000",IF(B1493&lt;100,"00",IF(B1493&lt;1000,"0","")))&amp;$B1493</f>
        <v>ITM_1455</v>
      </c>
      <c r="N1493" s="16"/>
      <c r="P1493" s="17" t="str">
        <f t="shared" si="422"/>
        <v/>
      </c>
      <c r="S1493" s="119">
        <f t="shared" si="426"/>
        <v>173</v>
      </c>
      <c r="T1493" s="113" t="s">
        <v>2570</v>
      </c>
      <c r="U1493" s="120" t="s">
        <v>2570</v>
      </c>
      <c r="V1493" s="120" t="s">
        <v>2570</v>
      </c>
      <c r="W1493" s="121" t="str">
        <f t="shared" si="427"/>
        <v/>
      </c>
      <c r="X1493" s="122" t="str">
        <f t="shared" si="428"/>
        <v/>
      </c>
      <c r="Y1493" s="123">
        <f t="shared" si="429"/>
        <v>1455</v>
      </c>
      <c r="Z1493" s="17" t="str">
        <f t="shared" si="430"/>
        <v>ITM_1455</v>
      </c>
      <c r="AC1493" s="113" t="str">
        <f t="shared" si="423"/>
        <v/>
      </c>
      <c r="AD1493" t="b">
        <f t="shared" si="421"/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4557</v>
      </c>
      <c r="D1494" s="60" t="s">
        <v>7</v>
      </c>
      <c r="E1494" s="66" t="s">
        <v>87</v>
      </c>
      <c r="F1494" s="66" t="s">
        <v>87</v>
      </c>
      <c r="G1494" s="72">
        <v>0</v>
      </c>
      <c r="H1494" s="72">
        <v>0</v>
      </c>
      <c r="I1494" s="66" t="s">
        <v>3</v>
      </c>
      <c r="J1494" s="66" t="s">
        <v>1630</v>
      </c>
      <c r="K1494" s="67" t="s">
        <v>4811</v>
      </c>
      <c r="L1494" s="68"/>
      <c r="M1494" s="64" t="s">
        <v>1770</v>
      </c>
      <c r="N1494" s="13"/>
      <c r="O1494"/>
      <c r="P1494" t="str">
        <f t="shared" si="422"/>
        <v/>
      </c>
      <c r="Q1494"/>
      <c r="R1494"/>
      <c r="S1494" s="43">
        <f t="shared" si="426"/>
        <v>173</v>
      </c>
      <c r="T1494" s="94" t="s">
        <v>2570</v>
      </c>
      <c r="U1494" s="72" t="s">
        <v>2570</v>
      </c>
      <c r="V1494" s="72" t="s">
        <v>2570</v>
      </c>
      <c r="W1494" s="44" t="str">
        <f t="shared" si="427"/>
        <v/>
      </c>
      <c r="X1494" s="25" t="str">
        <f t="shared" si="428"/>
        <v/>
      </c>
      <c r="Y1494" s="1">
        <f t="shared" si="429"/>
        <v>1456</v>
      </c>
      <c r="Z1494" t="str">
        <f t="shared" si="430"/>
        <v>ITM_EIGVAL</v>
      </c>
      <c r="AC1494" s="113" t="str">
        <f t="shared" si="423"/>
        <v/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4557</v>
      </c>
      <c r="D1495" s="60" t="s">
        <v>7</v>
      </c>
      <c r="E1495" s="66" t="s">
        <v>88</v>
      </c>
      <c r="F1495" s="66" t="s">
        <v>88</v>
      </c>
      <c r="G1495" s="72">
        <v>0</v>
      </c>
      <c r="H1495" s="72">
        <v>0</v>
      </c>
      <c r="I1495" s="66" t="s">
        <v>3</v>
      </c>
      <c r="J1495" s="66" t="s">
        <v>1630</v>
      </c>
      <c r="K1495" s="67" t="s">
        <v>4811</v>
      </c>
      <c r="L1495" s="68"/>
      <c r="M1495" s="64" t="s">
        <v>1771</v>
      </c>
      <c r="N1495" s="13"/>
      <c r="O1495"/>
      <c r="P1495" t="str">
        <f t="shared" si="422"/>
        <v/>
      </c>
      <c r="Q1495"/>
      <c r="R1495"/>
      <c r="S1495" s="43">
        <f t="shared" si="426"/>
        <v>173</v>
      </c>
      <c r="T1495" s="94" t="s">
        <v>2570</v>
      </c>
      <c r="U1495" s="72" t="s">
        <v>2570</v>
      </c>
      <c r="V1495" s="72" t="s">
        <v>2570</v>
      </c>
      <c r="W1495" s="44" t="str">
        <f t="shared" si="427"/>
        <v/>
      </c>
      <c r="X1495" s="25" t="str">
        <f t="shared" si="428"/>
        <v/>
      </c>
      <c r="Y1495" s="1">
        <f t="shared" si="429"/>
        <v>1457</v>
      </c>
      <c r="Z1495" t="str">
        <f t="shared" si="430"/>
        <v>ITM_EIGVEC</v>
      </c>
      <c r="AC1495" s="113" t="str">
        <f t="shared" si="423"/>
        <v/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4557</v>
      </c>
      <c r="D1496" s="60" t="s">
        <v>7</v>
      </c>
      <c r="E1496" s="66" t="s">
        <v>1307</v>
      </c>
      <c r="F1496" s="66" t="s">
        <v>1307</v>
      </c>
      <c r="G1496" s="72">
        <v>0</v>
      </c>
      <c r="H1496" s="72">
        <v>0</v>
      </c>
      <c r="I1496" s="66" t="s">
        <v>3</v>
      </c>
      <c r="J1496" s="66" t="s">
        <v>1630</v>
      </c>
      <c r="K1496" s="67" t="s">
        <v>4811</v>
      </c>
      <c r="L1496" s="68"/>
      <c r="M1496" s="64" t="s">
        <v>1772</v>
      </c>
      <c r="N1496" s="13"/>
      <c r="O1496"/>
      <c r="P1496" t="str">
        <f t="shared" si="422"/>
        <v/>
      </c>
      <c r="Q1496"/>
      <c r="R1496"/>
      <c r="S1496" s="43">
        <f t="shared" si="426"/>
        <v>173</v>
      </c>
      <c r="T1496" s="94" t="s">
        <v>2570</v>
      </c>
      <c r="U1496" s="72" t="s">
        <v>2570</v>
      </c>
      <c r="V1496" s="72" t="s">
        <v>2570</v>
      </c>
      <c r="W1496" s="44" t="str">
        <f t="shared" si="427"/>
        <v/>
      </c>
      <c r="X1496" s="25" t="str">
        <f t="shared" si="428"/>
        <v/>
      </c>
      <c r="Y1496" s="1">
        <f t="shared" si="429"/>
        <v>1458</v>
      </c>
      <c r="Z1496" t="str">
        <f t="shared" si="430"/>
        <v>ITM_END</v>
      </c>
      <c r="AC1496" s="113" t="str">
        <f t="shared" si="423"/>
        <v/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4557</v>
      </c>
      <c r="D1497" s="60" t="s">
        <v>7</v>
      </c>
      <c r="E1497" s="66" t="s">
        <v>1308</v>
      </c>
      <c r="F1497" s="66" t="s">
        <v>89</v>
      </c>
      <c r="G1497" s="72">
        <v>0</v>
      </c>
      <c r="H1497" s="72">
        <v>0</v>
      </c>
      <c r="I1497" s="66" t="s">
        <v>3</v>
      </c>
      <c r="J1497" s="66" t="s">
        <v>1630</v>
      </c>
      <c r="K1497" s="67" t="s">
        <v>4811</v>
      </c>
      <c r="L1497" s="68"/>
      <c r="M1497" s="64" t="s">
        <v>1773</v>
      </c>
      <c r="N1497" s="13"/>
      <c r="O1497"/>
      <c r="P1497" t="str">
        <f t="shared" si="422"/>
        <v>NOT EQUAL</v>
      </c>
      <c r="Q1497"/>
      <c r="R1497"/>
      <c r="S1497" s="43">
        <f t="shared" si="426"/>
        <v>173</v>
      </c>
      <c r="T1497" s="94" t="s">
        <v>2570</v>
      </c>
      <c r="U1497" s="72" t="s">
        <v>2570</v>
      </c>
      <c r="V1497" s="72" t="s">
        <v>2570</v>
      </c>
      <c r="W1497" s="44" t="str">
        <f t="shared" si="427"/>
        <v/>
      </c>
      <c r="X1497" s="25" t="str">
        <f t="shared" si="428"/>
        <v/>
      </c>
      <c r="Y1497" s="1">
        <f t="shared" si="429"/>
        <v>1459</v>
      </c>
      <c r="Z1497" t="str">
        <f t="shared" si="430"/>
        <v>ITM_ENDP</v>
      </c>
      <c r="AC1497" s="113" t="str">
        <f t="shared" si="423"/>
        <v/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4371</v>
      </c>
      <c r="D1498" s="60" t="s">
        <v>14</v>
      </c>
      <c r="E1498" s="66" t="s">
        <v>90</v>
      </c>
      <c r="F1498" s="66" t="s">
        <v>90</v>
      </c>
      <c r="G1498" s="72">
        <v>0</v>
      </c>
      <c r="H1498" s="72">
        <v>15</v>
      </c>
      <c r="I1498" s="66" t="s">
        <v>3</v>
      </c>
      <c r="J1498" s="66" t="s">
        <v>1630</v>
      </c>
      <c r="K1498" s="67" t="s">
        <v>4811</v>
      </c>
      <c r="L1498" s="68"/>
      <c r="M1498" s="64" t="s">
        <v>1774</v>
      </c>
      <c r="N1498" s="13"/>
      <c r="O1498"/>
      <c r="P1498" t="str">
        <f t="shared" si="422"/>
        <v/>
      </c>
      <c r="Q1498"/>
      <c r="R1498"/>
      <c r="S1498" s="43">
        <f t="shared" si="426"/>
        <v>174</v>
      </c>
      <c r="T1498" s="94" t="s">
        <v>3091</v>
      </c>
      <c r="U1498" s="72" t="s">
        <v>3001</v>
      </c>
      <c r="V1498" s="72" t="s">
        <v>2570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4557</v>
      </c>
      <c r="D1499" s="60" t="s">
        <v>7</v>
      </c>
      <c r="E1499" s="66" t="s">
        <v>1309</v>
      </c>
      <c r="F1499" s="66" t="s">
        <v>1309</v>
      </c>
      <c r="G1499" s="72">
        <v>0</v>
      </c>
      <c r="H1499" s="72">
        <v>0</v>
      </c>
      <c r="I1499" s="66" t="s">
        <v>3</v>
      </c>
      <c r="J1499" s="66" t="s">
        <v>1630</v>
      </c>
      <c r="K1499" s="67" t="s">
        <v>4811</v>
      </c>
      <c r="L1499" s="68"/>
      <c r="M1499" s="64" t="s">
        <v>1775</v>
      </c>
      <c r="N1499" s="13"/>
      <c r="O1499"/>
      <c r="P1499" t="str">
        <f t="shared" si="422"/>
        <v/>
      </c>
      <c r="Q1499"/>
      <c r="R1499"/>
      <c r="S1499" s="43">
        <f t="shared" si="426"/>
        <v>174</v>
      </c>
      <c r="T1499" s="94" t="s">
        <v>2570</v>
      </c>
      <c r="U1499" s="72" t="s">
        <v>2570</v>
      </c>
      <c r="V1499" s="72" t="s">
        <v>2570</v>
      </c>
      <c r="W1499" s="44" t="str">
        <f t="shared" si="427"/>
        <v/>
      </c>
      <c r="X1499" s="25" t="str">
        <f t="shared" si="428"/>
        <v/>
      </c>
      <c r="Y1499" s="1">
        <f t="shared" si="429"/>
        <v>1461</v>
      </c>
      <c r="Z1499" t="str">
        <f t="shared" si="430"/>
        <v>ITM_ENORM</v>
      </c>
      <c r="AC1499" s="113" t="str">
        <f t="shared" si="423"/>
        <v/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4657</v>
      </c>
      <c r="D1500" s="132" t="s">
        <v>7</v>
      </c>
      <c r="E1500" s="133" t="s">
        <v>4658</v>
      </c>
      <c r="F1500" s="133" t="s">
        <v>312</v>
      </c>
      <c r="G1500" s="137">
        <v>0</v>
      </c>
      <c r="H1500" s="137">
        <v>0</v>
      </c>
      <c r="I1500" s="133" t="s">
        <v>3</v>
      </c>
      <c r="J1500" s="133" t="s">
        <v>1629</v>
      </c>
      <c r="K1500" s="135" t="s">
        <v>4811</v>
      </c>
      <c r="M1500" s="18" t="s">
        <v>4659</v>
      </c>
      <c r="N1500" s="18"/>
      <c r="P1500" s="136" t="str">
        <f t="shared" si="422"/>
        <v>NOT EQUAL</v>
      </c>
      <c r="S1500" s="137">
        <f t="shared" si="426"/>
        <v>174</v>
      </c>
      <c r="T1500" s="130" t="s">
        <v>3092</v>
      </c>
      <c r="U1500" s="134" t="s">
        <v>2994</v>
      </c>
      <c r="V1500" s="134" t="s">
        <v>2570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4557</v>
      </c>
      <c r="D1501" s="60" t="s">
        <v>7</v>
      </c>
      <c r="E1501" s="66" t="s">
        <v>1311</v>
      </c>
      <c r="F1501" s="66" t="s">
        <v>93</v>
      </c>
      <c r="G1501" s="72">
        <v>0</v>
      </c>
      <c r="H1501" s="72">
        <v>0</v>
      </c>
      <c r="I1501" s="66" t="s">
        <v>3</v>
      </c>
      <c r="J1501" s="66" t="s">
        <v>1630</v>
      </c>
      <c r="K1501" s="67" t="s">
        <v>4811</v>
      </c>
      <c r="L1501" s="68"/>
      <c r="M1501" s="64" t="s">
        <v>1779</v>
      </c>
      <c r="N1501" s="13"/>
      <c r="O1501"/>
      <c r="P1501" t="str">
        <f t="shared" si="422"/>
        <v>NOT EQUAL</v>
      </c>
      <c r="Q1501"/>
      <c r="R1501"/>
      <c r="S1501" s="43">
        <f t="shared" si="426"/>
        <v>174</v>
      </c>
      <c r="T1501" s="94" t="s">
        <v>2570</v>
      </c>
      <c r="U1501" s="72" t="s">
        <v>2570</v>
      </c>
      <c r="V1501" s="72" t="s">
        <v>2570</v>
      </c>
      <c r="W1501" s="44" t="str">
        <f t="shared" si="427"/>
        <v/>
      </c>
      <c r="X1501" s="25" t="str">
        <f t="shared" si="428"/>
        <v/>
      </c>
      <c r="Y1501" s="1">
        <f t="shared" si="429"/>
        <v>1463</v>
      </c>
      <c r="Z1501" t="str">
        <f t="shared" si="430"/>
        <v>ITM_EQ_DEL</v>
      </c>
      <c r="AC1501" s="113" t="str">
        <f t="shared" si="423"/>
        <v/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4557</v>
      </c>
      <c r="D1502" s="60" t="s">
        <v>7</v>
      </c>
      <c r="E1502" s="66" t="s">
        <v>1312</v>
      </c>
      <c r="F1502" s="66" t="s">
        <v>94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4811</v>
      </c>
      <c r="L1502" s="68"/>
      <c r="M1502" s="64" t="s">
        <v>1780</v>
      </c>
      <c r="N1502" s="13"/>
      <c r="O1502"/>
      <c r="P1502" t="str">
        <f t="shared" si="422"/>
        <v>NOT EQUAL</v>
      </c>
      <c r="Q1502"/>
      <c r="R1502"/>
      <c r="S1502" s="43">
        <f t="shared" si="426"/>
        <v>174</v>
      </c>
      <c r="T1502" s="94" t="s">
        <v>2570</v>
      </c>
      <c r="U1502" s="72" t="s">
        <v>2570</v>
      </c>
      <c r="V1502" s="72" t="s">
        <v>2570</v>
      </c>
      <c r="W1502" s="44" t="str">
        <f t="shared" si="427"/>
        <v/>
      </c>
      <c r="X1502" s="25" t="str">
        <f t="shared" si="428"/>
        <v/>
      </c>
      <c r="Y1502" s="1">
        <f t="shared" si="429"/>
        <v>1464</v>
      </c>
      <c r="Z1502" t="str">
        <f t="shared" si="430"/>
        <v>ITM_EQ_EDI</v>
      </c>
      <c r="AC1502" s="113" t="str">
        <f t="shared" si="423"/>
        <v/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4557</v>
      </c>
      <c r="D1503" s="60" t="s">
        <v>7</v>
      </c>
      <c r="E1503" s="66" t="s">
        <v>1313</v>
      </c>
      <c r="F1503" s="66" t="s">
        <v>95</v>
      </c>
      <c r="G1503" s="72">
        <v>0</v>
      </c>
      <c r="H1503" s="72">
        <v>0</v>
      </c>
      <c r="I1503" s="66" t="s">
        <v>3</v>
      </c>
      <c r="J1503" s="66" t="s">
        <v>1630</v>
      </c>
      <c r="K1503" s="67" t="s">
        <v>4811</v>
      </c>
      <c r="L1503" s="68"/>
      <c r="M1503" s="64" t="s">
        <v>1781</v>
      </c>
      <c r="N1503" s="13"/>
      <c r="O1503"/>
      <c r="P1503" t="str">
        <f t="shared" si="422"/>
        <v>NOT EQUAL</v>
      </c>
      <c r="Q1503"/>
      <c r="R1503"/>
      <c r="S1503" s="43">
        <f t="shared" si="426"/>
        <v>174</v>
      </c>
      <c r="T1503" s="94" t="s">
        <v>2570</v>
      </c>
      <c r="U1503" s="72" t="s">
        <v>2570</v>
      </c>
      <c r="V1503" s="72" t="s">
        <v>2570</v>
      </c>
      <c r="W1503" s="44" t="str">
        <f t="shared" si="427"/>
        <v/>
      </c>
      <c r="X1503" s="25" t="str">
        <f t="shared" si="428"/>
        <v/>
      </c>
      <c r="Y1503" s="1">
        <f t="shared" si="429"/>
        <v>1465</v>
      </c>
      <c r="Z1503" t="str">
        <f t="shared" si="430"/>
        <v>ITM_EQ_NEW</v>
      </c>
      <c r="AC1503" s="113" t="str">
        <f t="shared" si="423"/>
        <v/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4557</v>
      </c>
      <c r="D1504" s="60" t="s">
        <v>7</v>
      </c>
      <c r="E1504" s="66" t="s">
        <v>1314</v>
      </c>
      <c r="F1504" s="66" t="s">
        <v>1314</v>
      </c>
      <c r="G1504" s="72">
        <v>0</v>
      </c>
      <c r="H1504" s="72">
        <v>0</v>
      </c>
      <c r="I1504" s="66" t="s">
        <v>3</v>
      </c>
      <c r="J1504" s="66" t="s">
        <v>1630</v>
      </c>
      <c r="K1504" s="67" t="s">
        <v>4811</v>
      </c>
      <c r="L1504" s="68"/>
      <c r="M1504" s="64" t="s">
        <v>1782</v>
      </c>
      <c r="N1504" s="13"/>
      <c r="O1504"/>
      <c r="P1504" t="str">
        <f t="shared" si="422"/>
        <v/>
      </c>
      <c r="Q1504"/>
      <c r="R1504"/>
      <c r="S1504" s="43">
        <f t="shared" si="426"/>
        <v>174</v>
      </c>
      <c r="T1504" s="94" t="s">
        <v>2570</v>
      </c>
      <c r="U1504" s="72" t="s">
        <v>2570</v>
      </c>
      <c r="V1504" s="72" t="s">
        <v>2570</v>
      </c>
      <c r="W1504" s="44" t="str">
        <f t="shared" si="427"/>
        <v/>
      </c>
      <c r="X1504" s="25" t="str">
        <f t="shared" si="428"/>
        <v/>
      </c>
      <c r="Y1504" s="1">
        <f t="shared" si="429"/>
        <v>1466</v>
      </c>
      <c r="Z1504" t="str">
        <f t="shared" si="430"/>
        <v>ITM_ERF</v>
      </c>
      <c r="AC1504" s="113" t="str">
        <f t="shared" si="423"/>
        <v/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4557</v>
      </c>
      <c r="D1505" s="60" t="s">
        <v>7</v>
      </c>
      <c r="E1505" s="66" t="s">
        <v>96</v>
      </c>
      <c r="F1505" s="66" t="s">
        <v>96</v>
      </c>
      <c r="G1505" s="72">
        <v>0</v>
      </c>
      <c r="H1505" s="72">
        <v>0</v>
      </c>
      <c r="I1505" s="66" t="s">
        <v>3</v>
      </c>
      <c r="J1505" s="66" t="s">
        <v>1630</v>
      </c>
      <c r="K1505" s="67" t="s">
        <v>4811</v>
      </c>
      <c r="L1505" s="68"/>
      <c r="M1505" s="64" t="s">
        <v>1783</v>
      </c>
      <c r="N1505" s="13"/>
      <c r="O1505"/>
      <c r="P1505" t="str">
        <f t="shared" si="422"/>
        <v/>
      </c>
      <c r="Q1505"/>
      <c r="R1505"/>
      <c r="S1505" s="43">
        <f t="shared" si="426"/>
        <v>174</v>
      </c>
      <c r="T1505" s="94" t="s">
        <v>2570</v>
      </c>
      <c r="U1505" s="72" t="s">
        <v>2570</v>
      </c>
      <c r="V1505" s="72" t="s">
        <v>2570</v>
      </c>
      <c r="W1505" s="44" t="str">
        <f t="shared" si="427"/>
        <v/>
      </c>
      <c r="X1505" s="25" t="str">
        <f t="shared" si="428"/>
        <v/>
      </c>
      <c r="Y1505" s="1">
        <f t="shared" si="429"/>
        <v>1467</v>
      </c>
      <c r="Z1505" t="str">
        <f t="shared" si="430"/>
        <v>ITM_ERFC</v>
      </c>
      <c r="AC1505" s="113" t="str">
        <f t="shared" si="423"/>
        <v/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4557</v>
      </c>
      <c r="D1506" s="60" t="s">
        <v>7</v>
      </c>
      <c r="E1506" s="66" t="s">
        <v>1315</v>
      </c>
      <c r="F1506" s="66" t="s">
        <v>1315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4811</v>
      </c>
      <c r="L1506" s="68"/>
      <c r="M1506" s="64" t="s">
        <v>1784</v>
      </c>
      <c r="N1506" s="13"/>
      <c r="O1506"/>
      <c r="P1506" t="str">
        <f t="shared" si="422"/>
        <v/>
      </c>
      <c r="Q1506"/>
      <c r="R1506"/>
      <c r="S1506" s="43">
        <f t="shared" si="426"/>
        <v>174</v>
      </c>
      <c r="T1506" s="94" t="s">
        <v>2570</v>
      </c>
      <c r="U1506" s="72" t="s">
        <v>2570</v>
      </c>
      <c r="V1506" s="72" t="s">
        <v>2570</v>
      </c>
      <c r="W1506" s="44" t="str">
        <f t="shared" si="427"/>
        <v/>
      </c>
      <c r="X1506" s="25" t="str">
        <f t="shared" si="428"/>
        <v/>
      </c>
      <c r="Y1506" s="1">
        <f t="shared" si="429"/>
        <v>1468</v>
      </c>
      <c r="Z1506" t="str">
        <f t="shared" si="430"/>
        <v>ITM_ERR</v>
      </c>
      <c r="AC1506" s="113" t="str">
        <f t="shared" si="423"/>
        <v/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4557</v>
      </c>
      <c r="D1507" s="60" t="s">
        <v>7</v>
      </c>
      <c r="E1507" s="66" t="s">
        <v>1318</v>
      </c>
      <c r="F1507" s="66" t="s">
        <v>1319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4811</v>
      </c>
      <c r="L1507" s="68"/>
      <c r="M1507" s="64" t="s">
        <v>1786</v>
      </c>
      <c r="N1507" s="13"/>
      <c r="O1507"/>
      <c r="P1507" t="str">
        <f t="shared" si="422"/>
        <v/>
      </c>
      <c r="Q1507"/>
      <c r="R1507"/>
      <c r="S1507" s="43">
        <f t="shared" si="426"/>
        <v>174</v>
      </c>
      <c r="T1507" s="94" t="s">
        <v>2570</v>
      </c>
      <c r="U1507" s="72" t="s">
        <v>2570</v>
      </c>
      <c r="V1507" s="72" t="s">
        <v>2570</v>
      </c>
      <c r="W1507" s="44" t="str">
        <f t="shared" si="427"/>
        <v/>
      </c>
      <c r="X1507" s="25" t="str">
        <f t="shared" si="428"/>
        <v/>
      </c>
      <c r="Y1507" s="1">
        <f t="shared" si="429"/>
        <v>1469</v>
      </c>
      <c r="Z1507" t="str">
        <f t="shared" si="430"/>
        <v>ITM_EXITALL</v>
      </c>
      <c r="AC1507" s="113" t="str">
        <f t="shared" si="423"/>
        <v/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4372</v>
      </c>
      <c r="D1508" s="60" t="s">
        <v>7</v>
      </c>
      <c r="E1508" s="66" t="s">
        <v>100</v>
      </c>
      <c r="F1508" s="66" t="s">
        <v>100</v>
      </c>
      <c r="G1508" s="72">
        <v>0</v>
      </c>
      <c r="H1508" s="72">
        <v>0</v>
      </c>
      <c r="I1508" s="66" t="s">
        <v>3</v>
      </c>
      <c r="J1508" s="66" t="s">
        <v>1629</v>
      </c>
      <c r="K1508" s="67" t="s">
        <v>4811</v>
      </c>
      <c r="L1508" s="68"/>
      <c r="M1508" s="64" t="s">
        <v>1794</v>
      </c>
      <c r="N1508" s="13"/>
      <c r="O1508"/>
      <c r="P1508" t="str">
        <f t="shared" si="422"/>
        <v/>
      </c>
      <c r="Q1508"/>
      <c r="R1508"/>
      <c r="S1508" s="43">
        <f t="shared" si="426"/>
        <v>175</v>
      </c>
      <c r="T1508" s="94" t="s">
        <v>2570</v>
      </c>
      <c r="U1508" s="72" t="s">
        <v>2570</v>
      </c>
      <c r="V1508" s="72" t="s">
        <v>2570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C1508" s="113" t="str">
        <f t="shared" si="423"/>
        <v>EXPT</v>
      </c>
      <c r="AD1508" t="b">
        <f t="shared" si="421"/>
        <v>1</v>
      </c>
    </row>
    <row r="1509" spans="1:30" s="17" customFormat="1">
      <c r="A1509" s="113">
        <f t="shared" si="424"/>
        <v>1509</v>
      </c>
      <c r="B1509" s="114">
        <f t="shared" si="425"/>
        <v>1471</v>
      </c>
      <c r="C1509" s="115" t="s">
        <v>4557</v>
      </c>
      <c r="D1509" s="115" t="s">
        <v>7</v>
      </c>
      <c r="E1509" s="116" t="str">
        <f>CHAR(34)&amp;$B1509&amp;CHAR(34)</f>
        <v>"1471"</v>
      </c>
      <c r="F1509" s="116" t="str">
        <f>CHAR(34)&amp;$B1509&amp;CHAR(34)</f>
        <v>"1471"</v>
      </c>
      <c r="G1509" s="124">
        <v>0</v>
      </c>
      <c r="H1509" s="124">
        <v>0</v>
      </c>
      <c r="I1509" s="117" t="s">
        <v>30</v>
      </c>
      <c r="J1509" s="117" t="s">
        <v>1630</v>
      </c>
      <c r="K1509" s="118" t="s">
        <v>4646</v>
      </c>
      <c r="M1509" s="16" t="str">
        <f>"ITM_"&amp;B1509</f>
        <v>ITM_1471</v>
      </c>
      <c r="N1509" s="16"/>
      <c r="P1509" s="17" t="str">
        <f t="shared" si="422"/>
        <v/>
      </c>
      <c r="S1509" s="119">
        <f t="shared" si="426"/>
        <v>175</v>
      </c>
      <c r="T1509" s="113" t="s">
        <v>2570</v>
      </c>
      <c r="U1509" s="120" t="s">
        <v>2570</v>
      </c>
      <c r="V1509" s="120" t="s">
        <v>2570</v>
      </c>
      <c r="W1509" s="121" t="str">
        <f t="shared" si="427"/>
        <v/>
      </c>
      <c r="X1509" s="122" t="str">
        <f t="shared" si="428"/>
        <v/>
      </c>
      <c r="Y1509" s="123">
        <f t="shared" si="429"/>
        <v>1471</v>
      </c>
      <c r="Z1509" s="17" t="str">
        <f t="shared" si="430"/>
        <v>ITM_1471</v>
      </c>
      <c r="AC1509" s="113" t="str">
        <f t="shared" si="423"/>
        <v/>
      </c>
      <c r="AD1509" t="b">
        <f t="shared" si="421"/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4373</v>
      </c>
      <c r="D1510" s="60" t="s">
        <v>7</v>
      </c>
      <c r="E1510" s="169" t="s">
        <v>1324</v>
      </c>
      <c r="F1510" s="169" t="s">
        <v>1324</v>
      </c>
      <c r="G1510" s="171">
        <v>0</v>
      </c>
      <c r="H1510" s="171">
        <v>0</v>
      </c>
      <c r="I1510" s="66" t="s">
        <v>3</v>
      </c>
      <c r="J1510" s="66" t="s">
        <v>1629</v>
      </c>
      <c r="K1510" s="67" t="s">
        <v>4811</v>
      </c>
      <c r="L1510" s="68"/>
      <c r="M1510" s="64" t="s">
        <v>1807</v>
      </c>
      <c r="N1510" s="13"/>
      <c r="O1510"/>
      <c r="P1510" t="str">
        <f t="shared" si="422"/>
        <v/>
      </c>
      <c r="Q1510"/>
      <c r="R1510"/>
      <c r="S1510" s="43">
        <f t="shared" si="426"/>
        <v>176</v>
      </c>
      <c r="T1510" s="94" t="s">
        <v>2570</v>
      </c>
      <c r="U1510" s="72" t="s">
        <v>2570</v>
      </c>
      <c r="V1510" s="72" t="s">
        <v>2570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4374</v>
      </c>
      <c r="D1511" s="60" t="s">
        <v>14</v>
      </c>
      <c r="E1511" s="66" t="s">
        <v>112</v>
      </c>
      <c r="F1511" s="66" t="s">
        <v>112</v>
      </c>
      <c r="G1511" s="72">
        <v>0</v>
      </c>
      <c r="H1511" s="72">
        <v>15</v>
      </c>
      <c r="I1511" s="66" t="s">
        <v>3</v>
      </c>
      <c r="J1511" s="66" t="s">
        <v>1630</v>
      </c>
      <c r="K1511" s="67" t="s">
        <v>4811</v>
      </c>
      <c r="L1511" s="68"/>
      <c r="M1511" s="64" t="s">
        <v>1810</v>
      </c>
      <c r="N1511" s="13"/>
      <c r="O1511"/>
      <c r="P1511" t="str">
        <f t="shared" si="422"/>
        <v/>
      </c>
      <c r="Q1511"/>
      <c r="R1511"/>
      <c r="S1511" s="43">
        <f t="shared" si="426"/>
        <v>177</v>
      </c>
      <c r="T1511" s="94" t="s">
        <v>2570</v>
      </c>
      <c r="U1511" s="72" t="s">
        <v>3001</v>
      </c>
      <c r="V1511" s="72" t="s">
        <v>2570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4375</v>
      </c>
      <c r="D1512" s="60" t="s">
        <v>7</v>
      </c>
      <c r="E1512" s="66" t="s">
        <v>113</v>
      </c>
      <c r="F1512" s="66" t="s">
        <v>113</v>
      </c>
      <c r="G1512" s="72">
        <v>0</v>
      </c>
      <c r="H1512" s="72">
        <v>0</v>
      </c>
      <c r="I1512" s="66" t="s">
        <v>3</v>
      </c>
      <c r="J1512" s="66" t="s">
        <v>1629</v>
      </c>
      <c r="K1512" s="67" t="s">
        <v>4811</v>
      </c>
      <c r="L1512" s="68"/>
      <c r="M1512" s="64" t="s">
        <v>1813</v>
      </c>
      <c r="N1512" s="13"/>
      <c r="O1512"/>
      <c r="P1512" t="str">
        <f t="shared" si="422"/>
        <v/>
      </c>
      <c r="Q1512"/>
      <c r="R1512"/>
      <c r="S1512" s="43">
        <f t="shared" si="426"/>
        <v>178</v>
      </c>
      <c r="T1512" s="94" t="s">
        <v>3097</v>
      </c>
      <c r="U1512" s="72" t="s">
        <v>3001</v>
      </c>
      <c r="V1512" s="72" t="s">
        <v>2570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4557</v>
      </c>
      <c r="D1513" s="60" t="s">
        <v>7</v>
      </c>
      <c r="E1513" s="66" t="s">
        <v>1338</v>
      </c>
      <c r="F1513" s="66" t="s">
        <v>1338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4811</v>
      </c>
      <c r="L1513" s="68"/>
      <c r="M1513" s="64" t="s">
        <v>1834</v>
      </c>
      <c r="N1513" s="13"/>
      <c r="O1513"/>
      <c r="P1513" t="str">
        <f t="shared" si="422"/>
        <v/>
      </c>
      <c r="Q1513"/>
      <c r="R1513"/>
      <c r="S1513" s="43">
        <f t="shared" si="426"/>
        <v>178</v>
      </c>
      <c r="T1513" s="94" t="s">
        <v>2570</v>
      </c>
      <c r="U1513" s="72" t="s">
        <v>2570</v>
      </c>
      <c r="V1513" s="72" t="s">
        <v>2570</v>
      </c>
      <c r="W1513" s="44" t="str">
        <f t="shared" si="427"/>
        <v/>
      </c>
      <c r="X1513" s="25" t="str">
        <f t="shared" si="428"/>
        <v/>
      </c>
      <c r="Y1513" s="1">
        <f t="shared" si="429"/>
        <v>1475</v>
      </c>
      <c r="Z1513" t="str">
        <f t="shared" si="430"/>
        <v>ITM_FQX</v>
      </c>
      <c r="AC1513" s="113" t="str">
        <f t="shared" si="423"/>
        <v/>
      </c>
      <c r="AD1513" t="b">
        <f t="shared" si="421"/>
        <v>1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4557</v>
      </c>
      <c r="D1514" s="60" t="s">
        <v>7</v>
      </c>
      <c r="E1514" s="66" t="s">
        <v>128</v>
      </c>
      <c r="F1514" s="66" t="s">
        <v>128</v>
      </c>
      <c r="G1514" s="72">
        <v>0</v>
      </c>
      <c r="H1514" s="72">
        <v>0</v>
      </c>
      <c r="I1514" s="66" t="s">
        <v>3</v>
      </c>
      <c r="J1514" s="66" t="s">
        <v>1630</v>
      </c>
      <c r="K1514" s="67" t="s">
        <v>4811</v>
      </c>
      <c r="L1514" s="68"/>
      <c r="M1514" s="64" t="s">
        <v>1835</v>
      </c>
      <c r="N1514" s="13"/>
      <c r="O1514"/>
      <c r="P1514" t="str">
        <f t="shared" si="422"/>
        <v/>
      </c>
      <c r="Q1514"/>
      <c r="R1514"/>
      <c r="S1514" s="43">
        <f t="shared" si="426"/>
        <v>178</v>
      </c>
      <c r="T1514" s="94" t="s">
        <v>2570</v>
      </c>
      <c r="U1514" s="72" t="s">
        <v>2570</v>
      </c>
      <c r="V1514" s="72" t="s">
        <v>2570</v>
      </c>
      <c r="W1514" s="44" t="str">
        <f t="shared" si="427"/>
        <v/>
      </c>
      <c r="X1514" s="25" t="str">
        <f t="shared" si="428"/>
        <v/>
      </c>
      <c r="Y1514" s="1">
        <f t="shared" si="429"/>
        <v>1476</v>
      </c>
      <c r="Z1514" t="str">
        <f t="shared" si="430"/>
        <v>ITM_FDQX</v>
      </c>
      <c r="AC1514" s="113" t="str">
        <f t="shared" si="423"/>
        <v/>
      </c>
      <c r="AD1514" t="b">
        <f t="shared" ref="AD1514:AD1577" si="434">X1514=AC1514</f>
        <v>1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4376</v>
      </c>
      <c r="D1515" s="60" t="s">
        <v>14</v>
      </c>
      <c r="E1515" s="66" t="s">
        <v>132</v>
      </c>
      <c r="F1515" s="66" t="s">
        <v>132</v>
      </c>
      <c r="G1515" s="72">
        <v>0</v>
      </c>
      <c r="H1515" s="72">
        <v>15</v>
      </c>
      <c r="I1515" s="66" t="s">
        <v>3</v>
      </c>
      <c r="J1515" s="66" t="s">
        <v>1630</v>
      </c>
      <c r="K1515" s="67" t="s">
        <v>4811</v>
      </c>
      <c r="L1515" s="68"/>
      <c r="M1515" s="64" t="s">
        <v>1839</v>
      </c>
      <c r="N1515" s="13"/>
      <c r="O1515"/>
      <c r="P1515" t="str">
        <f t="shared" si="422"/>
        <v/>
      </c>
      <c r="Q1515"/>
      <c r="R1515"/>
      <c r="S1515" s="43">
        <f t="shared" si="426"/>
        <v>178</v>
      </c>
      <c r="T1515" s="94" t="s">
        <v>2570</v>
      </c>
      <c r="U1515" s="72" t="s">
        <v>2570</v>
      </c>
      <c r="V1515" s="72" t="s">
        <v>2570</v>
      </c>
      <c r="W1515" s="44" t="str">
        <f t="shared" si="427"/>
        <v/>
      </c>
      <c r="X1515" s="25" t="str">
        <f t="shared" si="428"/>
        <v/>
      </c>
      <c r="Y1515" s="1">
        <f t="shared" si="429"/>
        <v>1477</v>
      </c>
      <c r="Z1515" t="str">
        <f t="shared" si="430"/>
        <v>ITM_GAP</v>
      </c>
      <c r="AC1515" s="113" t="str">
        <f t="shared" si="423"/>
        <v/>
      </c>
      <c r="AD1515" t="b">
        <f t="shared" si="434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4377</v>
      </c>
      <c r="D1516" s="60" t="s">
        <v>7</v>
      </c>
      <c r="E1516" s="66" t="s">
        <v>1340</v>
      </c>
      <c r="F1516" s="66" t="s">
        <v>1340</v>
      </c>
      <c r="G1516" s="72">
        <v>0</v>
      </c>
      <c r="H1516" s="72">
        <v>0</v>
      </c>
      <c r="I1516" s="66" t="s">
        <v>3</v>
      </c>
      <c r="J1516" s="66" t="s">
        <v>1629</v>
      </c>
      <c r="K1516" s="67" t="s">
        <v>4811</v>
      </c>
      <c r="L1516" s="68"/>
      <c r="M1516" s="64" t="s">
        <v>1842</v>
      </c>
      <c r="N1516" s="13"/>
      <c r="O1516"/>
      <c r="P1516" t="str">
        <f t="shared" si="422"/>
        <v/>
      </c>
      <c r="Q1516"/>
      <c r="R1516"/>
      <c r="S1516" s="43">
        <f t="shared" si="426"/>
        <v>179</v>
      </c>
      <c r="T1516" s="94" t="s">
        <v>2570</v>
      </c>
      <c r="U1516" s="72" t="s">
        <v>2570</v>
      </c>
      <c r="V1516" s="72" t="s">
        <v>2570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C1516" s="113" t="str">
        <f t="shared" si="423"/>
        <v>GD</v>
      </c>
      <c r="AD1516" t="b">
        <f t="shared" si="434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4378</v>
      </c>
      <c r="D1517" s="60" t="s">
        <v>7</v>
      </c>
      <c r="E1517" s="66" t="s">
        <v>1341</v>
      </c>
      <c r="F1517" s="66" t="s">
        <v>1341</v>
      </c>
      <c r="G1517" s="72">
        <v>0</v>
      </c>
      <c r="H1517" s="72">
        <v>0</v>
      </c>
      <c r="I1517" s="66" t="s">
        <v>3</v>
      </c>
      <c r="J1517" s="66" t="s">
        <v>1629</v>
      </c>
      <c r="K1517" s="67" t="s">
        <v>4811</v>
      </c>
      <c r="L1517" s="68"/>
      <c r="M1517" s="64" t="s">
        <v>1843</v>
      </c>
      <c r="N1517" s="13"/>
      <c r="O1517"/>
      <c r="P1517" t="str">
        <f t="shared" si="422"/>
        <v/>
      </c>
      <c r="Q1517"/>
      <c r="R1517"/>
      <c r="S1517" s="43">
        <f t="shared" si="426"/>
        <v>180</v>
      </c>
      <c r="T1517" s="94" t="s">
        <v>2570</v>
      </c>
      <c r="U1517" s="72" t="s">
        <v>2570</v>
      </c>
      <c r="V1517" s="72" t="s">
        <v>4819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C1517" s="113" t="str">
        <f t="shared" si="423"/>
        <v>GD^MINUS_1</v>
      </c>
      <c r="AD1517" t="b">
        <f t="shared" si="434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4364</v>
      </c>
      <c r="D1518" s="60" t="s">
        <v>1170</v>
      </c>
      <c r="E1518" s="66" t="s">
        <v>140</v>
      </c>
      <c r="F1518" s="66" t="s">
        <v>140</v>
      </c>
      <c r="G1518" s="72">
        <v>0</v>
      </c>
      <c r="H1518" s="72">
        <v>0</v>
      </c>
      <c r="I1518" s="66" t="s">
        <v>3</v>
      </c>
      <c r="J1518" s="66" t="s">
        <v>1630</v>
      </c>
      <c r="K1518" s="67" t="s">
        <v>4811</v>
      </c>
      <c r="L1518" s="68"/>
      <c r="M1518" s="64" t="s">
        <v>1853</v>
      </c>
      <c r="N1518" s="13"/>
      <c r="O1518"/>
      <c r="P1518" t="str">
        <f t="shared" si="422"/>
        <v/>
      </c>
      <c r="Q1518"/>
      <c r="R1518"/>
      <c r="S1518" s="43">
        <f t="shared" si="426"/>
        <v>181</v>
      </c>
      <c r="T1518" s="94" t="s">
        <v>2570</v>
      </c>
      <c r="U1518" s="72" t="s">
        <v>3001</v>
      </c>
      <c r="V1518" s="72" t="s">
        <v>2570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C1518" s="113" t="str">
        <f t="shared" si="423"/>
        <v>GRAD</v>
      </c>
      <c r="AD1518" t="b">
        <f t="shared" si="434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4365</v>
      </c>
      <c r="D1519" s="60" t="s">
        <v>1170</v>
      </c>
      <c r="E1519" s="66" t="s">
        <v>141</v>
      </c>
      <c r="F1519" s="66" t="s">
        <v>141</v>
      </c>
      <c r="G1519" s="72">
        <v>0</v>
      </c>
      <c r="H1519" s="72">
        <v>0</v>
      </c>
      <c r="I1519" s="66" t="s">
        <v>3</v>
      </c>
      <c r="J1519" s="66" t="s">
        <v>1629</v>
      </c>
      <c r="K1519" s="67" t="s">
        <v>4811</v>
      </c>
      <c r="L1519" s="68"/>
      <c r="M1519" s="64" t="s">
        <v>1854</v>
      </c>
      <c r="N1519" s="13"/>
      <c r="O1519"/>
      <c r="P1519" t="str">
        <f t="shared" si="422"/>
        <v/>
      </c>
      <c r="Q1519"/>
      <c r="R1519"/>
      <c r="S1519" s="43">
        <f t="shared" si="426"/>
        <v>182</v>
      </c>
      <c r="T1519" s="94" t="s">
        <v>3067</v>
      </c>
      <c r="U1519" s="72" t="s">
        <v>2570</v>
      </c>
      <c r="V1519" s="72" t="s">
        <v>2570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C1519" s="113" t="str">
        <f t="shared" si="423"/>
        <v>GRAD&gt;</v>
      </c>
      <c r="AD1519" t="b">
        <f t="shared" si="434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4379</v>
      </c>
      <c r="D1520" s="60" t="s">
        <v>7</v>
      </c>
      <c r="E1520" s="66" t="s">
        <v>142</v>
      </c>
      <c r="F1520" s="66" t="s">
        <v>142</v>
      </c>
      <c r="G1520" s="72">
        <v>0</v>
      </c>
      <c r="H1520" s="72">
        <v>32766</v>
      </c>
      <c r="I1520" s="66" t="s">
        <v>3</v>
      </c>
      <c r="J1520" s="66" t="s">
        <v>1630</v>
      </c>
      <c r="K1520" s="67" t="s">
        <v>4812</v>
      </c>
      <c r="L1520" s="68"/>
      <c r="M1520" s="64" t="s">
        <v>1856</v>
      </c>
      <c r="N1520" s="13"/>
      <c r="O1520"/>
      <c r="P1520" t="str">
        <f t="shared" si="422"/>
        <v/>
      </c>
      <c r="Q1520"/>
      <c r="R1520"/>
      <c r="S1520" s="43">
        <f t="shared" si="426"/>
        <v>182</v>
      </c>
      <c r="T1520" s="94" t="s">
        <v>2570</v>
      </c>
      <c r="U1520" s="72" t="s">
        <v>2570</v>
      </c>
      <c r="V1520" s="72" t="s">
        <v>2570</v>
      </c>
      <c r="W1520" s="44" t="str">
        <f t="shared" si="427"/>
        <v/>
      </c>
      <c r="X1520" s="25" t="str">
        <f t="shared" si="428"/>
        <v/>
      </c>
      <c r="Y1520" s="1">
        <f t="shared" si="429"/>
        <v>1482</v>
      </c>
      <c r="Z1520" t="str">
        <f t="shared" si="430"/>
        <v>ITM_GTOP</v>
      </c>
      <c r="AC1520" s="113" t="str">
        <f t="shared" si="423"/>
        <v/>
      </c>
      <c r="AD1520" t="b">
        <f t="shared" si="434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4557</v>
      </c>
      <c r="D1521" s="60" t="s">
        <v>7</v>
      </c>
      <c r="E1521" s="66" t="s">
        <v>1344</v>
      </c>
      <c r="F1521" s="66" t="s">
        <v>1344</v>
      </c>
      <c r="G1521" s="72">
        <v>0</v>
      </c>
      <c r="H1521" s="72">
        <v>0</v>
      </c>
      <c r="I1521" s="66" t="s">
        <v>3</v>
      </c>
      <c r="J1521" s="66" t="s">
        <v>1630</v>
      </c>
      <c r="K1521" s="67" t="s">
        <v>4811</v>
      </c>
      <c r="L1521" s="68"/>
      <c r="M1521" s="64" t="s">
        <v>1859</v>
      </c>
      <c r="N1521" s="13"/>
      <c r="O1521"/>
      <c r="P1521" t="str">
        <f t="shared" si="422"/>
        <v/>
      </c>
      <c r="Q1521"/>
      <c r="R1521"/>
      <c r="S1521" s="43">
        <f t="shared" si="426"/>
        <v>182</v>
      </c>
      <c r="T1521" s="94" t="s">
        <v>2570</v>
      </c>
      <c r="U1521" s="72" t="s">
        <v>2570</v>
      </c>
      <c r="V1521" s="72" t="s">
        <v>2570</v>
      </c>
      <c r="W1521" s="44" t="str">
        <f t="shared" si="427"/>
        <v/>
      </c>
      <c r="X1521" s="25" t="str">
        <f t="shared" si="428"/>
        <v/>
      </c>
      <c r="Y1521" s="1">
        <f t="shared" si="429"/>
        <v>1483</v>
      </c>
      <c r="Z1521" t="str">
        <f t="shared" si="430"/>
        <v>ITM_HN</v>
      </c>
      <c r="AC1521" s="113" t="str">
        <f t="shared" si="423"/>
        <v/>
      </c>
      <c r="AD1521" t="b">
        <f t="shared" si="434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4557</v>
      </c>
      <c r="D1522" s="60" t="s">
        <v>7</v>
      </c>
      <c r="E1522" s="66" t="s">
        <v>1345</v>
      </c>
      <c r="F1522" s="66" t="s">
        <v>1345</v>
      </c>
      <c r="G1522" s="72">
        <v>0</v>
      </c>
      <c r="H1522" s="72">
        <v>0</v>
      </c>
      <c r="I1522" s="66" t="s">
        <v>3</v>
      </c>
      <c r="J1522" s="66" t="s">
        <v>1630</v>
      </c>
      <c r="K1522" s="67" t="s">
        <v>4811</v>
      </c>
      <c r="L1522" s="68"/>
      <c r="M1522" s="64" t="s">
        <v>1860</v>
      </c>
      <c r="N1522" s="13"/>
      <c r="O1522"/>
      <c r="P1522" t="str">
        <f t="shared" ref="P1522:P1585" si="435">IF(E1522=F1522,"","NOT EQUAL")</f>
        <v/>
      </c>
      <c r="Q1522"/>
      <c r="R1522"/>
      <c r="S1522" s="43">
        <f t="shared" si="426"/>
        <v>182</v>
      </c>
      <c r="T1522" s="94" t="s">
        <v>2570</v>
      </c>
      <c r="U1522" s="72" t="s">
        <v>2570</v>
      </c>
      <c r="V1522" s="72" t="s">
        <v>2570</v>
      </c>
      <c r="W1522" s="44" t="str">
        <f t="shared" si="427"/>
        <v/>
      </c>
      <c r="X1522" s="25" t="str">
        <f t="shared" si="428"/>
        <v/>
      </c>
      <c r="Y1522" s="1">
        <f t="shared" si="429"/>
        <v>1484</v>
      </c>
      <c r="Z1522" t="str">
        <f t="shared" si="430"/>
        <v>ITM_HNP</v>
      </c>
      <c r="AC1522" s="113" t="str">
        <f t="shared" ref="AC1522:AC1585" si="436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22" t="b">
        <f t="shared" si="434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4380</v>
      </c>
      <c r="D1523" s="60" t="s">
        <v>7</v>
      </c>
      <c r="E1523" s="66" t="s">
        <v>155</v>
      </c>
      <c r="F1523" s="66" t="s">
        <v>155</v>
      </c>
      <c r="G1523" s="72">
        <v>0</v>
      </c>
      <c r="H1523" s="72">
        <v>0</v>
      </c>
      <c r="I1523" s="66" t="s">
        <v>3</v>
      </c>
      <c r="J1523" s="66" t="s">
        <v>1629</v>
      </c>
      <c r="K1523" s="67" t="s">
        <v>4811</v>
      </c>
      <c r="L1523" s="68"/>
      <c r="M1523" s="64" t="s">
        <v>1871</v>
      </c>
      <c r="N1523" s="13"/>
      <c r="O1523"/>
      <c r="P1523" t="str">
        <f t="shared" si="435"/>
        <v/>
      </c>
      <c r="Q1523"/>
      <c r="R1523"/>
      <c r="S1523" s="43">
        <f t="shared" si="426"/>
        <v>183</v>
      </c>
      <c r="T1523" s="94" t="s">
        <v>3072</v>
      </c>
      <c r="U1523" s="72" t="s">
        <v>2570</v>
      </c>
      <c r="V1523" s="72" t="s">
        <v>2570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C1523" s="113" t="str">
        <f t="shared" si="436"/>
        <v>IM</v>
      </c>
      <c r="AD1523" t="b">
        <f t="shared" si="434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4557</v>
      </c>
      <c r="D1524" s="60" t="s">
        <v>7</v>
      </c>
      <c r="E1524" s="66" t="s">
        <v>1348</v>
      </c>
      <c r="F1524" s="66" t="s">
        <v>1348</v>
      </c>
      <c r="G1524" s="72">
        <v>0</v>
      </c>
      <c r="H1524" s="72">
        <v>0</v>
      </c>
      <c r="I1524" s="66" t="s">
        <v>3</v>
      </c>
      <c r="J1524" s="66" t="s">
        <v>1630</v>
      </c>
      <c r="K1524" s="67" t="s">
        <v>4811</v>
      </c>
      <c r="L1524" s="68"/>
      <c r="M1524" s="64" t="s">
        <v>1873</v>
      </c>
      <c r="N1524" s="13"/>
      <c r="O1524"/>
      <c r="P1524" t="str">
        <f t="shared" si="435"/>
        <v/>
      </c>
      <c r="Q1524"/>
      <c r="R1524"/>
      <c r="S1524" s="43">
        <f t="shared" si="426"/>
        <v>183</v>
      </c>
      <c r="T1524" s="94" t="s">
        <v>2570</v>
      </c>
      <c r="U1524" s="72" t="s">
        <v>2570</v>
      </c>
      <c r="V1524" s="72" t="s">
        <v>2570</v>
      </c>
      <c r="W1524" s="44" t="str">
        <f t="shared" si="427"/>
        <v/>
      </c>
      <c r="X1524" s="25" t="str">
        <f t="shared" si="428"/>
        <v/>
      </c>
      <c r="Y1524" s="1">
        <f t="shared" si="429"/>
        <v>1486</v>
      </c>
      <c r="Z1524" t="str">
        <f t="shared" si="430"/>
        <v>ITM_INDEX</v>
      </c>
      <c r="AC1524" s="113" t="str">
        <f t="shared" si="436"/>
        <v/>
      </c>
      <c r="AD1524" t="b">
        <f t="shared" si="434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4557</v>
      </c>
      <c r="D1525" s="60" t="s">
        <v>7</v>
      </c>
      <c r="E1525" s="66" t="s">
        <v>1353</v>
      </c>
      <c r="F1525" s="66" t="s">
        <v>1353</v>
      </c>
      <c r="G1525" s="72">
        <v>0</v>
      </c>
      <c r="H1525" s="72">
        <v>0</v>
      </c>
      <c r="I1525" s="66" t="s">
        <v>3</v>
      </c>
      <c r="J1525" s="66" t="s">
        <v>1630</v>
      </c>
      <c r="K1525" s="67" t="s">
        <v>4811</v>
      </c>
      <c r="L1525" s="68"/>
      <c r="M1525" s="64" t="s">
        <v>1882</v>
      </c>
      <c r="N1525" s="13"/>
      <c r="O1525"/>
      <c r="P1525" t="str">
        <f t="shared" si="435"/>
        <v/>
      </c>
      <c r="Q1525"/>
      <c r="R1525"/>
      <c r="S1525" s="43">
        <f t="shared" si="426"/>
        <v>183</v>
      </c>
      <c r="T1525" s="94" t="s">
        <v>2570</v>
      </c>
      <c r="U1525" s="72" t="s">
        <v>2570</v>
      </c>
      <c r="V1525" s="72" t="s">
        <v>2570</v>
      </c>
      <c r="W1525" s="44" t="str">
        <f t="shared" si="427"/>
        <v/>
      </c>
      <c r="X1525" s="25" t="str">
        <f t="shared" si="428"/>
        <v/>
      </c>
      <c r="Y1525" s="1">
        <f t="shared" si="429"/>
        <v>1487</v>
      </c>
      <c r="Z1525" t="str">
        <f t="shared" si="430"/>
        <v>ITM_IXYZ</v>
      </c>
      <c r="AC1525" s="113" t="str">
        <f t="shared" si="436"/>
        <v/>
      </c>
      <c r="AD1525" t="b">
        <f t="shared" si="434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4557</v>
      </c>
      <c r="D1526" s="60" t="s">
        <v>7</v>
      </c>
      <c r="E1526" s="66" t="s">
        <v>1354</v>
      </c>
      <c r="F1526" s="66" t="s">
        <v>1354</v>
      </c>
      <c r="G1526" s="72">
        <v>0</v>
      </c>
      <c r="H1526" s="72">
        <v>0</v>
      </c>
      <c r="I1526" s="66" t="s">
        <v>3</v>
      </c>
      <c r="J1526" s="66" t="s">
        <v>1630</v>
      </c>
      <c r="K1526" s="67" t="s">
        <v>4811</v>
      </c>
      <c r="L1526" s="68"/>
      <c r="M1526" s="64" t="s">
        <v>1883</v>
      </c>
      <c r="N1526" s="13"/>
      <c r="O1526"/>
      <c r="P1526" t="str">
        <f t="shared" si="435"/>
        <v/>
      </c>
      <c r="Q1526"/>
      <c r="R1526"/>
      <c r="S1526" s="43">
        <f t="shared" si="426"/>
        <v>183</v>
      </c>
      <c r="T1526" s="94" t="s">
        <v>2570</v>
      </c>
      <c r="U1526" s="72" t="s">
        <v>2570</v>
      </c>
      <c r="V1526" s="72" t="s">
        <v>2570</v>
      </c>
      <c r="W1526" s="44" t="str">
        <f t="shared" si="427"/>
        <v/>
      </c>
      <c r="X1526" s="25" t="str">
        <f t="shared" si="428"/>
        <v/>
      </c>
      <c r="Y1526" s="1">
        <f t="shared" si="429"/>
        <v>1488</v>
      </c>
      <c r="Z1526" t="str">
        <f t="shared" si="430"/>
        <v>ITM_IGAMMAP</v>
      </c>
      <c r="AC1526" s="113" t="str">
        <f t="shared" si="436"/>
        <v/>
      </c>
      <c r="AD1526" t="b">
        <f t="shared" si="434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4557</v>
      </c>
      <c r="D1527" s="60" t="s">
        <v>7</v>
      </c>
      <c r="E1527" s="66" t="s">
        <v>1355</v>
      </c>
      <c r="F1527" s="66" t="s">
        <v>1355</v>
      </c>
      <c r="G1527" s="72">
        <v>0</v>
      </c>
      <c r="H1527" s="72">
        <v>0</v>
      </c>
      <c r="I1527" s="66" t="s">
        <v>3</v>
      </c>
      <c r="J1527" s="66" t="s">
        <v>1630</v>
      </c>
      <c r="K1527" s="67" t="s">
        <v>4811</v>
      </c>
      <c r="L1527" s="68"/>
      <c r="M1527" s="64" t="s">
        <v>1884</v>
      </c>
      <c r="N1527" s="13"/>
      <c r="O1527"/>
      <c r="P1527" t="str">
        <f t="shared" si="435"/>
        <v/>
      </c>
      <c r="Q1527"/>
      <c r="R1527"/>
      <c r="S1527" s="43">
        <f t="shared" si="426"/>
        <v>183</v>
      </c>
      <c r="T1527" s="94" t="s">
        <v>2570</v>
      </c>
      <c r="U1527" s="72" t="s">
        <v>2570</v>
      </c>
      <c r="V1527" s="72" t="s">
        <v>2570</v>
      </c>
      <c r="W1527" s="44" t="str">
        <f t="shared" si="427"/>
        <v/>
      </c>
      <c r="X1527" s="25" t="str">
        <f t="shared" si="428"/>
        <v/>
      </c>
      <c r="Y1527" s="1">
        <f t="shared" si="429"/>
        <v>1489</v>
      </c>
      <c r="Z1527" t="str">
        <f t="shared" si="430"/>
        <v>ITM_IGAMMAQ</v>
      </c>
      <c r="AC1527" s="113" t="str">
        <f t="shared" si="436"/>
        <v/>
      </c>
      <c r="AD1527" t="b">
        <f t="shared" si="434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4557</v>
      </c>
      <c r="D1528" s="60" t="s">
        <v>7</v>
      </c>
      <c r="E1528" s="66" t="s">
        <v>161</v>
      </c>
      <c r="F1528" s="66" t="s">
        <v>161</v>
      </c>
      <c r="G1528" s="72">
        <v>0</v>
      </c>
      <c r="H1528" s="72">
        <v>0</v>
      </c>
      <c r="I1528" s="66" t="s">
        <v>3</v>
      </c>
      <c r="J1528" s="66" t="s">
        <v>1630</v>
      </c>
      <c r="K1528" s="67" t="s">
        <v>4811</v>
      </c>
      <c r="L1528" s="68"/>
      <c r="M1528" s="64" t="s">
        <v>1885</v>
      </c>
      <c r="N1528" s="13"/>
      <c r="O1528"/>
      <c r="P1528" t="str">
        <f t="shared" si="435"/>
        <v/>
      </c>
      <c r="Q1528"/>
      <c r="R1528"/>
      <c r="S1528" s="43">
        <f t="shared" si="426"/>
        <v>183</v>
      </c>
      <c r="T1528" s="94" t="s">
        <v>2570</v>
      </c>
      <c r="U1528" s="72" t="s">
        <v>2570</v>
      </c>
      <c r="V1528" s="72" t="s">
        <v>2570</v>
      </c>
      <c r="W1528" s="44" t="str">
        <f t="shared" si="427"/>
        <v/>
      </c>
      <c r="X1528" s="25" t="str">
        <f t="shared" si="428"/>
        <v/>
      </c>
      <c r="Y1528" s="1">
        <f t="shared" si="429"/>
        <v>1490</v>
      </c>
      <c r="Z1528" t="str">
        <f t="shared" si="430"/>
        <v>ITM_IPLUS</v>
      </c>
      <c r="AC1528" s="113" t="str">
        <f t="shared" si="436"/>
        <v/>
      </c>
      <c r="AD1528" t="b">
        <f t="shared" si="434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4557</v>
      </c>
      <c r="D1529" s="60" t="s">
        <v>7</v>
      </c>
      <c r="E1529" s="66" t="s">
        <v>162</v>
      </c>
      <c r="F1529" s="66" t="s">
        <v>162</v>
      </c>
      <c r="G1529" s="72">
        <v>0</v>
      </c>
      <c r="H1529" s="72">
        <v>0</v>
      </c>
      <c r="I1529" s="66" t="s">
        <v>3</v>
      </c>
      <c r="J1529" s="66" t="s">
        <v>1630</v>
      </c>
      <c r="K1529" s="67" t="s">
        <v>4811</v>
      </c>
      <c r="L1529" s="68"/>
      <c r="M1529" s="64" t="s">
        <v>1886</v>
      </c>
      <c r="N1529" s="13"/>
      <c r="O1529"/>
      <c r="P1529" t="str">
        <f t="shared" si="435"/>
        <v/>
      </c>
      <c r="Q1529"/>
      <c r="R1529"/>
      <c r="S1529" s="43">
        <f t="shared" si="426"/>
        <v>183</v>
      </c>
      <c r="T1529" s="94" t="s">
        <v>2570</v>
      </c>
      <c r="U1529" s="72" t="s">
        <v>2570</v>
      </c>
      <c r="V1529" s="72" t="s">
        <v>2570</v>
      </c>
      <c r="W1529" s="44" t="str">
        <f t="shared" si="427"/>
        <v/>
      </c>
      <c r="X1529" s="25" t="str">
        <f t="shared" si="428"/>
        <v/>
      </c>
      <c r="Y1529" s="1">
        <f t="shared" si="429"/>
        <v>1491</v>
      </c>
      <c r="Z1529" t="str">
        <f t="shared" si="430"/>
        <v>ITM_IMINUS</v>
      </c>
      <c r="AC1529" s="113" t="str">
        <f t="shared" si="436"/>
        <v/>
      </c>
      <c r="AD1529" t="b">
        <f t="shared" si="434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0" t="s">
        <v>4557</v>
      </c>
      <c r="D1530" s="60" t="s">
        <v>7</v>
      </c>
      <c r="E1530" s="66" t="s">
        <v>1357</v>
      </c>
      <c r="F1530" s="66" t="s">
        <v>1357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4811</v>
      </c>
      <c r="L1530" s="68"/>
      <c r="M1530" s="64" t="s">
        <v>1888</v>
      </c>
      <c r="N1530" s="13"/>
      <c r="O1530"/>
      <c r="P1530" t="str">
        <f t="shared" si="435"/>
        <v/>
      </c>
      <c r="Q1530"/>
      <c r="R1530"/>
      <c r="S1530" s="43">
        <f t="shared" si="426"/>
        <v>183</v>
      </c>
      <c r="T1530" s="94" t="s">
        <v>2570</v>
      </c>
      <c r="U1530" s="72" t="s">
        <v>2570</v>
      </c>
      <c r="V1530" s="72" t="s">
        <v>2570</v>
      </c>
      <c r="W1530" s="44" t="str">
        <f t="shared" si="427"/>
        <v/>
      </c>
      <c r="X1530" s="25" t="str">
        <f t="shared" si="428"/>
        <v/>
      </c>
      <c r="Y1530" s="1">
        <f t="shared" si="429"/>
        <v>1492</v>
      </c>
      <c r="Z1530" t="str">
        <f t="shared" si="430"/>
        <v>ITM_JYX</v>
      </c>
      <c r="AC1530" s="113" t="str">
        <f t="shared" si="436"/>
        <v/>
      </c>
      <c r="AD1530" t="b">
        <f t="shared" si="434"/>
        <v>1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4557</v>
      </c>
      <c r="D1531" s="60" t="s">
        <v>7</v>
      </c>
      <c r="E1531" s="66" t="s">
        <v>165</v>
      </c>
      <c r="F1531" s="66" t="s">
        <v>165</v>
      </c>
      <c r="G1531" s="72">
        <v>0</v>
      </c>
      <c r="H1531" s="72">
        <v>0</v>
      </c>
      <c r="I1531" s="66" t="s">
        <v>3</v>
      </c>
      <c r="J1531" s="66" t="s">
        <v>1630</v>
      </c>
      <c r="K1531" s="67" t="s">
        <v>4811</v>
      </c>
      <c r="L1531" s="68"/>
      <c r="M1531" s="64" t="s">
        <v>1889</v>
      </c>
      <c r="N1531" s="13"/>
      <c r="O1531"/>
      <c r="P1531" t="str">
        <f t="shared" si="435"/>
        <v/>
      </c>
      <c r="Q1531"/>
      <c r="R1531"/>
      <c r="S1531" s="43">
        <f t="shared" si="426"/>
        <v>183</v>
      </c>
      <c r="T1531" s="94" t="s">
        <v>2570</v>
      </c>
      <c r="U1531" s="72" t="s">
        <v>2570</v>
      </c>
      <c r="V1531" s="72" t="s">
        <v>2570</v>
      </c>
      <c r="W1531" s="44" t="str">
        <f t="shared" si="427"/>
        <v/>
      </c>
      <c r="X1531" s="25" t="str">
        <f t="shared" si="428"/>
        <v/>
      </c>
      <c r="Y1531" s="1">
        <f t="shared" si="429"/>
        <v>1493</v>
      </c>
      <c r="Z1531" t="str">
        <f t="shared" si="430"/>
        <v>ITM_JPLUS</v>
      </c>
      <c r="AC1531" s="113" t="str">
        <f t="shared" si="436"/>
        <v/>
      </c>
      <c r="AD1531" t="b">
        <f t="shared" si="434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4557</v>
      </c>
      <c r="D1532" s="60" t="s">
        <v>7</v>
      </c>
      <c r="E1532" s="66" t="s">
        <v>166</v>
      </c>
      <c r="F1532" s="66" t="s">
        <v>166</v>
      </c>
      <c r="G1532" s="72">
        <v>0</v>
      </c>
      <c r="H1532" s="72">
        <v>0</v>
      </c>
      <c r="I1532" s="66" t="s">
        <v>3</v>
      </c>
      <c r="J1532" s="66" t="s">
        <v>1630</v>
      </c>
      <c r="K1532" s="67" t="s">
        <v>4811</v>
      </c>
      <c r="L1532" s="68"/>
      <c r="M1532" s="64" t="s">
        <v>1890</v>
      </c>
      <c r="N1532" s="13"/>
      <c r="O1532"/>
      <c r="P1532" t="str">
        <f t="shared" si="435"/>
        <v/>
      </c>
      <c r="Q1532"/>
      <c r="R1532"/>
      <c r="S1532" s="43">
        <f t="shared" si="426"/>
        <v>183</v>
      </c>
      <c r="T1532" s="94" t="s">
        <v>2570</v>
      </c>
      <c r="U1532" s="72" t="s">
        <v>2570</v>
      </c>
      <c r="V1532" s="72" t="s">
        <v>2570</v>
      </c>
      <c r="W1532" s="44" t="str">
        <f t="shared" si="427"/>
        <v/>
      </c>
      <c r="X1532" s="25" t="str">
        <f t="shared" si="428"/>
        <v/>
      </c>
      <c r="Y1532" s="1">
        <f t="shared" si="429"/>
        <v>1494</v>
      </c>
      <c r="Z1532" t="str">
        <f t="shared" si="430"/>
        <v>ITM_JMINUS</v>
      </c>
      <c r="AC1532" s="113" t="str">
        <f t="shared" si="436"/>
        <v/>
      </c>
      <c r="AD1532" t="b">
        <f t="shared" si="434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4557</v>
      </c>
      <c r="D1533" s="60" t="s">
        <v>7</v>
      </c>
      <c r="E1533" s="66" t="s">
        <v>1358</v>
      </c>
      <c r="F1533" s="66" t="s">
        <v>1358</v>
      </c>
      <c r="G1533" s="72">
        <v>0</v>
      </c>
      <c r="H1533" s="72">
        <v>0</v>
      </c>
      <c r="I1533" s="66" t="s">
        <v>3</v>
      </c>
      <c r="J1533" s="66" t="s">
        <v>1630</v>
      </c>
      <c r="K1533" s="67" t="s">
        <v>4811</v>
      </c>
      <c r="L1533" s="68"/>
      <c r="M1533" s="64" t="s">
        <v>4882</v>
      </c>
      <c r="N1533" s="13"/>
      <c r="O1533"/>
      <c r="P1533" t="str">
        <f t="shared" si="435"/>
        <v/>
      </c>
      <c r="Q1533"/>
      <c r="R1533"/>
      <c r="S1533" s="43">
        <f t="shared" si="426"/>
        <v>183</v>
      </c>
      <c r="T1533" s="94" t="s">
        <v>2570</v>
      </c>
      <c r="U1533" s="72" t="s">
        <v>2570</v>
      </c>
      <c r="V1533" s="72" t="s">
        <v>2570</v>
      </c>
      <c r="W1533" s="44" t="str">
        <f t="shared" si="427"/>
        <v/>
      </c>
      <c r="X1533" s="25" t="str">
        <f t="shared" si="428"/>
        <v/>
      </c>
      <c r="Y1533" s="1">
        <f t="shared" si="429"/>
        <v>1495</v>
      </c>
      <c r="Z1533" t="str">
        <f t="shared" si="430"/>
        <v>ITM_JUL_GREG</v>
      </c>
      <c r="AC1533" s="113" t="str">
        <f t="shared" si="436"/>
        <v/>
      </c>
      <c r="AD1533" t="b">
        <f t="shared" si="434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4557</v>
      </c>
      <c r="D1534" s="60" t="s">
        <v>7</v>
      </c>
      <c r="E1534" s="66" t="s">
        <v>1359</v>
      </c>
      <c r="F1534" s="66" t="s">
        <v>1359</v>
      </c>
      <c r="G1534" s="72">
        <v>0</v>
      </c>
      <c r="H1534" s="72">
        <v>0</v>
      </c>
      <c r="I1534" s="66" t="s">
        <v>3</v>
      </c>
      <c r="J1534" s="66" t="s">
        <v>1630</v>
      </c>
      <c r="K1534" s="67" t="s">
        <v>4811</v>
      </c>
      <c r="L1534" s="68"/>
      <c r="M1534" s="64" t="s">
        <v>1893</v>
      </c>
      <c r="N1534" s="13"/>
      <c r="O1534"/>
      <c r="P1534" t="str">
        <f t="shared" si="435"/>
        <v/>
      </c>
      <c r="Q1534"/>
      <c r="R1534"/>
      <c r="S1534" s="43">
        <f t="shared" si="426"/>
        <v>183</v>
      </c>
      <c r="T1534" s="94" t="s">
        <v>2570</v>
      </c>
      <c r="U1534" s="72" t="s">
        <v>2570</v>
      </c>
      <c r="V1534" s="72" t="s">
        <v>2570</v>
      </c>
      <c r="W1534" s="44" t="str">
        <f t="shared" si="427"/>
        <v/>
      </c>
      <c r="X1534" s="25" t="str">
        <f t="shared" si="428"/>
        <v/>
      </c>
      <c r="Y1534" s="1">
        <f t="shared" si="429"/>
        <v>1496</v>
      </c>
      <c r="Z1534" t="str">
        <f t="shared" si="430"/>
        <v>ITM_JtoD</v>
      </c>
      <c r="AC1534" s="113" t="str">
        <f t="shared" si="436"/>
        <v/>
      </c>
      <c r="AD1534" t="b">
        <f t="shared" si="434"/>
        <v>1</v>
      </c>
    </row>
    <row r="1535" spans="1:30">
      <c r="A1535" s="57">
        <f t="shared" ref="A1535" si="437">IF(B1535=INT(B1535),ROW(),"")</f>
        <v>1535</v>
      </c>
      <c r="B1535" s="56">
        <f t="shared" ref="B1535" si="438">IF(AND(MID(C1535,2,1)&lt;&gt;"/",MID(C1535,1,1)="/"),INT(B1534)+1,B1534+0.01)</f>
        <v>1497</v>
      </c>
      <c r="C1535" s="60" t="s">
        <v>4557</v>
      </c>
      <c r="D1535" s="60" t="s">
        <v>7</v>
      </c>
      <c r="E1535" s="66" t="s">
        <v>1360</v>
      </c>
      <c r="F1535" s="66" t="s">
        <v>1360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4811</v>
      </c>
      <c r="L1535" s="68"/>
      <c r="M1535" s="151" t="s">
        <v>1896</v>
      </c>
      <c r="N1535" s="13"/>
      <c r="O1535"/>
      <c r="P1535" t="str">
        <f t="shared" ref="P1535" si="439">IF(E1535=F1535,"","NOT EQUAL")</f>
        <v/>
      </c>
      <c r="Q1535"/>
      <c r="R1535"/>
      <c r="S1535" s="43">
        <f t="shared" ref="S1535" si="440">IF(X1535&lt;&gt;"",S1534+1,S1534)</f>
        <v>183</v>
      </c>
      <c r="T1535" s="94" t="s">
        <v>2570</v>
      </c>
      <c r="U1535" s="72" t="s">
        <v>2570</v>
      </c>
      <c r="V1535" s="72" t="s">
        <v>2570</v>
      </c>
      <c r="W1535" s="44" t="str">
        <f t="shared" ref="W1535" si="441">IF( OR(U1535="CNST", I1535="CAT_REGS"),(E1535),
IF(U1535="YES",UPPER(E1535),
IF(   AND(U1535&lt;&gt;"NO",I1535="CAT_FNCT",D1535&lt;&gt;"multiply", D1535&lt;&gt;"divide"),IF(J1535="SLS_ENABLED",   UPPER(E1535),""),"")))</f>
        <v/>
      </c>
      <c r="X1535" s="25" t="str">
        <f t="shared" ref="X1535" si="442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35" s="1">
        <f t="shared" ref="Y1535" si="443">B1535</f>
        <v>1497</v>
      </c>
      <c r="Z1535" t="str">
        <f t="shared" ref="Z1535" si="444">M1535</f>
        <v>ITM_KEY</v>
      </c>
      <c r="AC1535" s="113" t="str">
        <f t="shared" si="436"/>
        <v/>
      </c>
      <c r="AD1535" t="b">
        <f t="shared" si="434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4557</v>
      </c>
      <c r="D1536" s="60" t="s">
        <v>7</v>
      </c>
      <c r="E1536" s="66" t="s">
        <v>173</v>
      </c>
      <c r="F1536" s="66" t="s">
        <v>173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4811</v>
      </c>
      <c r="L1536" s="68"/>
      <c r="M1536" s="64" t="s">
        <v>1897</v>
      </c>
      <c r="N1536" s="13"/>
      <c r="O1536"/>
      <c r="P1536" t="str">
        <f t="shared" si="435"/>
        <v/>
      </c>
      <c r="Q1536"/>
      <c r="R1536"/>
      <c r="S1536" s="43">
        <f t="shared" si="426"/>
        <v>183</v>
      </c>
      <c r="T1536" s="94" t="s">
        <v>2570</v>
      </c>
      <c r="U1536" s="72" t="s">
        <v>2570</v>
      </c>
      <c r="V1536" s="72" t="s">
        <v>2570</v>
      </c>
      <c r="W1536" s="44" t="str">
        <f t="shared" si="427"/>
        <v/>
      </c>
      <c r="X1536" s="25" t="str">
        <f t="shared" si="428"/>
        <v/>
      </c>
      <c r="Y1536" s="1">
        <f t="shared" si="429"/>
        <v>1498</v>
      </c>
      <c r="Z1536" t="str">
        <f t="shared" si="430"/>
        <v>ITM_KEYG</v>
      </c>
      <c r="AC1536" s="113" t="str">
        <f t="shared" si="436"/>
        <v/>
      </c>
      <c r="AD1536" t="b">
        <f t="shared" si="434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4557</v>
      </c>
      <c r="D1537" s="60" t="s">
        <v>7</v>
      </c>
      <c r="E1537" s="66" t="s">
        <v>174</v>
      </c>
      <c r="F1537" s="66" t="s">
        <v>174</v>
      </c>
      <c r="G1537" s="72">
        <v>0</v>
      </c>
      <c r="H1537" s="72">
        <v>0</v>
      </c>
      <c r="I1537" s="66" t="s">
        <v>3</v>
      </c>
      <c r="J1537" s="66" t="s">
        <v>1630</v>
      </c>
      <c r="K1537" s="67" t="s">
        <v>4811</v>
      </c>
      <c r="L1537" s="68"/>
      <c r="M1537" s="64" t="s">
        <v>1898</v>
      </c>
      <c r="N1537" s="13"/>
      <c r="O1537"/>
      <c r="P1537" t="str">
        <f t="shared" si="435"/>
        <v/>
      </c>
      <c r="Q1537"/>
      <c r="R1537"/>
      <c r="S1537" s="43">
        <f t="shared" si="426"/>
        <v>183</v>
      </c>
      <c r="T1537" s="94" t="s">
        <v>2570</v>
      </c>
      <c r="U1537" s="72" t="s">
        <v>2570</v>
      </c>
      <c r="V1537" s="72" t="s">
        <v>2570</v>
      </c>
      <c r="W1537" s="44" t="str">
        <f t="shared" si="427"/>
        <v/>
      </c>
      <c r="X1537" s="25" t="str">
        <f t="shared" si="428"/>
        <v/>
      </c>
      <c r="Y1537" s="1">
        <f t="shared" si="429"/>
        <v>1499</v>
      </c>
      <c r="Z1537" t="str">
        <f t="shared" si="430"/>
        <v>ITM_KEYX</v>
      </c>
      <c r="AC1537" s="113" t="str">
        <f t="shared" si="436"/>
        <v/>
      </c>
      <c r="AD1537" t="b">
        <f t="shared" si="434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4222</v>
      </c>
      <c r="D1538" s="132" t="s">
        <v>7</v>
      </c>
      <c r="E1538" s="133" t="s">
        <v>360</v>
      </c>
      <c r="F1538" s="133" t="s">
        <v>360</v>
      </c>
      <c r="G1538" s="137">
        <v>0</v>
      </c>
      <c r="H1538" s="137">
        <v>0</v>
      </c>
      <c r="I1538" s="133" t="s">
        <v>3</v>
      </c>
      <c r="J1538" s="133" t="s">
        <v>1629</v>
      </c>
      <c r="K1538" s="135" t="s">
        <v>4811</v>
      </c>
      <c r="M1538" s="18" t="s">
        <v>2155</v>
      </c>
      <c r="N1538" s="18"/>
      <c r="P1538" s="136" t="str">
        <f t="shared" si="435"/>
        <v/>
      </c>
      <c r="S1538" s="137">
        <f t="shared" si="426"/>
        <v>184</v>
      </c>
      <c r="T1538" s="130" t="s">
        <v>3067</v>
      </c>
      <c r="U1538" s="134" t="s">
        <v>2570</v>
      </c>
      <c r="V1538" s="134" t="s">
        <v>2570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C1538" s="113" t="str">
        <f t="shared" si="436"/>
        <v>SINC</v>
      </c>
      <c r="AD1538" t="b">
        <f t="shared" si="434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4557</v>
      </c>
      <c r="D1539" s="60" t="s">
        <v>7</v>
      </c>
      <c r="E1539" s="66" t="s">
        <v>1361</v>
      </c>
      <c r="F1539" s="66" t="s">
        <v>1361</v>
      </c>
      <c r="G1539" s="72">
        <v>0</v>
      </c>
      <c r="H1539" s="72">
        <v>0</v>
      </c>
      <c r="I1539" s="66" t="s">
        <v>3</v>
      </c>
      <c r="J1539" s="66" t="s">
        <v>1630</v>
      </c>
      <c r="K1539" s="67" t="s">
        <v>4811</v>
      </c>
      <c r="L1539" s="68"/>
      <c r="M1539" s="64" t="s">
        <v>1908</v>
      </c>
      <c r="N1539" s="13"/>
      <c r="O1539"/>
      <c r="P1539" t="str">
        <f t="shared" si="435"/>
        <v/>
      </c>
      <c r="Q1539"/>
      <c r="R1539"/>
      <c r="S1539" s="43">
        <f t="shared" si="426"/>
        <v>184</v>
      </c>
      <c r="T1539" s="94" t="s">
        <v>2570</v>
      </c>
      <c r="U1539" s="72" t="s">
        <v>2570</v>
      </c>
      <c r="V1539" s="72" t="s">
        <v>2570</v>
      </c>
      <c r="W1539" s="44" t="str">
        <f t="shared" si="427"/>
        <v/>
      </c>
      <c r="X1539" s="25" t="str">
        <f t="shared" si="428"/>
        <v/>
      </c>
      <c r="Y1539" s="1">
        <f t="shared" si="429"/>
        <v>1501</v>
      </c>
      <c r="Z1539" t="str">
        <f t="shared" si="430"/>
        <v>ITM_KTYP</v>
      </c>
      <c r="AC1539" s="113" t="str">
        <f t="shared" si="436"/>
        <v/>
      </c>
      <c r="AD1539" t="b">
        <f t="shared" si="434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4381</v>
      </c>
      <c r="D1540" s="60" t="s">
        <v>3354</v>
      </c>
      <c r="E1540" s="66" t="s">
        <v>1362</v>
      </c>
      <c r="F1540" s="66" t="s">
        <v>2718</v>
      </c>
      <c r="G1540" s="72">
        <v>0</v>
      </c>
      <c r="H1540" s="72">
        <v>0</v>
      </c>
      <c r="I1540" s="66" t="s">
        <v>3</v>
      </c>
      <c r="J1540" s="66" t="s">
        <v>1629</v>
      </c>
      <c r="K1540" s="67" t="s">
        <v>4811</v>
      </c>
      <c r="L1540" s="68"/>
      <c r="M1540" s="64" t="s">
        <v>1909</v>
      </c>
      <c r="N1540" s="13"/>
      <c r="O1540"/>
      <c r="P1540" t="str">
        <f t="shared" si="435"/>
        <v>NOT EQUAL</v>
      </c>
      <c r="Q1540"/>
      <c r="R1540"/>
      <c r="S1540" s="43">
        <f t="shared" si="426"/>
        <v>185</v>
      </c>
      <c r="T1540" s="94" t="s">
        <v>3092</v>
      </c>
      <c r="U1540" s="72" t="s">
        <v>2570</v>
      </c>
      <c r="V1540" s="72" t="s">
        <v>2570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C1540" s="113" t="str">
        <f t="shared" si="436"/>
        <v>LASTX</v>
      </c>
      <c r="AD1540" t="b">
        <f t="shared" si="434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4557</v>
      </c>
      <c r="D1541" s="71" t="s">
        <v>7</v>
      </c>
      <c r="E1541" s="66" t="s">
        <v>187</v>
      </c>
      <c r="F1541" s="66" t="s">
        <v>187</v>
      </c>
      <c r="G1541" s="72">
        <v>0</v>
      </c>
      <c r="H1541" s="72">
        <v>0</v>
      </c>
      <c r="I1541" s="66" t="s">
        <v>3</v>
      </c>
      <c r="J1541" s="89" t="s">
        <v>1630</v>
      </c>
      <c r="K1541" s="67" t="s">
        <v>4811</v>
      </c>
      <c r="L1541" s="60"/>
      <c r="M1541" s="64" t="s">
        <v>1912</v>
      </c>
      <c r="N1541" s="13"/>
      <c r="O1541"/>
      <c r="P1541" t="str">
        <f t="shared" si="435"/>
        <v/>
      </c>
      <c r="Q1541"/>
      <c r="R1541"/>
      <c r="S1541" s="43">
        <f t="shared" si="426"/>
        <v>185</v>
      </c>
      <c r="T1541" s="94" t="s">
        <v>2570</v>
      </c>
      <c r="U1541" s="72" t="s">
        <v>2570</v>
      </c>
      <c r="V1541" s="72" t="s">
        <v>2570</v>
      </c>
      <c r="W1541" s="44" t="str">
        <f t="shared" si="427"/>
        <v/>
      </c>
      <c r="X1541" s="25" t="str">
        <f t="shared" si="428"/>
        <v/>
      </c>
      <c r="Y1541" s="1">
        <f t="shared" si="429"/>
        <v>1503</v>
      </c>
      <c r="Z1541" t="str">
        <f t="shared" si="430"/>
        <v>ITM_LBLQ</v>
      </c>
      <c r="AC1541" s="113" t="str">
        <f t="shared" si="436"/>
        <v/>
      </c>
      <c r="AD1541" t="b">
        <f t="shared" si="434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4557</v>
      </c>
      <c r="D1542" s="60" t="s">
        <v>7</v>
      </c>
      <c r="E1542" s="66" t="s">
        <v>1365</v>
      </c>
      <c r="F1542" s="66" t="s">
        <v>1365</v>
      </c>
      <c r="G1542" s="72">
        <v>0</v>
      </c>
      <c r="H1542" s="72">
        <v>0</v>
      </c>
      <c r="I1542" s="66" t="s">
        <v>3</v>
      </c>
      <c r="J1542" s="66" t="s">
        <v>1630</v>
      </c>
      <c r="K1542" s="67" t="s">
        <v>4811</v>
      </c>
      <c r="L1542" s="68"/>
      <c r="M1542" s="64" t="s">
        <v>1915</v>
      </c>
      <c r="N1542" s="13"/>
      <c r="O1542"/>
      <c r="P1542" t="str">
        <f t="shared" si="435"/>
        <v/>
      </c>
      <c r="Q1542"/>
      <c r="R1542"/>
      <c r="S1542" s="43">
        <f t="shared" si="426"/>
        <v>185</v>
      </c>
      <c r="T1542" s="94" t="s">
        <v>2570</v>
      </c>
      <c r="U1542" s="72" t="s">
        <v>2570</v>
      </c>
      <c r="V1542" s="72" t="s">
        <v>2570</v>
      </c>
      <c r="W1542" s="44" t="str">
        <f t="shared" si="427"/>
        <v/>
      </c>
      <c r="X1542" s="25" t="str">
        <f t="shared" si="428"/>
        <v/>
      </c>
      <c r="Y1542" s="1">
        <f t="shared" si="429"/>
        <v>1504</v>
      </c>
      <c r="Z1542" t="str">
        <f t="shared" si="430"/>
        <v>ITM_LEAP</v>
      </c>
      <c r="AC1542" s="113" t="str">
        <f t="shared" si="436"/>
        <v/>
      </c>
      <c r="AD1542" t="b">
        <f t="shared" si="434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4557</v>
      </c>
      <c r="D1543" s="60" t="s">
        <v>7</v>
      </c>
      <c r="E1543" s="66" t="s">
        <v>195</v>
      </c>
      <c r="F1543" s="66" t="s">
        <v>195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4811</v>
      </c>
      <c r="L1543" s="68"/>
      <c r="M1543" s="64" t="s">
        <v>4883</v>
      </c>
      <c r="N1543" s="13"/>
      <c r="O1543"/>
      <c r="P1543" t="str">
        <f t="shared" si="435"/>
        <v/>
      </c>
      <c r="Q1543"/>
      <c r="R1543"/>
      <c r="S1543" s="43">
        <f t="shared" si="426"/>
        <v>185</v>
      </c>
      <c r="T1543" s="94" t="s">
        <v>3068</v>
      </c>
      <c r="U1543" s="72" t="s">
        <v>2570</v>
      </c>
      <c r="V1543" s="72" t="s">
        <v>2570</v>
      </c>
      <c r="W1543" s="44" t="str">
        <f t="shared" si="427"/>
        <v/>
      </c>
      <c r="X1543" s="25" t="str">
        <f t="shared" si="428"/>
        <v/>
      </c>
      <c r="Y1543" s="1">
        <f t="shared" si="429"/>
        <v>1505</v>
      </c>
      <c r="Z1543" t="str">
        <f t="shared" si="430"/>
        <v>ITM_Lm</v>
      </c>
      <c r="AC1543" s="113" t="str">
        <f t="shared" si="436"/>
        <v/>
      </c>
      <c r="AD1543" t="b">
        <f t="shared" si="434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4557</v>
      </c>
      <c r="D1544" s="60" t="s">
        <v>7</v>
      </c>
      <c r="E1544" s="66" t="s">
        <v>1370</v>
      </c>
      <c r="F1544" s="66" t="s">
        <v>1370</v>
      </c>
      <c r="G1544" s="72">
        <v>0</v>
      </c>
      <c r="H1544" s="72">
        <v>0</v>
      </c>
      <c r="I1544" s="66" t="s">
        <v>3</v>
      </c>
      <c r="J1544" s="66" t="s">
        <v>1630</v>
      </c>
      <c r="K1544" s="67" t="s">
        <v>4811</v>
      </c>
      <c r="L1544" s="68"/>
      <c r="M1544" s="64" t="s">
        <v>4884</v>
      </c>
      <c r="N1544" s="13"/>
      <c r="O1544"/>
      <c r="P1544" t="str">
        <f t="shared" si="435"/>
        <v/>
      </c>
      <c r="Q1544"/>
      <c r="R1544"/>
      <c r="S1544" s="43">
        <f t="shared" si="426"/>
        <v>185</v>
      </c>
      <c r="T1544" s="94" t="s">
        <v>2570</v>
      </c>
      <c r="U1544" s="72" t="s">
        <v>2570</v>
      </c>
      <c r="V1544" s="72" t="s">
        <v>2570</v>
      </c>
      <c r="W1544" s="44" t="str">
        <f t="shared" si="427"/>
        <v/>
      </c>
      <c r="X1544" s="25" t="str">
        <f t="shared" si="428"/>
        <v/>
      </c>
      <c r="Y1544" s="1">
        <f t="shared" si="429"/>
        <v>1506</v>
      </c>
      <c r="Z1544" t="str">
        <f t="shared" si="430"/>
        <v>ITM_LmALPHA</v>
      </c>
      <c r="AC1544" s="113" t="str">
        <f t="shared" si="436"/>
        <v/>
      </c>
      <c r="AD1544" t="b">
        <f t="shared" si="434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4382</v>
      </c>
      <c r="D1545" s="60" t="s">
        <v>7</v>
      </c>
      <c r="E1545" s="66" t="s">
        <v>1371</v>
      </c>
      <c r="F1545" s="66" t="s">
        <v>1372</v>
      </c>
      <c r="G1545" s="72">
        <v>0</v>
      </c>
      <c r="H1545" s="72">
        <v>0</v>
      </c>
      <c r="I1545" s="66" t="s">
        <v>3</v>
      </c>
      <c r="J1545" s="66" t="s">
        <v>1629</v>
      </c>
      <c r="K1545" s="67" t="s">
        <v>4811</v>
      </c>
      <c r="L1545" s="68"/>
      <c r="M1545" s="64" t="s">
        <v>1925</v>
      </c>
      <c r="N1545" s="13"/>
      <c r="O1545"/>
      <c r="P1545" t="str">
        <f t="shared" si="435"/>
        <v/>
      </c>
      <c r="Q1545"/>
      <c r="R1545"/>
      <c r="S1545" s="43">
        <f t="shared" si="426"/>
        <v>186</v>
      </c>
      <c r="T1545" s="94" t="s">
        <v>3068</v>
      </c>
      <c r="U1545" s="72" t="s">
        <v>2570</v>
      </c>
      <c r="V1545" s="72" t="s">
        <v>2570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C1545" s="113" t="str">
        <f t="shared" si="436"/>
        <v>LNBETA</v>
      </c>
      <c r="AD1545" t="b">
        <f t="shared" si="434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4383</v>
      </c>
      <c r="D1546" s="60" t="s">
        <v>7</v>
      </c>
      <c r="E1546" s="66" t="s">
        <v>1373</v>
      </c>
      <c r="F1546" s="66" t="s">
        <v>196</v>
      </c>
      <c r="G1546" s="72">
        <v>0</v>
      </c>
      <c r="H1546" s="72">
        <v>0</v>
      </c>
      <c r="I1546" s="66" t="s">
        <v>3</v>
      </c>
      <c r="J1546" s="66" t="s">
        <v>1629</v>
      </c>
      <c r="K1546" s="67" t="s">
        <v>4811</v>
      </c>
      <c r="L1546" s="68"/>
      <c r="M1546" s="64" t="s">
        <v>1926</v>
      </c>
      <c r="N1546" s="13"/>
      <c r="O1546"/>
      <c r="P1546" t="str">
        <f t="shared" si="435"/>
        <v/>
      </c>
      <c r="Q1546"/>
      <c r="R1546"/>
      <c r="S1546" s="43">
        <f t="shared" si="426"/>
        <v>187</v>
      </c>
      <c r="T1546" s="94" t="s">
        <v>3068</v>
      </c>
      <c r="U1546" s="72" t="s">
        <v>2570</v>
      </c>
      <c r="V1546" s="72" t="s">
        <v>2570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C1546" s="113" t="str">
        <f t="shared" si="436"/>
        <v>LNGAMMA</v>
      </c>
      <c r="AD1546" t="b">
        <f t="shared" si="434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4384</v>
      </c>
      <c r="D1547" s="60" t="s">
        <v>2914</v>
      </c>
      <c r="E1547" s="66" t="s">
        <v>197</v>
      </c>
      <c r="F1547" s="66" t="s">
        <v>197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4812</v>
      </c>
      <c r="L1547" s="68"/>
      <c r="M1547" s="64" t="s">
        <v>1927</v>
      </c>
      <c r="N1547" s="13"/>
      <c r="O1547"/>
      <c r="P1547" t="str">
        <f t="shared" si="435"/>
        <v/>
      </c>
      <c r="Q1547"/>
      <c r="R1547"/>
      <c r="S1547" s="43">
        <f t="shared" si="426"/>
        <v>187</v>
      </c>
      <c r="T1547" s="94" t="s">
        <v>2570</v>
      </c>
      <c r="U1547" s="72" t="s">
        <v>2570</v>
      </c>
      <c r="V1547" s="72" t="s">
        <v>2570</v>
      </c>
      <c r="W1547" s="44" t="str">
        <f t="shared" si="427"/>
        <v/>
      </c>
      <c r="X1547" s="25" t="str">
        <f t="shared" si="428"/>
        <v/>
      </c>
      <c r="Y1547" s="1">
        <f t="shared" si="429"/>
        <v>1509</v>
      </c>
      <c r="Z1547" t="str">
        <f t="shared" si="430"/>
        <v>ITM_LOAD</v>
      </c>
      <c r="AC1547" s="113" t="str">
        <f t="shared" si="436"/>
        <v/>
      </c>
      <c r="AD1547" t="b">
        <f t="shared" si="434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4384</v>
      </c>
      <c r="D1548" s="60" t="s">
        <v>2915</v>
      </c>
      <c r="E1548" s="66" t="s">
        <v>1374</v>
      </c>
      <c r="F1548" s="66" t="s">
        <v>1374</v>
      </c>
      <c r="G1548" s="72">
        <v>0</v>
      </c>
      <c r="H1548" s="72">
        <v>0</v>
      </c>
      <c r="I1548" s="66" t="s">
        <v>3</v>
      </c>
      <c r="J1548" s="66" t="s">
        <v>1630</v>
      </c>
      <c r="K1548" s="67" t="s">
        <v>4811</v>
      </c>
      <c r="L1548" s="68"/>
      <c r="M1548" s="64" t="s">
        <v>1928</v>
      </c>
      <c r="N1548" s="13"/>
      <c r="O1548"/>
      <c r="P1548" t="str">
        <f t="shared" si="435"/>
        <v/>
      </c>
      <c r="Q1548"/>
      <c r="R1548"/>
      <c r="S1548" s="43">
        <f t="shared" si="426"/>
        <v>187</v>
      </c>
      <c r="T1548" s="94" t="s">
        <v>2570</v>
      </c>
      <c r="U1548" s="72" t="s">
        <v>2570</v>
      </c>
      <c r="V1548" s="72" t="s">
        <v>2570</v>
      </c>
      <c r="W1548" s="44" t="str">
        <f t="shared" si="427"/>
        <v/>
      </c>
      <c r="X1548" s="25" t="str">
        <f t="shared" si="428"/>
        <v/>
      </c>
      <c r="Y1548" s="1">
        <f t="shared" si="429"/>
        <v>1510</v>
      </c>
      <c r="Z1548" t="str">
        <f t="shared" si="430"/>
        <v>ITM_LOADP</v>
      </c>
      <c r="AC1548" s="113" t="str">
        <f t="shared" si="436"/>
        <v/>
      </c>
      <c r="AD1548" t="b">
        <f t="shared" si="434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4384</v>
      </c>
      <c r="D1549" s="60" t="s">
        <v>2916</v>
      </c>
      <c r="E1549" s="66" t="s">
        <v>1375</v>
      </c>
      <c r="F1549" s="66" t="s">
        <v>1375</v>
      </c>
      <c r="G1549" s="72">
        <v>0</v>
      </c>
      <c r="H1549" s="72">
        <v>0</v>
      </c>
      <c r="I1549" s="66" t="s">
        <v>3</v>
      </c>
      <c r="J1549" s="66" t="s">
        <v>1630</v>
      </c>
      <c r="K1549" s="67" t="s">
        <v>4811</v>
      </c>
      <c r="L1549" s="68"/>
      <c r="M1549" s="64" t="s">
        <v>1929</v>
      </c>
      <c r="N1549" s="13"/>
      <c r="O1549"/>
      <c r="P1549" t="str">
        <f t="shared" si="435"/>
        <v/>
      </c>
      <c r="Q1549"/>
      <c r="R1549"/>
      <c r="S1549" s="43">
        <f t="shared" si="426"/>
        <v>187</v>
      </c>
      <c r="T1549" s="94" t="s">
        <v>2570</v>
      </c>
      <c r="U1549" s="72" t="s">
        <v>2570</v>
      </c>
      <c r="V1549" s="72" t="s">
        <v>2570</v>
      </c>
      <c r="W1549" s="44" t="str">
        <f t="shared" si="427"/>
        <v/>
      </c>
      <c r="X1549" s="25" t="str">
        <f t="shared" si="428"/>
        <v/>
      </c>
      <c r="Y1549" s="1">
        <f t="shared" si="429"/>
        <v>1511</v>
      </c>
      <c r="Z1549" t="str">
        <f t="shared" si="430"/>
        <v>ITM_LOADR</v>
      </c>
      <c r="AC1549" s="113" t="str">
        <f t="shared" si="436"/>
        <v/>
      </c>
      <c r="AD1549" t="b">
        <f t="shared" si="434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4384</v>
      </c>
      <c r="D1550" s="60" t="s">
        <v>2917</v>
      </c>
      <c r="E1550" s="66" t="s">
        <v>198</v>
      </c>
      <c r="F1550" s="66" t="s">
        <v>198</v>
      </c>
      <c r="G1550" s="72">
        <v>0</v>
      </c>
      <c r="H1550" s="72">
        <v>0</v>
      </c>
      <c r="I1550" s="66" t="s">
        <v>3</v>
      </c>
      <c r="J1550" s="66" t="s">
        <v>1630</v>
      </c>
      <c r="K1550" s="67" t="s">
        <v>4811</v>
      </c>
      <c r="L1550" s="68"/>
      <c r="M1550" s="64" t="s">
        <v>1930</v>
      </c>
      <c r="N1550" s="13"/>
      <c r="O1550"/>
      <c r="P1550" t="str">
        <f t="shared" si="435"/>
        <v/>
      </c>
      <c r="Q1550"/>
      <c r="R1550"/>
      <c r="S1550" s="43">
        <f t="shared" si="426"/>
        <v>187</v>
      </c>
      <c r="T1550" s="94" t="s">
        <v>2570</v>
      </c>
      <c r="U1550" s="72" t="s">
        <v>2570</v>
      </c>
      <c r="V1550" s="72" t="s">
        <v>2570</v>
      </c>
      <c r="W1550" s="44" t="str">
        <f t="shared" si="427"/>
        <v/>
      </c>
      <c r="X1550" s="25" t="str">
        <f t="shared" si="428"/>
        <v/>
      </c>
      <c r="Y1550" s="1">
        <f t="shared" si="429"/>
        <v>1512</v>
      </c>
      <c r="Z1550" t="str">
        <f t="shared" si="430"/>
        <v>ITM_LOADSS</v>
      </c>
      <c r="AC1550" s="113" t="str">
        <f t="shared" si="436"/>
        <v/>
      </c>
      <c r="AD1550" t="b">
        <f t="shared" si="434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4384</v>
      </c>
      <c r="D1551" s="60" t="s">
        <v>2918</v>
      </c>
      <c r="E1551" s="66" t="s">
        <v>199</v>
      </c>
      <c r="F1551" s="66" t="s">
        <v>199</v>
      </c>
      <c r="G1551" s="72">
        <v>0</v>
      </c>
      <c r="H1551" s="72">
        <v>0</v>
      </c>
      <c r="I1551" s="66" t="s">
        <v>3</v>
      </c>
      <c r="J1551" s="66" t="s">
        <v>1630</v>
      </c>
      <c r="K1551" s="67" t="s">
        <v>4811</v>
      </c>
      <c r="L1551" s="68"/>
      <c r="M1551" s="64" t="s">
        <v>1931</v>
      </c>
      <c r="N1551" s="13"/>
      <c r="O1551"/>
      <c r="P1551" t="str">
        <f t="shared" si="435"/>
        <v/>
      </c>
      <c r="Q1551"/>
      <c r="R1551"/>
      <c r="S1551" s="43">
        <f t="shared" si="426"/>
        <v>187</v>
      </c>
      <c r="T1551" s="94" t="s">
        <v>2570</v>
      </c>
      <c r="U1551" s="72" t="s">
        <v>2570</v>
      </c>
      <c r="V1551" s="72" t="s">
        <v>2570</v>
      </c>
      <c r="W1551" s="44" t="str">
        <f t="shared" si="427"/>
        <v/>
      </c>
      <c r="X1551" s="25" t="str">
        <f t="shared" si="428"/>
        <v/>
      </c>
      <c r="Y1551" s="1">
        <f t="shared" si="429"/>
        <v>1513</v>
      </c>
      <c r="Z1551" t="str">
        <f t="shared" si="430"/>
        <v>ITM_LOADSIGMA</v>
      </c>
      <c r="AC1551" s="113" t="str">
        <f t="shared" si="436"/>
        <v/>
      </c>
      <c r="AD1551" t="b">
        <f t="shared" si="434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4559</v>
      </c>
      <c r="D1552" s="60" t="s">
        <v>14</v>
      </c>
      <c r="E1552" s="66" t="s">
        <v>200</v>
      </c>
      <c r="F1552" s="66" t="s">
        <v>200</v>
      </c>
      <c r="G1552" s="72">
        <v>0</v>
      </c>
      <c r="H1552" s="72">
        <v>99</v>
      </c>
      <c r="I1552" s="66" t="s">
        <v>3</v>
      </c>
      <c r="J1552" s="66" t="s">
        <v>1630</v>
      </c>
      <c r="K1552" s="67" t="s">
        <v>4811</v>
      </c>
      <c r="L1552" s="68"/>
      <c r="M1552" s="64" t="s">
        <v>1932</v>
      </c>
      <c r="N1552" s="13"/>
      <c r="O1552"/>
      <c r="P1552" t="str">
        <f t="shared" si="435"/>
        <v/>
      </c>
      <c r="Q1552"/>
      <c r="R1552"/>
      <c r="S1552" s="43">
        <f t="shared" si="426"/>
        <v>187</v>
      </c>
      <c r="T1552" s="94" t="s">
        <v>2570</v>
      </c>
      <c r="U1552" s="72" t="s">
        <v>2570</v>
      </c>
      <c r="V1552" s="72" t="s">
        <v>2570</v>
      </c>
      <c r="W1552" s="44" t="str">
        <f t="shared" si="427"/>
        <v/>
      </c>
      <c r="X1552" s="25" t="str">
        <f t="shared" si="428"/>
        <v/>
      </c>
      <c r="Y1552" s="1">
        <f t="shared" si="429"/>
        <v>1514</v>
      </c>
      <c r="Z1552" t="str">
        <f t="shared" si="430"/>
        <v>ITM_LocR</v>
      </c>
      <c r="AC1552" s="113" t="str">
        <f t="shared" si="436"/>
        <v/>
      </c>
      <c r="AD1552" t="b">
        <f t="shared" si="434"/>
        <v>1</v>
      </c>
    </row>
    <row r="1553" spans="1:30">
      <c r="A1553" s="57">
        <f t="shared" ref="A1553:A1616" si="445">IF(B1553=INT(B1553),ROW(),"")</f>
        <v>1553</v>
      </c>
      <c r="B1553" s="56">
        <f t="shared" ref="B1553:B1616" si="446">IF(AND(MID(C1553,2,1)&lt;&gt;"/",MID(C1553,1,1)="/"),INT(B1552)+1,B1552+0.01)</f>
        <v>1515</v>
      </c>
      <c r="C1553" s="60" t="s">
        <v>4385</v>
      </c>
      <c r="D1553" s="60" t="s">
        <v>7</v>
      </c>
      <c r="E1553" s="66" t="s">
        <v>1376</v>
      </c>
      <c r="F1553" s="66" t="s">
        <v>1376</v>
      </c>
      <c r="G1553" s="72">
        <v>0</v>
      </c>
      <c r="H1553" s="72">
        <v>0</v>
      </c>
      <c r="I1553" s="66" t="s">
        <v>3</v>
      </c>
      <c r="J1553" s="66" t="s">
        <v>1629</v>
      </c>
      <c r="K1553" s="67" t="s">
        <v>4811</v>
      </c>
      <c r="L1553" s="68"/>
      <c r="M1553" s="64" t="s">
        <v>1933</v>
      </c>
      <c r="N1553" s="13"/>
      <c r="O1553"/>
      <c r="P1553" t="str">
        <f t="shared" si="435"/>
        <v/>
      </c>
      <c r="Q1553"/>
      <c r="R1553"/>
      <c r="S1553" s="43">
        <f t="shared" ref="S1553:S1616" si="447">IF(X1553&lt;&gt;"",S1552+1,S1552)</f>
        <v>188</v>
      </c>
      <c r="T1553" s="94" t="s">
        <v>2570</v>
      </c>
      <c r="U1553" s="72" t="s">
        <v>2570</v>
      </c>
      <c r="V1553" s="72" t="s">
        <v>2570</v>
      </c>
      <c r="W1553" s="44" t="str">
        <f t="shared" ref="W1553:W1616" si="448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49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50">B1553</f>
        <v>1515</v>
      </c>
      <c r="Z1553" t="str">
        <f t="shared" ref="Z1553:Z1616" si="451">M1553</f>
        <v>ITM_LocRQ</v>
      </c>
      <c r="AC1553" s="113" t="str">
        <f t="shared" si="436"/>
        <v>LOCR?</v>
      </c>
      <c r="AD1553" t="b">
        <f t="shared" si="434"/>
        <v>1</v>
      </c>
    </row>
    <row r="1554" spans="1:30">
      <c r="A1554" s="57">
        <f t="shared" si="445"/>
        <v>1554</v>
      </c>
      <c r="B1554" s="56">
        <f t="shared" si="446"/>
        <v>1516</v>
      </c>
      <c r="C1554" s="60" t="s">
        <v>4557</v>
      </c>
      <c r="D1554" s="60" t="s">
        <v>7</v>
      </c>
      <c r="E1554" s="66" t="s">
        <v>208</v>
      </c>
      <c r="F1554" s="66" t="s">
        <v>208</v>
      </c>
      <c r="G1554" s="72">
        <v>0</v>
      </c>
      <c r="H1554" s="72">
        <v>0</v>
      </c>
      <c r="I1554" s="66" t="s">
        <v>3</v>
      </c>
      <c r="J1554" s="66" t="s">
        <v>1630</v>
      </c>
      <c r="K1554" s="67" t="s">
        <v>4811</v>
      </c>
      <c r="L1554" s="68"/>
      <c r="M1554" s="64" t="s">
        <v>1946</v>
      </c>
      <c r="N1554" s="13"/>
      <c r="O1554"/>
      <c r="P1554" t="str">
        <f t="shared" si="435"/>
        <v/>
      </c>
      <c r="Q1554"/>
      <c r="R1554"/>
      <c r="S1554" s="43">
        <f t="shared" si="447"/>
        <v>188</v>
      </c>
      <c r="T1554" s="94" t="s">
        <v>2570</v>
      </c>
      <c r="U1554" s="72" t="s">
        <v>2570</v>
      </c>
      <c r="V1554" s="72" t="s">
        <v>2570</v>
      </c>
      <c r="W1554" s="44" t="str">
        <f t="shared" si="448"/>
        <v/>
      </c>
      <c r="X1554" s="25" t="str">
        <f t="shared" si="449"/>
        <v/>
      </c>
      <c r="Y1554" s="1">
        <f t="shared" si="450"/>
        <v>1516</v>
      </c>
      <c r="Z1554" t="str">
        <f t="shared" si="451"/>
        <v>ITM_LR</v>
      </c>
      <c r="AC1554" s="113" t="str">
        <f t="shared" si="436"/>
        <v/>
      </c>
      <c r="AD1554" t="b">
        <f t="shared" si="434"/>
        <v>1</v>
      </c>
    </row>
    <row r="1555" spans="1:30">
      <c r="A1555" s="57">
        <f t="shared" si="445"/>
        <v>1555</v>
      </c>
      <c r="B1555" s="56">
        <f t="shared" si="446"/>
        <v>1517</v>
      </c>
      <c r="C1555" s="60" t="s">
        <v>4386</v>
      </c>
      <c r="D1555" s="60" t="s">
        <v>7</v>
      </c>
      <c r="E1555" s="66" t="s">
        <v>216</v>
      </c>
      <c r="F1555" s="66" t="s">
        <v>216</v>
      </c>
      <c r="G1555" s="72">
        <v>0</v>
      </c>
      <c r="H1555" s="72">
        <v>0</v>
      </c>
      <c r="I1555" s="66" t="s">
        <v>3</v>
      </c>
      <c r="J1555" s="66" t="s">
        <v>1629</v>
      </c>
      <c r="K1555" s="67" t="s">
        <v>4811</v>
      </c>
      <c r="L1555" s="68"/>
      <c r="M1555" s="64" t="s">
        <v>1953</v>
      </c>
      <c r="N1555" s="13"/>
      <c r="O1555"/>
      <c r="P1555" t="str">
        <f t="shared" si="435"/>
        <v/>
      </c>
      <c r="Q1555"/>
      <c r="R1555"/>
      <c r="S1555" s="43">
        <f t="shared" si="447"/>
        <v>189</v>
      </c>
      <c r="T1555" s="94" t="s">
        <v>2570</v>
      </c>
      <c r="U1555" s="72" t="s">
        <v>2570</v>
      </c>
      <c r="V1555" s="72" t="s">
        <v>2570</v>
      </c>
      <c r="W1555" s="44" t="str">
        <f t="shared" si="448"/>
        <v>"MANT"</v>
      </c>
      <c r="X1555" s="25" t="str">
        <f t="shared" si="449"/>
        <v>MANT</v>
      </c>
      <c r="Y1555" s="1">
        <f t="shared" si="450"/>
        <v>1517</v>
      </c>
      <c r="Z1555" t="str">
        <f t="shared" si="451"/>
        <v>ITM_MANT</v>
      </c>
      <c r="AC1555" s="113" t="str">
        <f t="shared" si="436"/>
        <v>MANT</v>
      </c>
      <c r="AD1555" t="b">
        <f t="shared" si="434"/>
        <v>1</v>
      </c>
    </row>
    <row r="1556" spans="1:30" s="17" customFormat="1">
      <c r="A1556" s="113">
        <f t="shared" si="445"/>
        <v>1556</v>
      </c>
      <c r="B1556" s="114">
        <f t="shared" si="446"/>
        <v>1518</v>
      </c>
      <c r="C1556" s="115" t="s">
        <v>4557</v>
      </c>
      <c r="D1556" s="115" t="s">
        <v>7</v>
      </c>
      <c r="E1556" s="149" t="str">
        <f t="shared" ref="E1556" si="452">CHAR(34)&amp;IF(B1556&lt;10,"000",IF(B1556&lt;100,"00",IF(B1556&lt;1000,"0","")))&amp;$B1556&amp;CHAR(34)</f>
        <v>"1518"</v>
      </c>
      <c r="F1556" s="116" t="str">
        <f t="shared" ref="F1556" si="453">E1556</f>
        <v>"1518"</v>
      </c>
      <c r="G1556" s="124">
        <v>0</v>
      </c>
      <c r="H1556" s="124">
        <v>0</v>
      </c>
      <c r="I1556" s="117" t="s">
        <v>30</v>
      </c>
      <c r="J1556" s="117" t="s">
        <v>1630</v>
      </c>
      <c r="K1556" s="67" t="s">
        <v>4811</v>
      </c>
      <c r="M1556" s="150" t="str">
        <f t="shared" ref="M1556" si="454">"ITM_"&amp;IF(B1556&lt;10,"000",IF(B1556&lt;100,"00",IF(B1556&lt;1000,"0","")))&amp;$B1556</f>
        <v>ITM_1518</v>
      </c>
      <c r="N1556" s="16"/>
      <c r="P1556" s="17" t="str">
        <f t="shared" si="435"/>
        <v/>
      </c>
      <c r="S1556" s="119">
        <f t="shared" si="447"/>
        <v>189</v>
      </c>
      <c r="T1556" s="113" t="s">
        <v>2570</v>
      </c>
      <c r="U1556" s="120" t="s">
        <v>2570</v>
      </c>
      <c r="V1556" s="120" t="s">
        <v>2570</v>
      </c>
      <c r="W1556" s="121" t="str">
        <f t="shared" si="448"/>
        <v/>
      </c>
      <c r="X1556" s="122" t="str">
        <f t="shared" si="449"/>
        <v/>
      </c>
      <c r="Y1556" s="123">
        <f t="shared" si="450"/>
        <v>1518</v>
      </c>
      <c r="Z1556" s="17" t="str">
        <f t="shared" si="451"/>
        <v>ITM_1518</v>
      </c>
      <c r="AC1556" s="113" t="str">
        <f t="shared" si="436"/>
        <v/>
      </c>
      <c r="AD1556" t="b">
        <f t="shared" si="434"/>
        <v>1</v>
      </c>
    </row>
    <row r="1557" spans="1:30">
      <c r="A1557" s="57">
        <f t="shared" si="445"/>
        <v>1557</v>
      </c>
      <c r="B1557" s="56">
        <f t="shared" si="446"/>
        <v>1519</v>
      </c>
      <c r="C1557" s="60" t="s">
        <v>4387</v>
      </c>
      <c r="D1557" s="60" t="s">
        <v>7</v>
      </c>
      <c r="E1557" s="66" t="s">
        <v>219</v>
      </c>
      <c r="F1557" s="66" t="s">
        <v>219</v>
      </c>
      <c r="G1557" s="72">
        <v>0</v>
      </c>
      <c r="H1557" s="72">
        <v>0</v>
      </c>
      <c r="I1557" s="66" t="s">
        <v>3</v>
      </c>
      <c r="J1557" s="66" t="s">
        <v>1629</v>
      </c>
      <c r="K1557" s="67" t="s">
        <v>4811</v>
      </c>
      <c r="L1557" s="68"/>
      <c r="M1557" s="64" t="s">
        <v>1961</v>
      </c>
      <c r="N1557" s="13"/>
      <c r="O1557"/>
      <c r="P1557" t="str">
        <f t="shared" si="435"/>
        <v/>
      </c>
      <c r="Q1557"/>
      <c r="R1557"/>
      <c r="S1557" s="43">
        <f t="shared" si="447"/>
        <v>190</v>
      </c>
      <c r="T1557" s="94" t="s">
        <v>3097</v>
      </c>
      <c r="U1557" s="72" t="s">
        <v>2570</v>
      </c>
      <c r="V1557" s="72" t="s">
        <v>2570</v>
      </c>
      <c r="W1557" s="44" t="str">
        <f t="shared" si="448"/>
        <v>"MEM?"</v>
      </c>
      <c r="X1557" s="25" t="str">
        <f t="shared" si="449"/>
        <v>MEM?</v>
      </c>
      <c r="Y1557" s="1">
        <f t="shared" si="450"/>
        <v>1519</v>
      </c>
      <c r="Z1557" t="str">
        <f t="shared" si="451"/>
        <v>ITM_MEM</v>
      </c>
      <c r="AC1557" s="113" t="str">
        <f t="shared" si="436"/>
        <v>MEM?</v>
      </c>
      <c r="AD1557" t="b">
        <f t="shared" si="434"/>
        <v>1</v>
      </c>
    </row>
    <row r="1558" spans="1:30">
      <c r="A1558" s="57">
        <f t="shared" si="445"/>
        <v>1558</v>
      </c>
      <c r="B1558" s="56">
        <f t="shared" si="446"/>
        <v>1520</v>
      </c>
      <c r="C1558" s="60" t="s">
        <v>4557</v>
      </c>
      <c r="D1558" s="60" t="s">
        <v>7</v>
      </c>
      <c r="E1558" s="66" t="s">
        <v>220</v>
      </c>
      <c r="F1558" s="66" t="s">
        <v>220</v>
      </c>
      <c r="G1558" s="72">
        <v>0</v>
      </c>
      <c r="H1558" s="72">
        <v>0</v>
      </c>
      <c r="I1558" s="66" t="s">
        <v>3</v>
      </c>
      <c r="J1558" s="66" t="s">
        <v>1630</v>
      </c>
      <c r="K1558" s="67" t="s">
        <v>4811</v>
      </c>
      <c r="L1558" s="68"/>
      <c r="M1558" s="64" t="s">
        <v>1962</v>
      </c>
      <c r="N1558" s="13"/>
      <c r="O1558"/>
      <c r="P1558" t="str">
        <f t="shared" si="435"/>
        <v/>
      </c>
      <c r="Q1558"/>
      <c r="R1558"/>
      <c r="S1558" s="43">
        <f t="shared" si="447"/>
        <v>190</v>
      </c>
      <c r="T1558" s="94" t="s">
        <v>2570</v>
      </c>
      <c r="U1558" s="72" t="s">
        <v>2570</v>
      </c>
      <c r="V1558" s="72" t="s">
        <v>2570</v>
      </c>
      <c r="W1558" s="44" t="str">
        <f t="shared" si="448"/>
        <v/>
      </c>
      <c r="X1558" s="25" t="str">
        <f t="shared" si="449"/>
        <v/>
      </c>
      <c r="Y1558" s="1">
        <f t="shared" si="450"/>
        <v>1520</v>
      </c>
      <c r="Z1558" t="str">
        <f t="shared" si="451"/>
        <v>ITM_MENU</v>
      </c>
      <c r="AC1558" s="113" t="str">
        <f t="shared" si="436"/>
        <v/>
      </c>
      <c r="AD1558" t="b">
        <f t="shared" si="434"/>
        <v>1</v>
      </c>
    </row>
    <row r="1559" spans="1:30">
      <c r="A1559" s="57">
        <f t="shared" si="445"/>
        <v>1559</v>
      </c>
      <c r="B1559" s="56">
        <f t="shared" si="446"/>
        <v>1521</v>
      </c>
      <c r="C1559" s="60" t="s">
        <v>4557</v>
      </c>
      <c r="D1559" s="60" t="s">
        <v>7</v>
      </c>
      <c r="E1559" s="66" t="s">
        <v>1395</v>
      </c>
      <c r="F1559" s="66" t="s">
        <v>1395</v>
      </c>
      <c r="G1559" s="72">
        <v>0</v>
      </c>
      <c r="H1559" s="72">
        <v>0</v>
      </c>
      <c r="I1559" s="66" t="s">
        <v>3</v>
      </c>
      <c r="J1559" s="66" t="s">
        <v>1630</v>
      </c>
      <c r="K1559" s="67" t="s">
        <v>4811</v>
      </c>
      <c r="L1559" s="68"/>
      <c r="M1559" s="64" t="s">
        <v>1972</v>
      </c>
      <c r="N1559" s="13"/>
      <c r="O1559"/>
      <c r="P1559" t="str">
        <f t="shared" si="435"/>
        <v/>
      </c>
      <c r="Q1559"/>
      <c r="R1559"/>
      <c r="S1559" s="43">
        <f t="shared" si="447"/>
        <v>190</v>
      </c>
      <c r="T1559" s="94" t="s">
        <v>2570</v>
      </c>
      <c r="U1559" s="72" t="s">
        <v>2570</v>
      </c>
      <c r="V1559" s="72" t="s">
        <v>2570</v>
      </c>
      <c r="W1559" s="44" t="str">
        <f t="shared" si="448"/>
        <v/>
      </c>
      <c r="X1559" s="25" t="str">
        <f t="shared" si="449"/>
        <v/>
      </c>
      <c r="Y1559" s="1">
        <f t="shared" si="450"/>
        <v>1521</v>
      </c>
      <c r="Z1559" t="str">
        <f t="shared" si="451"/>
        <v>ITM_MONTH</v>
      </c>
      <c r="AC1559" s="113" t="str">
        <f t="shared" si="436"/>
        <v/>
      </c>
      <c r="AD1559" t="b">
        <f t="shared" si="434"/>
        <v>1</v>
      </c>
    </row>
    <row r="1560" spans="1:30">
      <c r="A1560" s="57">
        <f t="shared" si="445"/>
        <v>1560</v>
      </c>
      <c r="B1560" s="56">
        <f t="shared" si="446"/>
        <v>1522</v>
      </c>
      <c r="C1560" s="60" t="s">
        <v>4557</v>
      </c>
      <c r="D1560" s="60" t="s">
        <v>7</v>
      </c>
      <c r="E1560" s="66" t="s">
        <v>1396</v>
      </c>
      <c r="F1560" s="66" t="s">
        <v>1396</v>
      </c>
      <c r="G1560" s="72">
        <v>0</v>
      </c>
      <c r="H1560" s="72">
        <v>0</v>
      </c>
      <c r="I1560" s="66" t="s">
        <v>3</v>
      </c>
      <c r="J1560" s="66" t="s">
        <v>1630</v>
      </c>
      <c r="K1560" s="67" t="s">
        <v>4811</v>
      </c>
      <c r="L1560" s="68"/>
      <c r="M1560" s="64" t="s">
        <v>1976</v>
      </c>
      <c r="N1560" s="13"/>
      <c r="O1560"/>
      <c r="P1560" t="str">
        <f t="shared" si="435"/>
        <v/>
      </c>
      <c r="Q1560"/>
      <c r="R1560"/>
      <c r="S1560" s="43">
        <f t="shared" si="447"/>
        <v>190</v>
      </c>
      <c r="T1560" s="94" t="s">
        <v>2570</v>
      </c>
      <c r="U1560" s="72" t="s">
        <v>2570</v>
      </c>
      <c r="V1560" s="72" t="s">
        <v>2570</v>
      </c>
      <c r="W1560" s="44" t="str">
        <f t="shared" si="448"/>
        <v/>
      </c>
      <c r="X1560" s="25" t="str">
        <f t="shared" si="449"/>
        <v/>
      </c>
      <c r="Y1560" s="1">
        <f t="shared" si="450"/>
        <v>1522</v>
      </c>
      <c r="Z1560" t="str">
        <f t="shared" si="451"/>
        <v>ITM_MSG</v>
      </c>
      <c r="AC1560" s="113" t="str">
        <f t="shared" si="436"/>
        <v/>
      </c>
      <c r="AD1560" t="b">
        <f t="shared" si="434"/>
        <v>1</v>
      </c>
    </row>
    <row r="1561" spans="1:30">
      <c r="A1561" s="57">
        <f t="shared" si="445"/>
        <v>1561</v>
      </c>
      <c r="B1561" s="56">
        <f t="shared" si="446"/>
        <v>1523</v>
      </c>
      <c r="C1561" s="60" t="s">
        <v>4364</v>
      </c>
      <c r="D1561" s="60" t="s">
        <v>1175</v>
      </c>
      <c r="E1561" s="66" t="s">
        <v>233</v>
      </c>
      <c r="F1561" s="66" t="s">
        <v>233</v>
      </c>
      <c r="G1561" s="72">
        <v>0</v>
      </c>
      <c r="H1561" s="72">
        <v>0</v>
      </c>
      <c r="I1561" s="66" t="s">
        <v>3</v>
      </c>
      <c r="J1561" s="66" t="s">
        <v>1630</v>
      </c>
      <c r="K1561" s="67" t="s">
        <v>4811</v>
      </c>
      <c r="L1561" s="68"/>
      <c r="M1561" s="64" t="s">
        <v>1979</v>
      </c>
      <c r="N1561" s="13"/>
      <c r="O1561"/>
      <c r="P1561" t="str">
        <f t="shared" si="435"/>
        <v/>
      </c>
      <c r="Q1561"/>
      <c r="R1561"/>
      <c r="S1561" s="43">
        <f t="shared" si="447"/>
        <v>191</v>
      </c>
      <c r="T1561" s="94" t="s">
        <v>2570</v>
      </c>
      <c r="U1561" s="72" t="s">
        <v>3001</v>
      </c>
      <c r="V1561" s="72" t="s">
        <v>2570</v>
      </c>
      <c r="W1561" s="44" t="str">
        <f t="shared" si="448"/>
        <v>"MUL" STD_PI</v>
      </c>
      <c r="X1561" s="25" t="str">
        <f t="shared" si="449"/>
        <v>MULPI</v>
      </c>
      <c r="Y1561" s="1">
        <f t="shared" si="450"/>
        <v>1523</v>
      </c>
      <c r="Z1561" t="str">
        <f t="shared" si="451"/>
        <v>ITM_MULPI</v>
      </c>
      <c r="AC1561" s="113" t="str">
        <f t="shared" si="436"/>
        <v>MULPI</v>
      </c>
      <c r="AD1561" t="b">
        <f t="shared" si="434"/>
        <v>1</v>
      </c>
    </row>
    <row r="1562" spans="1:30">
      <c r="A1562" s="57">
        <f t="shared" si="445"/>
        <v>1562</v>
      </c>
      <c r="B1562" s="56">
        <f t="shared" si="446"/>
        <v>1524</v>
      </c>
      <c r="C1562" s="60" t="s">
        <v>4557</v>
      </c>
      <c r="D1562" s="60" t="s">
        <v>7</v>
      </c>
      <c r="E1562" s="66" t="s">
        <v>234</v>
      </c>
      <c r="F1562" s="66" t="s">
        <v>234</v>
      </c>
      <c r="G1562" s="72">
        <v>0</v>
      </c>
      <c r="H1562" s="72">
        <v>0</v>
      </c>
      <c r="I1562" s="66" t="s">
        <v>3</v>
      </c>
      <c r="J1562" s="66" t="s">
        <v>1630</v>
      </c>
      <c r="K1562" s="67" t="s">
        <v>4811</v>
      </c>
      <c r="L1562" s="68"/>
      <c r="M1562" s="64" t="s">
        <v>1980</v>
      </c>
      <c r="N1562" s="13"/>
      <c r="O1562"/>
      <c r="P1562" t="str">
        <f t="shared" si="435"/>
        <v/>
      </c>
      <c r="Q1562"/>
      <c r="R1562"/>
      <c r="S1562" s="43">
        <f t="shared" si="447"/>
        <v>191</v>
      </c>
      <c r="T1562" s="94" t="s">
        <v>2570</v>
      </c>
      <c r="U1562" s="72" t="s">
        <v>2570</v>
      </c>
      <c r="V1562" s="72" t="s">
        <v>2570</v>
      </c>
      <c r="W1562" s="44" t="str">
        <f t="shared" si="448"/>
        <v/>
      </c>
      <c r="X1562" s="25" t="str">
        <f t="shared" si="449"/>
        <v/>
      </c>
      <c r="Y1562" s="1">
        <f t="shared" si="450"/>
        <v>1524</v>
      </c>
      <c r="Z1562" t="str">
        <f t="shared" si="451"/>
        <v>ITM_MVAR</v>
      </c>
      <c r="AC1562" s="113" t="str">
        <f t="shared" si="436"/>
        <v/>
      </c>
      <c r="AD1562" t="b">
        <f t="shared" si="434"/>
        <v>1</v>
      </c>
    </row>
    <row r="1563" spans="1:30">
      <c r="A1563" s="57">
        <f t="shared" si="445"/>
        <v>1563</v>
      </c>
      <c r="B1563" s="56">
        <f t="shared" si="446"/>
        <v>1525</v>
      </c>
      <c r="C1563" s="60" t="s">
        <v>4557</v>
      </c>
      <c r="D1563" s="60" t="s">
        <v>7</v>
      </c>
      <c r="E1563" s="66" t="s">
        <v>1397</v>
      </c>
      <c r="F1563" s="66" t="s">
        <v>238</v>
      </c>
      <c r="G1563" s="72">
        <v>0</v>
      </c>
      <c r="H1563" s="72">
        <v>0</v>
      </c>
      <c r="I1563" s="66" t="s">
        <v>3</v>
      </c>
      <c r="J1563" s="66" t="s">
        <v>1630</v>
      </c>
      <c r="K1563" s="67" t="s">
        <v>4811</v>
      </c>
      <c r="L1563" s="68"/>
      <c r="M1563" s="64" t="s">
        <v>1984</v>
      </c>
      <c r="N1563" s="13"/>
      <c r="O1563"/>
      <c r="P1563" t="str">
        <f t="shared" si="435"/>
        <v>NOT EQUAL</v>
      </c>
      <c r="Q1563"/>
      <c r="R1563"/>
      <c r="S1563" s="43">
        <f t="shared" si="447"/>
        <v>191</v>
      </c>
      <c r="T1563" s="94" t="s">
        <v>2570</v>
      </c>
      <c r="U1563" s="72" t="s">
        <v>2570</v>
      </c>
      <c r="V1563" s="72" t="s">
        <v>2570</v>
      </c>
      <c r="W1563" s="44" t="str">
        <f t="shared" si="448"/>
        <v/>
      </c>
      <c r="X1563" s="25" t="str">
        <f t="shared" si="449"/>
        <v/>
      </c>
      <c r="Y1563" s="1">
        <f t="shared" si="450"/>
        <v>1525</v>
      </c>
      <c r="Z1563" t="str">
        <f t="shared" si="451"/>
        <v>ITM_M_DELR</v>
      </c>
      <c r="AC1563" s="113" t="str">
        <f t="shared" si="436"/>
        <v/>
      </c>
      <c r="AD1563" t="b">
        <f t="shared" si="434"/>
        <v>1</v>
      </c>
    </row>
    <row r="1564" spans="1:30">
      <c r="A1564" s="57">
        <f t="shared" si="445"/>
        <v>1564</v>
      </c>
      <c r="B1564" s="56">
        <f t="shared" si="446"/>
        <v>1526</v>
      </c>
      <c r="C1564" s="60" t="s">
        <v>4557</v>
      </c>
      <c r="D1564" s="60" t="s">
        <v>7</v>
      </c>
      <c r="E1564" s="66" t="s">
        <v>1398</v>
      </c>
      <c r="F1564" s="66" t="s">
        <v>1399</v>
      </c>
      <c r="G1564" s="72">
        <v>0</v>
      </c>
      <c r="H1564" s="72">
        <v>0</v>
      </c>
      <c r="I1564" s="66" t="s">
        <v>3</v>
      </c>
      <c r="J1564" s="66" t="s">
        <v>1630</v>
      </c>
      <c r="K1564" s="67" t="s">
        <v>4811</v>
      </c>
      <c r="L1564" s="68"/>
      <c r="M1564" s="64" t="s">
        <v>1985</v>
      </c>
      <c r="N1564" s="13"/>
      <c r="O1564"/>
      <c r="P1564" t="str">
        <f t="shared" si="435"/>
        <v>NOT EQUAL</v>
      </c>
      <c r="Q1564"/>
      <c r="R1564"/>
      <c r="S1564" s="43">
        <f t="shared" si="447"/>
        <v>191</v>
      </c>
      <c r="T1564" s="94" t="s">
        <v>2570</v>
      </c>
      <c r="U1564" s="72" t="s">
        <v>2570</v>
      </c>
      <c r="V1564" s="72" t="s">
        <v>2570</v>
      </c>
      <c r="W1564" s="44" t="str">
        <f t="shared" si="448"/>
        <v/>
      </c>
      <c r="X1564" s="25" t="str">
        <f t="shared" si="449"/>
        <v/>
      </c>
      <c r="Y1564" s="1">
        <f t="shared" si="450"/>
        <v>1526</v>
      </c>
      <c r="Z1564" t="str">
        <f t="shared" si="451"/>
        <v>ITM_M_DIM</v>
      </c>
      <c r="AC1564" s="113" t="str">
        <f t="shared" si="436"/>
        <v/>
      </c>
      <c r="AD1564" t="b">
        <f t="shared" si="434"/>
        <v>1</v>
      </c>
    </row>
    <row r="1565" spans="1:30">
      <c r="A1565" s="57">
        <f t="shared" si="445"/>
        <v>1565</v>
      </c>
      <c r="B1565" s="56">
        <f t="shared" si="446"/>
        <v>1527</v>
      </c>
      <c r="C1565" s="60" t="s">
        <v>4557</v>
      </c>
      <c r="D1565" s="60" t="s">
        <v>7</v>
      </c>
      <c r="E1565" s="66" t="s">
        <v>1400</v>
      </c>
      <c r="F1565" s="66" t="s">
        <v>239</v>
      </c>
      <c r="G1565" s="72">
        <v>0</v>
      </c>
      <c r="H1565" s="72">
        <v>0</v>
      </c>
      <c r="I1565" s="66" t="s">
        <v>3</v>
      </c>
      <c r="J1565" s="66" t="s">
        <v>1630</v>
      </c>
      <c r="K1565" s="67" t="s">
        <v>4811</v>
      </c>
      <c r="L1565" s="68"/>
      <c r="M1565" s="64" t="s">
        <v>1986</v>
      </c>
      <c r="N1565" s="13"/>
      <c r="O1565"/>
      <c r="P1565" t="str">
        <f t="shared" si="435"/>
        <v>NOT EQUAL</v>
      </c>
      <c r="Q1565"/>
      <c r="R1565"/>
      <c r="S1565" s="43">
        <f t="shared" si="447"/>
        <v>191</v>
      </c>
      <c r="T1565" s="94" t="s">
        <v>2570</v>
      </c>
      <c r="U1565" s="72" t="s">
        <v>2570</v>
      </c>
      <c r="V1565" s="72" t="s">
        <v>2570</v>
      </c>
      <c r="W1565" s="44" t="str">
        <f t="shared" si="448"/>
        <v/>
      </c>
      <c r="X1565" s="25" t="str">
        <f t="shared" si="449"/>
        <v/>
      </c>
      <c r="Y1565" s="1">
        <f t="shared" si="450"/>
        <v>1527</v>
      </c>
      <c r="Z1565" t="str">
        <f t="shared" si="451"/>
        <v>ITM_M_DIMQ</v>
      </c>
      <c r="AC1565" s="113" t="str">
        <f t="shared" si="436"/>
        <v/>
      </c>
      <c r="AD1565" t="b">
        <f t="shared" si="434"/>
        <v>1</v>
      </c>
    </row>
    <row r="1566" spans="1:30">
      <c r="A1566" s="57">
        <f t="shared" si="445"/>
        <v>1566</v>
      </c>
      <c r="B1566" s="56">
        <f t="shared" si="446"/>
        <v>1528</v>
      </c>
      <c r="C1566" s="60" t="s">
        <v>4369</v>
      </c>
      <c r="D1566" s="60" t="s">
        <v>1987</v>
      </c>
      <c r="E1566" s="66" t="s">
        <v>240</v>
      </c>
      <c r="F1566" s="66" t="s">
        <v>240</v>
      </c>
      <c r="G1566" s="72">
        <v>0</v>
      </c>
      <c r="H1566" s="72">
        <v>0</v>
      </c>
      <c r="I1566" s="66" t="s">
        <v>3</v>
      </c>
      <c r="J1566" s="66" t="s">
        <v>1630</v>
      </c>
      <c r="K1566" s="67" t="s">
        <v>4811</v>
      </c>
      <c r="L1566" s="68"/>
      <c r="M1566" s="64" t="s">
        <v>1987</v>
      </c>
      <c r="N1566" s="13"/>
      <c r="O1566"/>
      <c r="P1566" t="str">
        <f t="shared" si="435"/>
        <v/>
      </c>
      <c r="Q1566"/>
      <c r="R1566"/>
      <c r="S1566" s="43">
        <f t="shared" si="447"/>
        <v>191</v>
      </c>
      <c r="T1566" s="94" t="s">
        <v>2570</v>
      </c>
      <c r="U1566" s="72" t="s">
        <v>2570</v>
      </c>
      <c r="V1566" s="72" t="s">
        <v>2570</v>
      </c>
      <c r="W1566" s="44" t="str">
        <f t="shared" si="448"/>
        <v/>
      </c>
      <c r="X1566" s="25" t="str">
        <f t="shared" si="449"/>
        <v/>
      </c>
      <c r="Y1566" s="1">
        <f t="shared" si="450"/>
        <v>1528</v>
      </c>
      <c r="Z1566" t="str">
        <f t="shared" si="451"/>
        <v>ITM_MDY</v>
      </c>
      <c r="AC1566" s="113" t="str">
        <f t="shared" si="436"/>
        <v/>
      </c>
      <c r="AD1566" t="b">
        <f t="shared" si="434"/>
        <v>1</v>
      </c>
    </row>
    <row r="1567" spans="1:30">
      <c r="A1567" s="57">
        <f t="shared" si="445"/>
        <v>1567</v>
      </c>
      <c r="B1567" s="56">
        <f t="shared" si="446"/>
        <v>1529</v>
      </c>
      <c r="C1567" s="60" t="s">
        <v>4557</v>
      </c>
      <c r="D1567" s="60" t="s">
        <v>7</v>
      </c>
      <c r="E1567" s="66" t="s">
        <v>1401</v>
      </c>
      <c r="F1567" s="66" t="s">
        <v>94</v>
      </c>
      <c r="G1567" s="72">
        <v>0</v>
      </c>
      <c r="H1567" s="72">
        <v>0</v>
      </c>
      <c r="I1567" s="66" t="s">
        <v>3</v>
      </c>
      <c r="J1567" s="66" t="s">
        <v>1630</v>
      </c>
      <c r="K1567" s="67" t="s">
        <v>4811</v>
      </c>
      <c r="L1567" s="68"/>
      <c r="M1567" s="64" t="s">
        <v>1988</v>
      </c>
      <c r="N1567" s="13"/>
      <c r="O1567"/>
      <c r="P1567" t="str">
        <f t="shared" si="435"/>
        <v>NOT EQUAL</v>
      </c>
      <c r="Q1567"/>
      <c r="R1567"/>
      <c r="S1567" s="43">
        <f t="shared" si="447"/>
        <v>191</v>
      </c>
      <c r="T1567" s="94" t="s">
        <v>2570</v>
      </c>
      <c r="U1567" s="72" t="s">
        <v>2570</v>
      </c>
      <c r="V1567" s="72" t="s">
        <v>2570</v>
      </c>
      <c r="W1567" s="44" t="str">
        <f t="shared" si="448"/>
        <v/>
      </c>
      <c r="X1567" s="25" t="str">
        <f t="shared" si="449"/>
        <v/>
      </c>
      <c r="Y1567" s="1">
        <f t="shared" si="450"/>
        <v>1529</v>
      </c>
      <c r="Z1567" t="str">
        <f t="shared" si="451"/>
        <v>ITM_M_EDI</v>
      </c>
      <c r="AC1567" s="113" t="str">
        <f t="shared" si="436"/>
        <v/>
      </c>
      <c r="AD1567" t="b">
        <f t="shared" si="434"/>
        <v>1</v>
      </c>
    </row>
    <row r="1568" spans="1:30">
      <c r="A1568" s="57">
        <f t="shared" si="445"/>
        <v>1568</v>
      </c>
      <c r="B1568" s="56">
        <f t="shared" si="446"/>
        <v>1530</v>
      </c>
      <c r="C1568" s="60" t="s">
        <v>4557</v>
      </c>
      <c r="D1568" s="60" t="s">
        <v>7</v>
      </c>
      <c r="E1568" s="66" t="s">
        <v>1402</v>
      </c>
      <c r="F1568" s="66" t="s">
        <v>241</v>
      </c>
      <c r="G1568" s="72">
        <v>0</v>
      </c>
      <c r="H1568" s="72">
        <v>0</v>
      </c>
      <c r="I1568" s="66" t="s">
        <v>3</v>
      </c>
      <c r="J1568" s="66" t="s">
        <v>1630</v>
      </c>
      <c r="K1568" s="67" t="s">
        <v>4811</v>
      </c>
      <c r="L1568" s="68"/>
      <c r="M1568" s="64" t="s">
        <v>2938</v>
      </c>
      <c r="N1568" s="13"/>
      <c r="O1568"/>
      <c r="P1568" t="str">
        <f t="shared" si="435"/>
        <v>NOT EQUAL</v>
      </c>
      <c r="Q1568"/>
      <c r="R1568"/>
      <c r="S1568" s="43">
        <f t="shared" si="447"/>
        <v>191</v>
      </c>
      <c r="T1568" s="94" t="s">
        <v>2570</v>
      </c>
      <c r="U1568" s="72" t="s">
        <v>2570</v>
      </c>
      <c r="V1568" s="72" t="s">
        <v>2570</v>
      </c>
      <c r="W1568" s="44" t="str">
        <f t="shared" si="448"/>
        <v/>
      </c>
      <c r="X1568" s="25" t="str">
        <f t="shared" si="449"/>
        <v/>
      </c>
      <c r="Y1568" s="1">
        <f t="shared" si="450"/>
        <v>1530</v>
      </c>
      <c r="Z1568" t="str">
        <f t="shared" si="451"/>
        <v>ITM_M_EDIN</v>
      </c>
      <c r="AC1568" s="113" t="str">
        <f t="shared" si="436"/>
        <v/>
      </c>
      <c r="AD1568" t="b">
        <f t="shared" si="434"/>
        <v>1</v>
      </c>
    </row>
    <row r="1569" spans="1:30">
      <c r="A1569" s="57">
        <f t="shared" si="445"/>
        <v>1569</v>
      </c>
      <c r="B1569" s="56">
        <f t="shared" si="446"/>
        <v>1531</v>
      </c>
      <c r="C1569" s="60" t="s">
        <v>4557</v>
      </c>
      <c r="D1569" s="60" t="s">
        <v>7</v>
      </c>
      <c r="E1569" s="66" t="s">
        <v>1404</v>
      </c>
      <c r="F1569" s="66" t="s">
        <v>1405</v>
      </c>
      <c r="G1569" s="72">
        <v>0</v>
      </c>
      <c r="H1569" s="72">
        <v>0</v>
      </c>
      <c r="I1569" s="66" t="s">
        <v>3</v>
      </c>
      <c r="J1569" s="66" t="s">
        <v>1630</v>
      </c>
      <c r="K1569" s="67" t="s">
        <v>4811</v>
      </c>
      <c r="L1569" s="68"/>
      <c r="M1569" s="64" t="s">
        <v>1989</v>
      </c>
      <c r="N1569" s="13"/>
      <c r="O1569"/>
      <c r="P1569" t="str">
        <f t="shared" si="435"/>
        <v>NOT EQUAL</v>
      </c>
      <c r="Q1569"/>
      <c r="R1569"/>
      <c r="S1569" s="43">
        <f t="shared" si="447"/>
        <v>191</v>
      </c>
      <c r="T1569" s="94" t="s">
        <v>2570</v>
      </c>
      <c r="U1569" s="72" t="s">
        <v>2570</v>
      </c>
      <c r="V1569" s="72" t="s">
        <v>2570</v>
      </c>
      <c r="W1569" s="44" t="str">
        <f t="shared" si="448"/>
        <v/>
      </c>
      <c r="X1569" s="25" t="str">
        <f t="shared" si="449"/>
        <v/>
      </c>
      <c r="Y1569" s="1">
        <f t="shared" si="450"/>
        <v>1531</v>
      </c>
      <c r="Z1569" t="str">
        <f t="shared" si="451"/>
        <v>ITM_M_GET</v>
      </c>
      <c r="AC1569" s="113" t="str">
        <f t="shared" si="436"/>
        <v/>
      </c>
      <c r="AD1569" t="b">
        <f t="shared" si="434"/>
        <v>1</v>
      </c>
    </row>
    <row r="1570" spans="1:30">
      <c r="A1570" s="57">
        <f t="shared" si="445"/>
        <v>1570</v>
      </c>
      <c r="B1570" s="56">
        <f t="shared" si="446"/>
        <v>1532</v>
      </c>
      <c r="C1570" s="60" t="s">
        <v>4557</v>
      </c>
      <c r="D1570" s="60" t="s">
        <v>7</v>
      </c>
      <c r="E1570" s="66" t="s">
        <v>1406</v>
      </c>
      <c r="F1570" s="66" t="s">
        <v>242</v>
      </c>
      <c r="G1570" s="72">
        <v>0</v>
      </c>
      <c r="H1570" s="72">
        <v>0</v>
      </c>
      <c r="I1570" s="66" t="s">
        <v>3</v>
      </c>
      <c r="J1570" s="66" t="s">
        <v>1630</v>
      </c>
      <c r="K1570" s="67" t="s">
        <v>4811</v>
      </c>
      <c r="L1570" s="68"/>
      <c r="M1570" s="64" t="s">
        <v>1990</v>
      </c>
      <c r="N1570" s="13"/>
      <c r="O1570"/>
      <c r="P1570" t="str">
        <f t="shared" si="435"/>
        <v>NOT EQUAL</v>
      </c>
      <c r="Q1570"/>
      <c r="R1570"/>
      <c r="S1570" s="43">
        <f t="shared" si="447"/>
        <v>191</v>
      </c>
      <c r="T1570" s="94" t="s">
        <v>2570</v>
      </c>
      <c r="U1570" s="72" t="s">
        <v>2570</v>
      </c>
      <c r="V1570" s="72" t="s">
        <v>2570</v>
      </c>
      <c r="W1570" s="44" t="str">
        <f t="shared" si="448"/>
        <v/>
      </c>
      <c r="X1570" s="25" t="str">
        <f t="shared" si="449"/>
        <v/>
      </c>
      <c r="Y1570" s="1">
        <f t="shared" si="450"/>
        <v>1532</v>
      </c>
      <c r="Z1570" t="str">
        <f t="shared" si="451"/>
        <v>ITM_M_GOTO</v>
      </c>
      <c r="AC1570" s="113" t="str">
        <f t="shared" si="436"/>
        <v/>
      </c>
      <c r="AD1570" t="b">
        <f t="shared" si="434"/>
        <v>1</v>
      </c>
    </row>
    <row r="1571" spans="1:30">
      <c r="A1571" s="57">
        <f t="shared" si="445"/>
        <v>1571</v>
      </c>
      <c r="B1571" s="56">
        <f t="shared" si="446"/>
        <v>1533</v>
      </c>
      <c r="C1571" s="60" t="s">
        <v>4557</v>
      </c>
      <c r="D1571" s="60" t="s">
        <v>7</v>
      </c>
      <c r="E1571" s="66" t="s">
        <v>1407</v>
      </c>
      <c r="F1571" s="66" t="s">
        <v>243</v>
      </c>
      <c r="G1571" s="72">
        <v>0</v>
      </c>
      <c r="H1571" s="72">
        <v>0</v>
      </c>
      <c r="I1571" s="66" t="s">
        <v>3</v>
      </c>
      <c r="J1571" s="66" t="s">
        <v>1630</v>
      </c>
      <c r="K1571" s="67" t="s">
        <v>4811</v>
      </c>
      <c r="L1571" s="68"/>
      <c r="M1571" s="64" t="s">
        <v>1991</v>
      </c>
      <c r="N1571" s="13"/>
      <c r="O1571"/>
      <c r="P1571" t="str">
        <f t="shared" si="435"/>
        <v>NOT EQUAL</v>
      </c>
      <c r="Q1571"/>
      <c r="R1571"/>
      <c r="S1571" s="43">
        <f t="shared" si="447"/>
        <v>191</v>
      </c>
      <c r="T1571" s="94" t="s">
        <v>2570</v>
      </c>
      <c r="U1571" s="72" t="s">
        <v>2570</v>
      </c>
      <c r="V1571" s="72" t="s">
        <v>2570</v>
      </c>
      <c r="W1571" s="44" t="str">
        <f t="shared" si="448"/>
        <v/>
      </c>
      <c r="X1571" s="25" t="str">
        <f t="shared" si="449"/>
        <v/>
      </c>
      <c r="Y1571" s="1">
        <f t="shared" si="450"/>
        <v>1533</v>
      </c>
      <c r="Z1571" t="str">
        <f t="shared" si="451"/>
        <v>ITM_M_GROW</v>
      </c>
      <c r="AC1571" s="113" t="str">
        <f t="shared" si="436"/>
        <v/>
      </c>
      <c r="AD1571" t="b">
        <f t="shared" si="434"/>
        <v>1</v>
      </c>
    </row>
    <row r="1572" spans="1:30">
      <c r="A1572" s="57">
        <f t="shared" si="445"/>
        <v>1572</v>
      </c>
      <c r="B1572" s="56">
        <f t="shared" si="446"/>
        <v>1534</v>
      </c>
      <c r="C1572" s="60" t="s">
        <v>4557</v>
      </c>
      <c r="D1572" s="60" t="s">
        <v>7</v>
      </c>
      <c r="E1572" s="66" t="s">
        <v>1408</v>
      </c>
      <c r="F1572" s="66" t="s">
        <v>244</v>
      </c>
      <c r="G1572" s="72">
        <v>0</v>
      </c>
      <c r="H1572" s="72">
        <v>0</v>
      </c>
      <c r="I1572" s="66" t="s">
        <v>3</v>
      </c>
      <c r="J1572" s="66" t="s">
        <v>1630</v>
      </c>
      <c r="K1572" s="67" t="s">
        <v>4811</v>
      </c>
      <c r="L1572" s="68"/>
      <c r="M1572" s="64" t="s">
        <v>1992</v>
      </c>
      <c r="N1572" s="13"/>
      <c r="O1572"/>
      <c r="P1572" t="str">
        <f t="shared" si="435"/>
        <v>NOT EQUAL</v>
      </c>
      <c r="Q1572"/>
      <c r="R1572"/>
      <c r="S1572" s="43">
        <f t="shared" si="447"/>
        <v>191</v>
      </c>
      <c r="T1572" s="94" t="s">
        <v>2570</v>
      </c>
      <c r="U1572" s="72" t="s">
        <v>2570</v>
      </c>
      <c r="V1572" s="72" t="s">
        <v>2570</v>
      </c>
      <c r="W1572" s="44" t="str">
        <f t="shared" si="448"/>
        <v/>
      </c>
      <c r="X1572" s="25" t="str">
        <f t="shared" si="449"/>
        <v/>
      </c>
      <c r="Y1572" s="1">
        <f t="shared" si="450"/>
        <v>1534</v>
      </c>
      <c r="Z1572" t="str">
        <f t="shared" si="451"/>
        <v>ITM_M_INSR</v>
      </c>
      <c r="AC1572" s="113" t="str">
        <f t="shared" si="436"/>
        <v/>
      </c>
      <c r="AD1572" t="b">
        <f t="shared" si="434"/>
        <v>1</v>
      </c>
    </row>
    <row r="1573" spans="1:30">
      <c r="A1573" s="57">
        <f t="shared" si="445"/>
        <v>1573</v>
      </c>
      <c r="B1573" s="56">
        <f t="shared" si="446"/>
        <v>1535</v>
      </c>
      <c r="C1573" s="60" t="s">
        <v>4557</v>
      </c>
      <c r="D1573" s="60" t="s">
        <v>7</v>
      </c>
      <c r="E1573" s="66" t="s">
        <v>245</v>
      </c>
      <c r="F1573" s="66" t="s">
        <v>245</v>
      </c>
      <c r="G1573" s="72">
        <v>0</v>
      </c>
      <c r="H1573" s="72">
        <v>0</v>
      </c>
      <c r="I1573" s="66" t="s">
        <v>3</v>
      </c>
      <c r="J1573" s="66" t="s">
        <v>1630</v>
      </c>
      <c r="K1573" s="67" t="s">
        <v>4811</v>
      </c>
      <c r="L1573" s="68"/>
      <c r="M1573" s="64" t="s">
        <v>1993</v>
      </c>
      <c r="N1573" s="13"/>
      <c r="O1573"/>
      <c r="P1573" t="str">
        <f t="shared" si="435"/>
        <v/>
      </c>
      <c r="Q1573"/>
      <c r="R1573"/>
      <c r="S1573" s="43">
        <f t="shared" si="447"/>
        <v>191</v>
      </c>
      <c r="T1573" s="94" t="s">
        <v>2570</v>
      </c>
      <c r="U1573" s="72" t="s">
        <v>2570</v>
      </c>
      <c r="V1573" s="72" t="s">
        <v>2570</v>
      </c>
      <c r="W1573" s="44" t="str">
        <f t="shared" si="448"/>
        <v/>
      </c>
      <c r="X1573" s="25" t="str">
        <f t="shared" si="449"/>
        <v/>
      </c>
      <c r="Y1573" s="1">
        <f t="shared" si="450"/>
        <v>1535</v>
      </c>
      <c r="Z1573" t="str">
        <f t="shared" si="451"/>
        <v>ITM_M_LU</v>
      </c>
      <c r="AC1573" s="113" t="str">
        <f t="shared" si="436"/>
        <v/>
      </c>
      <c r="AD1573" t="b">
        <f t="shared" si="434"/>
        <v>1</v>
      </c>
    </row>
    <row r="1574" spans="1:30">
      <c r="A1574" s="57">
        <f t="shared" si="445"/>
        <v>1574</v>
      </c>
      <c r="B1574" s="56">
        <f t="shared" si="446"/>
        <v>1536</v>
      </c>
      <c r="C1574" s="60" t="s">
        <v>4557</v>
      </c>
      <c r="D1574" s="60" t="s">
        <v>7</v>
      </c>
      <c r="E1574" s="66" t="s">
        <v>1409</v>
      </c>
      <c r="F1574" s="66" t="s">
        <v>95</v>
      </c>
      <c r="G1574" s="72">
        <v>0</v>
      </c>
      <c r="H1574" s="72">
        <v>0</v>
      </c>
      <c r="I1574" s="66" t="s">
        <v>3</v>
      </c>
      <c r="J1574" s="66" t="s">
        <v>1630</v>
      </c>
      <c r="K1574" s="67" t="s">
        <v>4811</v>
      </c>
      <c r="L1574" s="68"/>
      <c r="M1574" s="64" t="s">
        <v>1994</v>
      </c>
      <c r="N1574" s="13"/>
      <c r="O1574"/>
      <c r="P1574" t="str">
        <f t="shared" si="435"/>
        <v>NOT EQUAL</v>
      </c>
      <c r="Q1574"/>
      <c r="R1574"/>
      <c r="S1574" s="43">
        <f t="shared" si="447"/>
        <v>191</v>
      </c>
      <c r="T1574" s="94" t="s">
        <v>2570</v>
      </c>
      <c r="U1574" s="72" t="s">
        <v>2570</v>
      </c>
      <c r="V1574" s="72" t="s">
        <v>2570</v>
      </c>
      <c r="W1574" s="44" t="str">
        <f t="shared" si="448"/>
        <v/>
      </c>
      <c r="X1574" s="25" t="str">
        <f t="shared" si="449"/>
        <v/>
      </c>
      <c r="Y1574" s="1">
        <f t="shared" si="450"/>
        <v>1536</v>
      </c>
      <c r="Z1574" t="str">
        <f t="shared" si="451"/>
        <v>ITM_M_NEW</v>
      </c>
      <c r="AC1574" s="113" t="str">
        <f t="shared" si="436"/>
        <v/>
      </c>
      <c r="AD1574" t="b">
        <f t="shared" si="434"/>
        <v>1</v>
      </c>
    </row>
    <row r="1575" spans="1:30">
      <c r="A1575" s="57">
        <f t="shared" si="445"/>
        <v>1575</v>
      </c>
      <c r="B1575" s="56">
        <f t="shared" si="446"/>
        <v>1537</v>
      </c>
      <c r="C1575" s="60" t="s">
        <v>4557</v>
      </c>
      <c r="D1575" s="60" t="s">
        <v>7</v>
      </c>
      <c r="E1575" s="66" t="s">
        <v>1410</v>
      </c>
      <c r="F1575" s="66" t="s">
        <v>1411</v>
      </c>
      <c r="G1575" s="72">
        <v>0</v>
      </c>
      <c r="H1575" s="72">
        <v>0</v>
      </c>
      <c r="I1575" s="66" t="s">
        <v>3</v>
      </c>
      <c r="J1575" s="66" t="s">
        <v>1630</v>
      </c>
      <c r="K1575" s="67" t="s">
        <v>4811</v>
      </c>
      <c r="L1575" s="68"/>
      <c r="M1575" s="64" t="s">
        <v>1995</v>
      </c>
      <c r="N1575" s="13"/>
      <c r="O1575"/>
      <c r="P1575" t="str">
        <f t="shared" si="435"/>
        <v>NOT EQUAL</v>
      </c>
      <c r="Q1575"/>
      <c r="R1575"/>
      <c r="S1575" s="43">
        <f t="shared" si="447"/>
        <v>191</v>
      </c>
      <c r="T1575" s="94" t="s">
        <v>2570</v>
      </c>
      <c r="U1575" s="72" t="s">
        <v>2570</v>
      </c>
      <c r="V1575" s="72" t="s">
        <v>2570</v>
      </c>
      <c r="W1575" s="44" t="str">
        <f t="shared" si="448"/>
        <v/>
      </c>
      <c r="X1575" s="25" t="str">
        <f t="shared" si="449"/>
        <v/>
      </c>
      <c r="Y1575" s="1">
        <f t="shared" si="450"/>
        <v>1537</v>
      </c>
      <c r="Z1575" t="str">
        <f t="shared" si="451"/>
        <v>ITM_M_OLD</v>
      </c>
      <c r="AC1575" s="113" t="str">
        <f t="shared" si="436"/>
        <v/>
      </c>
      <c r="AD1575" t="b">
        <f t="shared" si="434"/>
        <v>1</v>
      </c>
    </row>
    <row r="1576" spans="1:30">
      <c r="A1576" s="57">
        <f t="shared" si="445"/>
        <v>1576</v>
      </c>
      <c r="B1576" s="56">
        <f t="shared" si="446"/>
        <v>1538</v>
      </c>
      <c r="C1576" s="60" t="s">
        <v>4557</v>
      </c>
      <c r="D1576" s="60" t="s">
        <v>7</v>
      </c>
      <c r="E1576" s="66" t="s">
        <v>1412</v>
      </c>
      <c r="F1576" s="66" t="s">
        <v>1413</v>
      </c>
      <c r="G1576" s="72">
        <v>0</v>
      </c>
      <c r="H1576" s="72">
        <v>0</v>
      </c>
      <c r="I1576" s="66" t="s">
        <v>3</v>
      </c>
      <c r="J1576" s="66" t="s">
        <v>1630</v>
      </c>
      <c r="K1576" s="67" t="s">
        <v>4811</v>
      </c>
      <c r="L1576" s="68"/>
      <c r="M1576" s="64" t="s">
        <v>1996</v>
      </c>
      <c r="N1576" s="13"/>
      <c r="O1576"/>
      <c r="P1576" t="str">
        <f t="shared" si="435"/>
        <v>NOT EQUAL</v>
      </c>
      <c r="Q1576"/>
      <c r="R1576"/>
      <c r="S1576" s="43">
        <f t="shared" si="447"/>
        <v>191</v>
      </c>
      <c r="T1576" s="94" t="s">
        <v>2570</v>
      </c>
      <c r="U1576" s="72" t="s">
        <v>2570</v>
      </c>
      <c r="V1576" s="72" t="s">
        <v>2570</v>
      </c>
      <c r="W1576" s="44" t="str">
        <f t="shared" si="448"/>
        <v/>
      </c>
      <c r="X1576" s="25" t="str">
        <f t="shared" si="449"/>
        <v/>
      </c>
      <c r="Y1576" s="1">
        <f t="shared" si="450"/>
        <v>1538</v>
      </c>
      <c r="Z1576" t="str">
        <f t="shared" si="451"/>
        <v>ITM_M_PUT</v>
      </c>
      <c r="AC1576" s="113" t="str">
        <f t="shared" si="436"/>
        <v/>
      </c>
      <c r="AD1576" t="b">
        <f t="shared" si="434"/>
        <v>1</v>
      </c>
    </row>
    <row r="1577" spans="1:30">
      <c r="A1577" s="57">
        <f t="shared" si="445"/>
        <v>1577</v>
      </c>
      <c r="B1577" s="56">
        <f t="shared" si="446"/>
        <v>1539</v>
      </c>
      <c r="C1577" s="60" t="s">
        <v>4557</v>
      </c>
      <c r="D1577" s="60" t="s">
        <v>7</v>
      </c>
      <c r="E1577" s="66" t="s">
        <v>1414</v>
      </c>
      <c r="F1577" s="66" t="s">
        <v>1415</v>
      </c>
      <c r="G1577" s="72">
        <v>0</v>
      </c>
      <c r="H1577" s="72">
        <v>0</v>
      </c>
      <c r="I1577" s="66" t="s">
        <v>3</v>
      </c>
      <c r="J1577" s="66" t="s">
        <v>1630</v>
      </c>
      <c r="K1577" s="67" t="s">
        <v>4811</v>
      </c>
      <c r="L1577" s="68"/>
      <c r="M1577" s="64" t="s">
        <v>2940</v>
      </c>
      <c r="N1577" s="13"/>
      <c r="O1577"/>
      <c r="P1577" t="str">
        <f t="shared" si="435"/>
        <v>NOT EQUAL</v>
      </c>
      <c r="Q1577"/>
      <c r="R1577"/>
      <c r="S1577" s="43">
        <f t="shared" si="447"/>
        <v>191</v>
      </c>
      <c r="T1577" s="94" t="s">
        <v>2570</v>
      </c>
      <c r="U1577" s="72" t="s">
        <v>2570</v>
      </c>
      <c r="V1577" s="72" t="s">
        <v>2570</v>
      </c>
      <c r="W1577" s="44" t="str">
        <f t="shared" si="448"/>
        <v/>
      </c>
      <c r="X1577" s="25" t="str">
        <f t="shared" si="449"/>
        <v/>
      </c>
      <c r="Y1577" s="1">
        <f t="shared" si="450"/>
        <v>1539</v>
      </c>
      <c r="Z1577" t="str">
        <f t="shared" si="451"/>
        <v>ITM_M_RR</v>
      </c>
      <c r="AC1577" s="113" t="str">
        <f t="shared" si="436"/>
        <v/>
      </c>
      <c r="AD1577" t="b">
        <f t="shared" si="434"/>
        <v>1</v>
      </c>
    </row>
    <row r="1578" spans="1:30">
      <c r="A1578" s="57">
        <f t="shared" si="445"/>
        <v>1578</v>
      </c>
      <c r="B1578" s="56">
        <f t="shared" si="446"/>
        <v>1540</v>
      </c>
      <c r="C1578" s="60" t="s">
        <v>4258</v>
      </c>
      <c r="D1578" s="60" t="s">
        <v>7</v>
      </c>
      <c r="E1578" s="66" t="s">
        <v>3321</v>
      </c>
      <c r="F1578" s="66" t="s">
        <v>3321</v>
      </c>
      <c r="G1578" s="65">
        <v>0</v>
      </c>
      <c r="H1578" s="65">
        <v>0</v>
      </c>
      <c r="I1578" s="66" t="s">
        <v>3</v>
      </c>
      <c r="J1578" s="66" t="s">
        <v>1629</v>
      </c>
      <c r="K1578" s="67" t="s">
        <v>4811</v>
      </c>
      <c r="L1578" s="68"/>
      <c r="M1578" s="64" t="s">
        <v>3322</v>
      </c>
      <c r="N1578" s="13"/>
      <c r="O1578"/>
      <c r="P1578" t="str">
        <f t="shared" si="435"/>
        <v/>
      </c>
      <c r="Q1578"/>
      <c r="R1578"/>
      <c r="S1578" s="43">
        <f t="shared" si="447"/>
        <v>192</v>
      </c>
      <c r="T1578" s="94" t="s">
        <v>3067</v>
      </c>
      <c r="U1578" s="72" t="s">
        <v>2570</v>
      </c>
      <c r="V1578" s="72" t="s">
        <v>2570</v>
      </c>
      <c r="W1578" s="44" t="str">
        <f t="shared" si="448"/>
        <v>"SINC" STD_PI</v>
      </c>
      <c r="X1578" s="25" t="str">
        <f t="shared" si="449"/>
        <v>SINCPI</v>
      </c>
      <c r="Y1578" s="1">
        <f t="shared" si="450"/>
        <v>1540</v>
      </c>
      <c r="Z1578" t="str">
        <f t="shared" si="451"/>
        <v>ITM_sincpi</v>
      </c>
      <c r="AC1578" s="113" t="str">
        <f t="shared" si="436"/>
        <v>SINCPI</v>
      </c>
      <c r="AD1578" t="b">
        <f t="shared" ref="AD1578:AD1641" si="455">X1578=AC1578</f>
        <v>1</v>
      </c>
    </row>
    <row r="1579" spans="1:30">
      <c r="A1579" s="57">
        <f t="shared" si="445"/>
        <v>1579</v>
      </c>
      <c r="B1579" s="56">
        <f t="shared" si="446"/>
        <v>1541</v>
      </c>
      <c r="C1579" s="60" t="s">
        <v>4557</v>
      </c>
      <c r="D1579" s="60" t="s">
        <v>7</v>
      </c>
      <c r="E1579" s="66" t="s">
        <v>1416</v>
      </c>
      <c r="F1579" s="66" t="s">
        <v>248</v>
      </c>
      <c r="G1579" s="72">
        <v>0</v>
      </c>
      <c r="H1579" s="72">
        <v>0</v>
      </c>
      <c r="I1579" s="66" t="s">
        <v>3</v>
      </c>
      <c r="J1579" s="66" t="s">
        <v>1630</v>
      </c>
      <c r="K1579" s="67" t="s">
        <v>4811</v>
      </c>
      <c r="L1579" s="68"/>
      <c r="M1579" s="64" t="s">
        <v>1998</v>
      </c>
      <c r="N1579" s="13"/>
      <c r="O1579"/>
      <c r="P1579" t="str">
        <f t="shared" si="435"/>
        <v>NOT EQUAL</v>
      </c>
      <c r="Q1579"/>
      <c r="R1579"/>
      <c r="S1579" s="43">
        <f t="shared" si="447"/>
        <v>192</v>
      </c>
      <c r="T1579" s="94" t="s">
        <v>2570</v>
      </c>
      <c r="U1579" s="72" t="s">
        <v>2570</v>
      </c>
      <c r="V1579" s="72" t="s">
        <v>2570</v>
      </c>
      <c r="W1579" s="44" t="str">
        <f t="shared" si="448"/>
        <v/>
      </c>
      <c r="X1579" s="25" t="str">
        <f t="shared" si="449"/>
        <v/>
      </c>
      <c r="Y1579" s="1">
        <f t="shared" si="450"/>
        <v>1541</v>
      </c>
      <c r="Z1579" t="str">
        <f t="shared" si="451"/>
        <v>ITM_M_WRAP</v>
      </c>
      <c r="AC1579" s="113" t="str">
        <f t="shared" si="436"/>
        <v/>
      </c>
      <c r="AD1579" t="b">
        <f t="shared" si="455"/>
        <v>1</v>
      </c>
    </row>
    <row r="1580" spans="1:30">
      <c r="A1580" s="57">
        <f t="shared" si="445"/>
        <v>1580</v>
      </c>
      <c r="B1580" s="56">
        <f t="shared" si="446"/>
        <v>1542</v>
      </c>
      <c r="C1580" s="60" t="s">
        <v>4388</v>
      </c>
      <c r="D1580" s="60" t="s">
        <v>7</v>
      </c>
      <c r="E1580" s="66" t="s">
        <v>1421</v>
      </c>
      <c r="F1580" s="66" t="s">
        <v>1421</v>
      </c>
      <c r="G1580" s="72">
        <v>0</v>
      </c>
      <c r="H1580" s="72">
        <v>0</v>
      </c>
      <c r="I1580" s="66" t="s">
        <v>3</v>
      </c>
      <c r="J1580" s="66" t="s">
        <v>1630</v>
      </c>
      <c r="K1580" s="67" t="s">
        <v>4811</v>
      </c>
      <c r="L1580" s="68"/>
      <c r="M1580" s="64" t="s">
        <v>2024</v>
      </c>
      <c r="N1580" s="13"/>
      <c r="O1580"/>
      <c r="P1580" t="str">
        <f t="shared" si="435"/>
        <v/>
      </c>
      <c r="Q1580"/>
      <c r="R1580"/>
      <c r="S1580" s="43">
        <f t="shared" si="447"/>
        <v>192</v>
      </c>
      <c r="T1580" s="94" t="s">
        <v>2570</v>
      </c>
      <c r="U1580" s="72" t="s">
        <v>2570</v>
      </c>
      <c r="V1580" s="72" t="s">
        <v>2570</v>
      </c>
      <c r="W1580" s="44" t="str">
        <f t="shared" si="448"/>
        <v/>
      </c>
      <c r="X1580" s="25" t="str">
        <f t="shared" si="449"/>
        <v/>
      </c>
      <c r="Y1580" s="1">
        <f t="shared" si="450"/>
        <v>1542</v>
      </c>
      <c r="Z1580" t="str">
        <f t="shared" si="451"/>
        <v>ITM_NOP</v>
      </c>
      <c r="AC1580" s="113" t="str">
        <f t="shared" si="436"/>
        <v/>
      </c>
      <c r="AD1580" t="b">
        <f t="shared" si="455"/>
        <v>1</v>
      </c>
    </row>
    <row r="1581" spans="1:30">
      <c r="A1581" s="57">
        <f t="shared" si="445"/>
        <v>1581</v>
      </c>
      <c r="B1581" s="56">
        <f t="shared" si="446"/>
        <v>1543</v>
      </c>
      <c r="C1581" s="60" t="s">
        <v>4389</v>
      </c>
      <c r="D1581" s="60" t="s">
        <v>7</v>
      </c>
      <c r="E1581" s="66" t="s">
        <v>1428</v>
      </c>
      <c r="F1581" s="66" t="s">
        <v>1428</v>
      </c>
      <c r="G1581" s="72">
        <v>0</v>
      </c>
      <c r="H1581" s="72">
        <v>0</v>
      </c>
      <c r="I1581" s="66" t="s">
        <v>3</v>
      </c>
      <c r="J1581" s="66" t="s">
        <v>1630</v>
      </c>
      <c r="K1581" s="67" t="s">
        <v>4811</v>
      </c>
      <c r="L1581" s="68"/>
      <c r="M1581" s="64" t="s">
        <v>2035</v>
      </c>
      <c r="N1581" s="13"/>
      <c r="O1581"/>
      <c r="P1581" t="str">
        <f t="shared" si="435"/>
        <v/>
      </c>
      <c r="Q1581"/>
      <c r="R1581"/>
      <c r="S1581" s="43">
        <f t="shared" si="447"/>
        <v>192</v>
      </c>
      <c r="T1581" s="94" t="s">
        <v>2570</v>
      </c>
      <c r="U1581" s="72" t="s">
        <v>2570</v>
      </c>
      <c r="V1581" s="72" t="s">
        <v>2570</v>
      </c>
      <c r="W1581" s="44" t="str">
        <f t="shared" si="448"/>
        <v/>
      </c>
      <c r="X1581" s="25" t="str">
        <f t="shared" si="449"/>
        <v/>
      </c>
      <c r="Y1581" s="1">
        <f t="shared" si="450"/>
        <v>1543</v>
      </c>
      <c r="Z1581" t="str">
        <f t="shared" si="451"/>
        <v>ITM_OFF</v>
      </c>
      <c r="AC1581" s="113" t="str">
        <f t="shared" si="436"/>
        <v/>
      </c>
      <c r="AD1581" t="b">
        <f t="shared" si="455"/>
        <v>1</v>
      </c>
    </row>
    <row r="1582" spans="1:30" s="136" customFormat="1">
      <c r="A1582" s="130">
        <f t="shared" si="445"/>
        <v>1582</v>
      </c>
      <c r="B1582" s="131">
        <f>IF(AND(MID(C1582,2,1)&lt;&gt;"/",MID(C1582,1,1)="/"),INT(B1581)+1,B1581+0.01)</f>
        <v>1544</v>
      </c>
      <c r="C1582" s="132" t="s">
        <v>4185</v>
      </c>
      <c r="D1582" s="132" t="s">
        <v>7</v>
      </c>
      <c r="E1582" s="133" t="s">
        <v>1300</v>
      </c>
      <c r="F1582" s="133" t="s">
        <v>1300</v>
      </c>
      <c r="G1582" s="137">
        <v>0</v>
      </c>
      <c r="H1582" s="137">
        <v>0</v>
      </c>
      <c r="I1582" s="133" t="s">
        <v>3</v>
      </c>
      <c r="J1582" s="133" t="s">
        <v>1629</v>
      </c>
      <c r="K1582" s="135" t="s">
        <v>4811</v>
      </c>
      <c r="M1582" s="18" t="s">
        <v>1758</v>
      </c>
      <c r="N1582" s="18"/>
      <c r="P1582" s="136" t="str">
        <f t="shared" si="435"/>
        <v/>
      </c>
      <c r="S1582" s="137">
        <f>IF(X1582&lt;&gt;"",S1581+1,S1581)</f>
        <v>193</v>
      </c>
      <c r="T1582" s="143" t="s">
        <v>3092</v>
      </c>
      <c r="U1582" s="134" t="s">
        <v>2570</v>
      </c>
      <c r="V1582" s="134" t="s">
        <v>2570</v>
      </c>
      <c r="W1582" s="138" t="str">
        <f t="shared" si="448"/>
        <v>"DROPY"</v>
      </c>
      <c r="X1582" s="139" t="str">
        <f t="shared" si="449"/>
        <v>DROPY</v>
      </c>
      <c r="Y1582" s="140">
        <f t="shared" si="450"/>
        <v>1544</v>
      </c>
      <c r="Z1582" s="136" t="str">
        <f t="shared" si="451"/>
        <v>ITM_DROPY</v>
      </c>
      <c r="AC1582" s="113" t="str">
        <f t="shared" si="436"/>
        <v>DROPY</v>
      </c>
      <c r="AD1582" t="b">
        <f t="shared" si="455"/>
        <v>1</v>
      </c>
    </row>
    <row r="1583" spans="1:30" s="136" customFormat="1">
      <c r="A1583" s="130">
        <f t="shared" si="445"/>
        <v>1583</v>
      </c>
      <c r="B1583" s="131">
        <f t="shared" ref="B1583" si="456">IF(AND(MID(C1583,2,1)&lt;&gt;"/",MID(C1583,1,1)="/"),INT(B1582)+1,B1582+0.01)</f>
        <v>1545</v>
      </c>
      <c r="C1583" s="132" t="s">
        <v>4196</v>
      </c>
      <c r="D1583" s="132" t="s">
        <v>7</v>
      </c>
      <c r="E1583" s="133" t="s">
        <v>1497</v>
      </c>
      <c r="F1583" s="133" t="s">
        <v>312</v>
      </c>
      <c r="G1583" s="137">
        <v>0</v>
      </c>
      <c r="H1583" s="137">
        <v>0</v>
      </c>
      <c r="I1583" s="133" t="s">
        <v>3</v>
      </c>
      <c r="J1583" s="66" t="s">
        <v>1630</v>
      </c>
      <c r="K1583" s="135" t="s">
        <v>4811</v>
      </c>
      <c r="M1583" s="18" t="s">
        <v>2179</v>
      </c>
      <c r="N1583" s="18"/>
      <c r="P1583" s="136" t="str">
        <f t="shared" si="435"/>
        <v>NOT EQUAL</v>
      </c>
      <c r="S1583" s="137">
        <f t="shared" ref="S1583" si="457">IF(X1583&lt;&gt;"",S1582+1,S1582)</f>
        <v>193</v>
      </c>
      <c r="T1583" s="130" t="s">
        <v>3092</v>
      </c>
      <c r="U1583" s="134" t="s">
        <v>2994</v>
      </c>
      <c r="V1583" s="134" t="s">
        <v>2570</v>
      </c>
      <c r="W1583" s="138" t="str">
        <f t="shared" si="448"/>
        <v/>
      </c>
      <c r="X1583" s="139" t="str">
        <f t="shared" si="449"/>
        <v/>
      </c>
      <c r="Y1583" s="140">
        <f t="shared" si="450"/>
        <v>1545</v>
      </c>
      <c r="Z1583" s="136" t="str">
        <f t="shared" si="451"/>
        <v>ITM_STOMIN</v>
      </c>
      <c r="AC1583" s="113" t="str">
        <f t="shared" si="436"/>
        <v/>
      </c>
      <c r="AD1583" t="b">
        <f t="shared" si="455"/>
        <v>1</v>
      </c>
    </row>
    <row r="1584" spans="1:30">
      <c r="A1584" s="57">
        <f t="shared" si="445"/>
        <v>1584</v>
      </c>
      <c r="B1584" s="56">
        <f t="shared" si="446"/>
        <v>1546</v>
      </c>
      <c r="C1584" s="60" t="s">
        <v>4557</v>
      </c>
      <c r="D1584" s="60" t="s">
        <v>7</v>
      </c>
      <c r="E1584" s="66" t="s">
        <v>284</v>
      </c>
      <c r="F1584" s="66" t="s">
        <v>284</v>
      </c>
      <c r="G1584" s="72">
        <v>0</v>
      </c>
      <c r="H1584" s="72">
        <v>0</v>
      </c>
      <c r="I1584" s="66" t="s">
        <v>3</v>
      </c>
      <c r="J1584" s="66" t="s">
        <v>1630</v>
      </c>
      <c r="K1584" s="67" t="s">
        <v>4811</v>
      </c>
      <c r="L1584" s="68"/>
      <c r="M1584" s="64" t="s">
        <v>2049</v>
      </c>
      <c r="N1584" s="13"/>
      <c r="O1584"/>
      <c r="P1584" t="str">
        <f t="shared" si="435"/>
        <v/>
      </c>
      <c r="Q1584"/>
      <c r="R1584"/>
      <c r="S1584" s="43">
        <f t="shared" si="447"/>
        <v>193</v>
      </c>
      <c r="T1584" s="94" t="s">
        <v>2570</v>
      </c>
      <c r="U1584" s="72" t="s">
        <v>2570</v>
      </c>
      <c r="V1584" s="72" t="s">
        <v>2570</v>
      </c>
      <c r="W1584" s="44" t="str">
        <f t="shared" si="448"/>
        <v/>
      </c>
      <c r="X1584" s="25" t="str">
        <f t="shared" si="449"/>
        <v/>
      </c>
      <c r="Y1584" s="1">
        <f t="shared" si="450"/>
        <v>1546</v>
      </c>
      <c r="Z1584" t="str">
        <f t="shared" si="451"/>
        <v>ITM_PGMINT</v>
      </c>
      <c r="AC1584" s="113" t="str">
        <f t="shared" si="436"/>
        <v/>
      </c>
      <c r="AD1584" t="b">
        <f t="shared" si="455"/>
        <v>1</v>
      </c>
    </row>
    <row r="1585" spans="1:30">
      <c r="A1585" s="57">
        <f t="shared" si="445"/>
        <v>1585</v>
      </c>
      <c r="B1585" s="56">
        <f t="shared" si="446"/>
        <v>1547</v>
      </c>
      <c r="C1585" s="60" t="s">
        <v>4557</v>
      </c>
      <c r="D1585" s="60" t="s">
        <v>7</v>
      </c>
      <c r="E1585" s="66" t="s">
        <v>285</v>
      </c>
      <c r="F1585" s="66" t="s">
        <v>285</v>
      </c>
      <c r="G1585" s="72">
        <v>0</v>
      </c>
      <c r="H1585" s="72">
        <v>0</v>
      </c>
      <c r="I1585" s="66" t="s">
        <v>3</v>
      </c>
      <c r="J1585" s="66" t="s">
        <v>1630</v>
      </c>
      <c r="K1585" s="67" t="s">
        <v>4811</v>
      </c>
      <c r="L1585" s="68"/>
      <c r="M1585" s="64" t="s">
        <v>2050</v>
      </c>
      <c r="N1585" s="13"/>
      <c r="O1585"/>
      <c r="P1585" t="str">
        <f t="shared" si="435"/>
        <v/>
      </c>
      <c r="Q1585"/>
      <c r="R1585"/>
      <c r="S1585" s="43">
        <f t="shared" si="447"/>
        <v>193</v>
      </c>
      <c r="T1585" s="94" t="s">
        <v>2570</v>
      </c>
      <c r="U1585" s="72" t="s">
        <v>2570</v>
      </c>
      <c r="V1585" s="72" t="s">
        <v>2570</v>
      </c>
      <c r="W1585" s="44" t="str">
        <f t="shared" si="448"/>
        <v/>
      </c>
      <c r="X1585" s="25" t="str">
        <f t="shared" si="449"/>
        <v/>
      </c>
      <c r="Y1585" s="1">
        <f t="shared" si="450"/>
        <v>1547</v>
      </c>
      <c r="Z1585" t="str">
        <f t="shared" si="451"/>
        <v>ITM_PGMSLV</v>
      </c>
      <c r="AC1585" s="113" t="str">
        <f t="shared" si="436"/>
        <v/>
      </c>
      <c r="AD1585" t="b">
        <f t="shared" si="455"/>
        <v>1</v>
      </c>
    </row>
    <row r="1586" spans="1:30">
      <c r="A1586" s="57">
        <f t="shared" si="445"/>
        <v>1586</v>
      </c>
      <c r="B1586" s="56">
        <f t="shared" si="446"/>
        <v>1548</v>
      </c>
      <c r="C1586" s="60" t="s">
        <v>4557</v>
      </c>
      <c r="D1586" s="60" t="s">
        <v>7</v>
      </c>
      <c r="E1586" s="66" t="s">
        <v>1435</v>
      </c>
      <c r="F1586" s="66" t="s">
        <v>1435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4811</v>
      </c>
      <c r="L1586" s="68"/>
      <c r="M1586" s="64" t="s">
        <v>2051</v>
      </c>
      <c r="N1586" s="13"/>
      <c r="O1586"/>
      <c r="P1586" t="str">
        <f t="shared" ref="P1586:P1649" si="458">IF(E1586=F1586,"","NOT EQUAL")</f>
        <v/>
      </c>
      <c r="Q1586"/>
      <c r="R1586"/>
      <c r="S1586" s="43">
        <f t="shared" si="447"/>
        <v>193</v>
      </c>
      <c r="T1586" s="94" t="s">
        <v>2570</v>
      </c>
      <c r="U1586" s="72" t="s">
        <v>2570</v>
      </c>
      <c r="V1586" s="72" t="s">
        <v>2570</v>
      </c>
      <c r="W1586" s="44" t="str">
        <f t="shared" si="448"/>
        <v/>
      </c>
      <c r="X1586" s="25" t="str">
        <f t="shared" si="449"/>
        <v/>
      </c>
      <c r="Y1586" s="1">
        <f t="shared" si="450"/>
        <v>1548</v>
      </c>
      <c r="Z1586" t="str">
        <f t="shared" si="451"/>
        <v>ITM_PIXEL</v>
      </c>
      <c r="AC1586" s="113" t="str">
        <f t="shared" ref="AC1586:AC1649" si="459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86" t="b">
        <f t="shared" si="455"/>
        <v>1</v>
      </c>
    </row>
    <row r="1587" spans="1:30">
      <c r="A1587" s="57">
        <f t="shared" si="445"/>
        <v>1587</v>
      </c>
      <c r="B1587" s="56">
        <f t="shared" si="446"/>
        <v>1549</v>
      </c>
      <c r="C1587" s="60" t="s">
        <v>4391</v>
      </c>
      <c r="D1587" s="60" t="s">
        <v>3354</v>
      </c>
      <c r="E1587" s="66" t="s">
        <v>286</v>
      </c>
      <c r="F1587" s="66" t="s">
        <v>286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4811</v>
      </c>
      <c r="L1587" s="68"/>
      <c r="M1587" s="64" t="s">
        <v>2052</v>
      </c>
      <c r="N1587" s="13"/>
      <c r="O1587"/>
      <c r="P1587" t="str">
        <f t="shared" si="458"/>
        <v/>
      </c>
      <c r="Q1587"/>
      <c r="R1587"/>
      <c r="S1587" s="43">
        <f t="shared" si="447"/>
        <v>194</v>
      </c>
      <c r="T1587" s="94" t="s">
        <v>3095</v>
      </c>
      <c r="U1587" s="72" t="s">
        <v>3001</v>
      </c>
      <c r="V1587" s="72" t="s">
        <v>2570</v>
      </c>
      <c r="W1587" s="44" t="str">
        <f t="shared" si="448"/>
        <v>"PLOT"</v>
      </c>
      <c r="X1587" s="25" t="str">
        <f t="shared" si="449"/>
        <v>PLOT</v>
      </c>
      <c r="Y1587" s="1">
        <f t="shared" si="450"/>
        <v>1549</v>
      </c>
      <c r="Z1587" t="str">
        <f t="shared" si="451"/>
        <v>ITM_PLOT</v>
      </c>
      <c r="AC1587" s="113" t="str">
        <f t="shared" si="459"/>
        <v>PLOT</v>
      </c>
      <c r="AD1587" t="b">
        <f t="shared" si="455"/>
        <v>1</v>
      </c>
    </row>
    <row r="1588" spans="1:30">
      <c r="A1588" s="57">
        <f t="shared" si="445"/>
        <v>1588</v>
      </c>
      <c r="B1588" s="56">
        <f t="shared" si="446"/>
        <v>1550</v>
      </c>
      <c r="C1588" s="60" t="s">
        <v>4557</v>
      </c>
      <c r="D1588" s="60" t="s">
        <v>7</v>
      </c>
      <c r="E1588" s="66" t="s">
        <v>1437</v>
      </c>
      <c r="F1588" s="66" t="s">
        <v>1437</v>
      </c>
      <c r="G1588" s="72">
        <v>0</v>
      </c>
      <c r="H1588" s="72">
        <v>0</v>
      </c>
      <c r="I1588" s="66" t="s">
        <v>3</v>
      </c>
      <c r="J1588" s="66" t="s">
        <v>1630</v>
      </c>
      <c r="K1588" s="67" t="s">
        <v>4811</v>
      </c>
      <c r="L1588" s="68"/>
      <c r="M1588" s="64" t="s">
        <v>4885</v>
      </c>
      <c r="N1588" s="13"/>
      <c r="O1588"/>
      <c r="P1588" t="str">
        <f t="shared" si="458"/>
        <v/>
      </c>
      <c r="Q1588"/>
      <c r="R1588"/>
      <c r="S1588" s="43">
        <f t="shared" si="447"/>
        <v>194</v>
      </c>
      <c r="T1588" s="94" t="s">
        <v>2570</v>
      </c>
      <c r="U1588" s="72" t="s">
        <v>2570</v>
      </c>
      <c r="V1588" s="72" t="s">
        <v>2570</v>
      </c>
      <c r="W1588" s="44" t="str">
        <f t="shared" si="448"/>
        <v/>
      </c>
      <c r="X1588" s="25" t="str">
        <f t="shared" si="449"/>
        <v/>
      </c>
      <c r="Y1588" s="1">
        <f t="shared" si="450"/>
        <v>1550</v>
      </c>
      <c r="Z1588" t="str">
        <f t="shared" si="451"/>
        <v>ITM_Pn</v>
      </c>
      <c r="AC1588" s="113" t="str">
        <f t="shared" si="459"/>
        <v/>
      </c>
      <c r="AD1588" t="b">
        <f t="shared" si="455"/>
        <v>1</v>
      </c>
    </row>
    <row r="1589" spans="1:30">
      <c r="A1589" s="57">
        <f t="shared" si="445"/>
        <v>1589</v>
      </c>
      <c r="B1589" s="56">
        <f t="shared" si="446"/>
        <v>1551</v>
      </c>
      <c r="C1589" s="60" t="s">
        <v>4557</v>
      </c>
      <c r="D1589" s="60" t="s">
        <v>7</v>
      </c>
      <c r="E1589" s="66" t="s">
        <v>1438</v>
      </c>
      <c r="F1589" s="66" t="s">
        <v>1438</v>
      </c>
      <c r="G1589" s="72">
        <v>0</v>
      </c>
      <c r="H1589" s="72">
        <v>0</v>
      </c>
      <c r="I1589" s="66" t="s">
        <v>3</v>
      </c>
      <c r="J1589" s="66" t="s">
        <v>1630</v>
      </c>
      <c r="K1589" s="67" t="s">
        <v>4811</v>
      </c>
      <c r="L1589" s="68"/>
      <c r="M1589" s="64" t="s">
        <v>2053</v>
      </c>
      <c r="N1589" s="13"/>
      <c r="O1589"/>
      <c r="P1589" t="str">
        <f t="shared" si="458"/>
        <v/>
      </c>
      <c r="Q1589"/>
      <c r="R1589"/>
      <c r="S1589" s="43">
        <f t="shared" si="447"/>
        <v>194</v>
      </c>
      <c r="T1589" s="94" t="s">
        <v>2570</v>
      </c>
      <c r="U1589" s="72" t="s">
        <v>2570</v>
      </c>
      <c r="V1589" s="72" t="s">
        <v>2570</v>
      </c>
      <c r="W1589" s="44" t="str">
        <f t="shared" si="448"/>
        <v/>
      </c>
      <c r="X1589" s="25" t="str">
        <f t="shared" si="449"/>
        <v/>
      </c>
      <c r="Y1589" s="1">
        <f t="shared" si="450"/>
        <v>1551</v>
      </c>
      <c r="Z1589" t="str">
        <f t="shared" si="451"/>
        <v>ITM_POINT</v>
      </c>
      <c r="AC1589" s="113" t="str">
        <f t="shared" si="459"/>
        <v/>
      </c>
      <c r="AD1589" t="b">
        <f t="shared" si="455"/>
        <v>1</v>
      </c>
    </row>
    <row r="1590" spans="1:30">
      <c r="A1590" s="57">
        <f t="shared" si="445"/>
        <v>1590</v>
      </c>
      <c r="B1590" s="56">
        <f t="shared" si="446"/>
        <v>1552</v>
      </c>
      <c r="C1590" s="60" t="s">
        <v>4384</v>
      </c>
      <c r="D1590" s="60" t="s">
        <v>2984</v>
      </c>
      <c r="E1590" s="66" t="s">
        <v>2985</v>
      </c>
      <c r="F1590" s="66" t="s">
        <v>2985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4811</v>
      </c>
      <c r="L1590" s="68"/>
      <c r="M1590" s="64" t="s">
        <v>2986</v>
      </c>
      <c r="N1590" s="13"/>
      <c r="O1590"/>
      <c r="P1590" t="str">
        <f t="shared" si="458"/>
        <v/>
      </c>
      <c r="Q1590"/>
      <c r="R1590"/>
      <c r="S1590" s="43">
        <f t="shared" si="447"/>
        <v>194</v>
      </c>
      <c r="T1590" s="94" t="s">
        <v>2570</v>
      </c>
      <c r="U1590" s="72" t="s">
        <v>2570</v>
      </c>
      <c r="V1590" s="72" t="s">
        <v>2570</v>
      </c>
      <c r="W1590" s="44" t="str">
        <f t="shared" si="448"/>
        <v/>
      </c>
      <c r="X1590" s="25" t="str">
        <f t="shared" si="449"/>
        <v/>
      </c>
      <c r="Y1590" s="1">
        <f t="shared" si="450"/>
        <v>1552</v>
      </c>
      <c r="Z1590" t="str">
        <f t="shared" si="451"/>
        <v>ITM_LOADV</v>
      </c>
      <c r="AC1590" s="113" t="str">
        <f t="shared" si="459"/>
        <v/>
      </c>
      <c r="AD1590" t="b">
        <f t="shared" si="455"/>
        <v>1</v>
      </c>
    </row>
    <row r="1591" spans="1:30">
      <c r="A1591" s="57">
        <f t="shared" si="445"/>
        <v>1591</v>
      </c>
      <c r="B1591" s="56">
        <f t="shared" si="446"/>
        <v>1553</v>
      </c>
      <c r="C1591" s="60" t="s">
        <v>4557</v>
      </c>
      <c r="D1591" s="60" t="s">
        <v>7</v>
      </c>
      <c r="E1591" s="169" t="s">
        <v>1441</v>
      </c>
      <c r="F1591" s="169" t="s">
        <v>1441</v>
      </c>
      <c r="G1591" s="170">
        <v>0</v>
      </c>
      <c r="H1591" s="170">
        <v>0</v>
      </c>
      <c r="I1591" s="66" t="s">
        <v>3</v>
      </c>
      <c r="J1591" s="66" t="s">
        <v>1630</v>
      </c>
      <c r="K1591" s="67" t="s">
        <v>4811</v>
      </c>
      <c r="L1591" s="68"/>
      <c r="M1591" s="64" t="s">
        <v>2060</v>
      </c>
      <c r="N1591" s="20"/>
      <c r="O1591"/>
      <c r="P1591" t="str">
        <f t="shared" si="458"/>
        <v/>
      </c>
      <c r="Q1591"/>
      <c r="R1591"/>
      <c r="S1591" s="43">
        <f t="shared" si="447"/>
        <v>194</v>
      </c>
      <c r="T1591" s="94" t="s">
        <v>2570</v>
      </c>
      <c r="U1591" s="72" t="s">
        <v>2570</v>
      </c>
      <c r="V1591" s="72" t="s">
        <v>2570</v>
      </c>
      <c r="W1591" s="44" t="str">
        <f t="shared" si="448"/>
        <v/>
      </c>
      <c r="X1591" s="25" t="str">
        <f t="shared" si="449"/>
        <v/>
      </c>
      <c r="Y1591" s="1">
        <f t="shared" si="450"/>
        <v>1553</v>
      </c>
      <c r="Z1591" t="str">
        <f t="shared" si="451"/>
        <v>ITM_POPLR</v>
      </c>
      <c r="AC1591" s="113" t="str">
        <f t="shared" si="459"/>
        <v/>
      </c>
      <c r="AD1591" t="b">
        <f t="shared" si="455"/>
        <v>1</v>
      </c>
    </row>
    <row r="1592" spans="1:30">
      <c r="A1592" s="57">
        <f t="shared" si="445"/>
        <v>1592</v>
      </c>
      <c r="B1592" s="56">
        <f t="shared" si="446"/>
        <v>1554</v>
      </c>
      <c r="C1592" s="60" t="s">
        <v>4557</v>
      </c>
      <c r="D1592" s="60" t="s">
        <v>7</v>
      </c>
      <c r="E1592" s="168" t="s">
        <v>292</v>
      </c>
      <c r="F1592" s="168" t="s">
        <v>292</v>
      </c>
      <c r="G1592" s="151">
        <v>0</v>
      </c>
      <c r="H1592" s="151">
        <v>0</v>
      </c>
      <c r="I1592" s="66" t="s">
        <v>3</v>
      </c>
      <c r="J1592" s="66" t="s">
        <v>1630</v>
      </c>
      <c r="K1592" s="67" t="s">
        <v>4811</v>
      </c>
      <c r="L1592" s="68"/>
      <c r="M1592" s="64" t="s">
        <v>2063</v>
      </c>
      <c r="N1592" s="13"/>
      <c r="O1592"/>
      <c r="P1592" t="str">
        <f t="shared" si="458"/>
        <v/>
      </c>
      <c r="Q1592"/>
      <c r="R1592"/>
      <c r="S1592" s="43">
        <f t="shared" si="447"/>
        <v>194</v>
      </c>
      <c r="T1592" s="94" t="s">
        <v>2570</v>
      </c>
      <c r="U1592" s="72" t="s">
        <v>2570</v>
      </c>
      <c r="V1592" s="72" t="s">
        <v>2570</v>
      </c>
      <c r="W1592" s="44" t="str">
        <f t="shared" si="448"/>
        <v/>
      </c>
      <c r="X1592" s="25" t="str">
        <f t="shared" si="449"/>
        <v/>
      </c>
      <c r="Y1592" s="1">
        <f t="shared" si="450"/>
        <v>1554</v>
      </c>
      <c r="Z1592" t="str">
        <f t="shared" si="451"/>
        <v>ITM_PRCL</v>
      </c>
      <c r="AC1592" s="113" t="str">
        <f t="shared" si="459"/>
        <v/>
      </c>
      <c r="AD1592" t="b">
        <f t="shared" si="455"/>
        <v>1</v>
      </c>
    </row>
    <row r="1593" spans="1:30">
      <c r="A1593" s="57">
        <f t="shared" si="445"/>
        <v>1593</v>
      </c>
      <c r="B1593" s="56">
        <f t="shared" si="446"/>
        <v>1555</v>
      </c>
      <c r="C1593" s="60" t="s">
        <v>4557</v>
      </c>
      <c r="D1593" s="60" t="s">
        <v>7</v>
      </c>
      <c r="E1593" s="168" t="s">
        <v>296</v>
      </c>
      <c r="F1593" s="168" t="s">
        <v>296</v>
      </c>
      <c r="G1593" s="151">
        <v>0</v>
      </c>
      <c r="H1593" s="151">
        <v>0</v>
      </c>
      <c r="I1593" s="66" t="s">
        <v>3</v>
      </c>
      <c r="J1593" s="66" t="s">
        <v>1630</v>
      </c>
      <c r="K1593" s="67" t="s">
        <v>4811</v>
      </c>
      <c r="L1593" s="68"/>
      <c r="M1593" s="64" t="s">
        <v>2068</v>
      </c>
      <c r="N1593" s="13"/>
      <c r="O1593"/>
      <c r="P1593" t="str">
        <f t="shared" si="458"/>
        <v/>
      </c>
      <c r="Q1593"/>
      <c r="R1593"/>
      <c r="S1593" s="43">
        <f t="shared" si="447"/>
        <v>194</v>
      </c>
      <c r="T1593" s="94" t="s">
        <v>2570</v>
      </c>
      <c r="U1593" s="72" t="s">
        <v>2570</v>
      </c>
      <c r="V1593" s="72" t="s">
        <v>2570</v>
      </c>
      <c r="W1593" s="44" t="str">
        <f t="shared" si="448"/>
        <v/>
      </c>
      <c r="X1593" s="25" t="str">
        <f t="shared" si="449"/>
        <v/>
      </c>
      <c r="Y1593" s="1">
        <f t="shared" si="450"/>
        <v>1555</v>
      </c>
      <c r="Z1593" t="str">
        <f t="shared" si="451"/>
        <v>ITM_PSTO</v>
      </c>
      <c r="AC1593" s="113" t="str">
        <f t="shared" si="459"/>
        <v/>
      </c>
      <c r="AD1593" t="b">
        <f t="shared" si="455"/>
        <v>1</v>
      </c>
    </row>
    <row r="1594" spans="1:30">
      <c r="A1594" s="57">
        <f t="shared" si="445"/>
        <v>1594</v>
      </c>
      <c r="B1594" s="56">
        <f t="shared" si="446"/>
        <v>1556</v>
      </c>
      <c r="C1594" s="60" t="s">
        <v>4557</v>
      </c>
      <c r="D1594" s="60" t="s">
        <v>7</v>
      </c>
      <c r="E1594" s="66" t="s">
        <v>298</v>
      </c>
      <c r="F1594" s="66" t="s">
        <v>298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4811</v>
      </c>
      <c r="L1594" s="68"/>
      <c r="M1594" s="64" t="s">
        <v>2070</v>
      </c>
      <c r="N1594" s="13"/>
      <c r="O1594"/>
      <c r="P1594" t="str">
        <f t="shared" si="458"/>
        <v/>
      </c>
      <c r="Q1594"/>
      <c r="R1594"/>
      <c r="S1594" s="43">
        <f t="shared" si="447"/>
        <v>194</v>
      </c>
      <c r="T1594" s="94" t="s">
        <v>2570</v>
      </c>
      <c r="U1594" s="72" t="s">
        <v>2570</v>
      </c>
      <c r="V1594" s="72" t="s">
        <v>2570</v>
      </c>
      <c r="W1594" s="44" t="str">
        <f t="shared" si="448"/>
        <v/>
      </c>
      <c r="X1594" s="25" t="str">
        <f t="shared" si="449"/>
        <v/>
      </c>
      <c r="Y1594" s="1">
        <f t="shared" si="450"/>
        <v>1556</v>
      </c>
      <c r="Z1594" t="str">
        <f t="shared" si="451"/>
        <v>ITM_PUTK</v>
      </c>
      <c r="AC1594" s="113" t="str">
        <f t="shared" si="459"/>
        <v/>
      </c>
      <c r="AD1594" t="b">
        <f t="shared" si="455"/>
        <v>1</v>
      </c>
    </row>
    <row r="1595" spans="1:30">
      <c r="A1595" s="57">
        <f t="shared" si="445"/>
        <v>1595</v>
      </c>
      <c r="B1595" s="56">
        <f t="shared" si="446"/>
        <v>1557</v>
      </c>
      <c r="C1595" s="60" t="s">
        <v>4364</v>
      </c>
      <c r="D1595" s="60" t="s">
        <v>1177</v>
      </c>
      <c r="E1595" s="66" t="s">
        <v>1446</v>
      </c>
      <c r="F1595" s="66" t="s">
        <v>1446</v>
      </c>
      <c r="G1595" s="72">
        <v>0</v>
      </c>
      <c r="H1595" s="72">
        <v>0</v>
      </c>
      <c r="I1595" s="66" t="s">
        <v>3</v>
      </c>
      <c r="J1595" s="66" t="s">
        <v>1630</v>
      </c>
      <c r="K1595" s="67" t="s">
        <v>4811</v>
      </c>
      <c r="L1595" s="68"/>
      <c r="M1595" s="64" t="s">
        <v>2075</v>
      </c>
      <c r="N1595" s="13"/>
      <c r="O1595"/>
      <c r="P1595" t="str">
        <f t="shared" si="458"/>
        <v/>
      </c>
      <c r="Q1595"/>
      <c r="R1595"/>
      <c r="S1595" s="43">
        <f t="shared" si="447"/>
        <v>195</v>
      </c>
      <c r="T1595" s="94" t="s">
        <v>2570</v>
      </c>
      <c r="U1595" s="72" t="s">
        <v>3001</v>
      </c>
      <c r="V1595" s="72" t="s">
        <v>2570</v>
      </c>
      <c r="W1595" s="44" t="str">
        <f t="shared" si="448"/>
        <v>"RAD"</v>
      </c>
      <c r="X1595" s="25" t="str">
        <f t="shared" si="449"/>
        <v>RAD</v>
      </c>
      <c r="Y1595" s="1">
        <f t="shared" si="450"/>
        <v>1557</v>
      </c>
      <c r="Z1595" t="str">
        <f t="shared" si="451"/>
        <v>ITM_RAD</v>
      </c>
      <c r="AC1595" s="113" t="str">
        <f t="shared" si="459"/>
        <v>RAD</v>
      </c>
      <c r="AD1595" t="b">
        <f t="shared" si="455"/>
        <v>1</v>
      </c>
    </row>
    <row r="1596" spans="1:30">
      <c r="A1596" s="57">
        <f t="shared" si="445"/>
        <v>1596</v>
      </c>
      <c r="B1596" s="56">
        <f t="shared" si="446"/>
        <v>1558</v>
      </c>
      <c r="C1596" s="60" t="s">
        <v>4365</v>
      </c>
      <c r="D1596" s="60" t="s">
        <v>1177</v>
      </c>
      <c r="E1596" s="66" t="s">
        <v>1447</v>
      </c>
      <c r="F1596" s="66" t="s">
        <v>1447</v>
      </c>
      <c r="G1596" s="72">
        <v>0</v>
      </c>
      <c r="H1596" s="72">
        <v>0</v>
      </c>
      <c r="I1596" s="66" t="s">
        <v>3</v>
      </c>
      <c r="J1596" s="66" t="s">
        <v>1629</v>
      </c>
      <c r="K1596" s="67" t="s">
        <v>4811</v>
      </c>
      <c r="L1596" s="68"/>
      <c r="M1596" s="64" t="s">
        <v>2076</v>
      </c>
      <c r="N1596" s="13"/>
      <c r="O1596"/>
      <c r="P1596" t="str">
        <f t="shared" si="458"/>
        <v/>
      </c>
      <c r="Q1596"/>
      <c r="R1596"/>
      <c r="S1596" s="43">
        <f t="shared" si="447"/>
        <v>196</v>
      </c>
      <c r="T1596" s="94" t="s">
        <v>3067</v>
      </c>
      <c r="U1596" s="72" t="s">
        <v>2570</v>
      </c>
      <c r="V1596" s="72" t="s">
        <v>2570</v>
      </c>
      <c r="W1596" s="44" t="str">
        <f t="shared" si="448"/>
        <v>"RAD" STD_RIGHT_ARROW</v>
      </c>
      <c r="X1596" s="25" t="str">
        <f t="shared" si="449"/>
        <v>RAD&gt;</v>
      </c>
      <c r="Y1596" s="1">
        <f t="shared" si="450"/>
        <v>1558</v>
      </c>
      <c r="Z1596" t="str">
        <f t="shared" si="451"/>
        <v>ITM_RADto</v>
      </c>
      <c r="AC1596" s="113" t="str">
        <f t="shared" si="459"/>
        <v>RAD&gt;</v>
      </c>
      <c r="AD1596" t="b">
        <f t="shared" si="455"/>
        <v>1</v>
      </c>
    </row>
    <row r="1597" spans="1:30">
      <c r="A1597" s="57">
        <f t="shared" si="445"/>
        <v>1597</v>
      </c>
      <c r="B1597" s="56">
        <f t="shared" si="446"/>
        <v>1559</v>
      </c>
      <c r="C1597" s="60" t="s">
        <v>4392</v>
      </c>
      <c r="D1597" s="60" t="s">
        <v>7</v>
      </c>
      <c r="E1597" s="66" t="s">
        <v>302</v>
      </c>
      <c r="F1597" s="66" t="s">
        <v>302</v>
      </c>
      <c r="G1597" s="72">
        <v>0</v>
      </c>
      <c r="H1597" s="72">
        <v>0</v>
      </c>
      <c r="I1597" s="66" t="s">
        <v>3</v>
      </c>
      <c r="J1597" s="66" t="s">
        <v>1629</v>
      </c>
      <c r="K1597" s="67" t="s">
        <v>4811</v>
      </c>
      <c r="L1597" s="68"/>
      <c r="M1597" s="64" t="s">
        <v>2078</v>
      </c>
      <c r="N1597" s="13"/>
      <c r="O1597"/>
      <c r="P1597" t="str">
        <f t="shared" si="458"/>
        <v/>
      </c>
      <c r="Q1597"/>
      <c r="R1597"/>
      <c r="S1597" s="43">
        <f t="shared" si="447"/>
        <v>197</v>
      </c>
      <c r="T1597" s="94" t="s">
        <v>3068</v>
      </c>
      <c r="U1597" s="72" t="s">
        <v>2570</v>
      </c>
      <c r="V1597" s="72" t="s">
        <v>2570</v>
      </c>
      <c r="W1597" s="44" t="str">
        <f t="shared" si="448"/>
        <v>"RAN#"</v>
      </c>
      <c r="X1597" s="25" t="str">
        <f t="shared" si="449"/>
        <v>RAN#</v>
      </c>
      <c r="Y1597" s="1">
        <f t="shared" si="450"/>
        <v>1559</v>
      </c>
      <c r="Z1597" t="str">
        <f t="shared" si="451"/>
        <v>ITM_RAN</v>
      </c>
      <c r="AC1597" s="113" t="str">
        <f t="shared" si="459"/>
        <v>RAN#</v>
      </c>
      <c r="AD1597" t="b">
        <f t="shared" si="455"/>
        <v>1</v>
      </c>
    </row>
    <row r="1598" spans="1:30">
      <c r="A1598" s="57">
        <f t="shared" si="445"/>
        <v>1598</v>
      </c>
      <c r="B1598" s="56">
        <f t="shared" si="446"/>
        <v>1560</v>
      </c>
      <c r="C1598" s="60" t="s">
        <v>4560</v>
      </c>
      <c r="D1598" s="60" t="s">
        <v>3354</v>
      </c>
      <c r="E1598" s="66" t="s">
        <v>303</v>
      </c>
      <c r="F1598" s="66" t="s">
        <v>317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4811</v>
      </c>
      <c r="L1598" s="68" t="s">
        <v>304</v>
      </c>
      <c r="M1598" s="64" t="s">
        <v>2079</v>
      </c>
      <c r="N1598" s="13"/>
      <c r="O1598"/>
      <c r="P1598" t="str">
        <f t="shared" si="458"/>
        <v>NOT EQUAL</v>
      </c>
      <c r="Q1598"/>
      <c r="R1598"/>
      <c r="S1598" s="43">
        <f t="shared" si="447"/>
        <v>197</v>
      </c>
      <c r="T1598" s="94" t="s">
        <v>2570</v>
      </c>
      <c r="U1598" s="72" t="s">
        <v>2570</v>
      </c>
      <c r="V1598" s="72" t="s">
        <v>2570</v>
      </c>
      <c r="W1598" s="44" t="str">
        <f t="shared" si="448"/>
        <v/>
      </c>
      <c r="X1598" s="25" t="str">
        <f t="shared" si="449"/>
        <v/>
      </c>
      <c r="Y1598" s="1">
        <f t="shared" si="450"/>
        <v>1560</v>
      </c>
      <c r="Z1598" t="str">
        <f t="shared" si="451"/>
        <v>ITM_RBR</v>
      </c>
      <c r="AC1598" s="113" t="str">
        <f t="shared" si="459"/>
        <v/>
      </c>
      <c r="AD1598" t="b">
        <f t="shared" si="455"/>
        <v>1</v>
      </c>
    </row>
    <row r="1599" spans="1:30">
      <c r="A1599" s="57">
        <f t="shared" si="445"/>
        <v>1599</v>
      </c>
      <c r="B1599" s="56">
        <f t="shared" si="446"/>
        <v>1561</v>
      </c>
      <c r="C1599" s="60" t="s">
        <v>4393</v>
      </c>
      <c r="D1599" s="71" t="s">
        <v>7</v>
      </c>
      <c r="E1599" s="66" t="s">
        <v>1450</v>
      </c>
      <c r="F1599" s="66" t="s">
        <v>306</v>
      </c>
      <c r="G1599" s="72">
        <v>0</v>
      </c>
      <c r="H1599" s="72">
        <v>0</v>
      </c>
      <c r="I1599" s="66" t="s">
        <v>3</v>
      </c>
      <c r="J1599" s="66" t="s">
        <v>1630</v>
      </c>
      <c r="K1599" s="67" t="s">
        <v>4811</v>
      </c>
      <c r="L1599" s="60"/>
      <c r="M1599" s="64" t="s">
        <v>2081</v>
      </c>
      <c r="N1599" s="13"/>
      <c r="O1599"/>
      <c r="P1599" t="str">
        <f t="shared" si="458"/>
        <v>NOT EQUAL</v>
      </c>
      <c r="Q1599"/>
      <c r="R1599"/>
      <c r="S1599" s="43">
        <f t="shared" si="447"/>
        <v>197</v>
      </c>
      <c r="T1599" s="94" t="s">
        <v>2570</v>
      </c>
      <c r="U1599" s="72" t="s">
        <v>2570</v>
      </c>
      <c r="V1599" s="72" t="s">
        <v>2570</v>
      </c>
      <c r="W1599" s="44" t="str">
        <f t="shared" si="448"/>
        <v/>
      </c>
      <c r="X1599" s="25" t="str">
        <f t="shared" si="449"/>
        <v/>
      </c>
      <c r="Y1599" s="1">
        <f t="shared" si="450"/>
        <v>1561</v>
      </c>
      <c r="Z1599" t="str">
        <f t="shared" si="451"/>
        <v>ITM_RCLCFG</v>
      </c>
      <c r="AC1599" s="113" t="str">
        <f t="shared" si="459"/>
        <v/>
      </c>
      <c r="AD1599" t="b">
        <f t="shared" si="455"/>
        <v>1</v>
      </c>
    </row>
    <row r="1600" spans="1:30">
      <c r="A1600" s="57">
        <f t="shared" si="445"/>
        <v>1600</v>
      </c>
      <c r="B1600" s="56">
        <f t="shared" si="446"/>
        <v>1562</v>
      </c>
      <c r="C1600" s="60" t="s">
        <v>4394</v>
      </c>
      <c r="D1600" s="60" t="s">
        <v>7</v>
      </c>
      <c r="E1600" s="66" t="s">
        <v>1451</v>
      </c>
      <c r="F1600" s="66" t="s">
        <v>1451</v>
      </c>
      <c r="G1600" s="72">
        <v>0</v>
      </c>
      <c r="H1600" s="72">
        <v>0</v>
      </c>
      <c r="I1600" s="66" t="s">
        <v>3</v>
      </c>
      <c r="J1600" s="66" t="s">
        <v>1629</v>
      </c>
      <c r="K1600" s="67" t="s">
        <v>4811</v>
      </c>
      <c r="L1600" s="68"/>
      <c r="M1600" s="64" t="s">
        <v>2082</v>
      </c>
      <c r="N1600" s="13"/>
      <c r="O1600"/>
      <c r="P1600" t="str">
        <f t="shared" si="458"/>
        <v/>
      </c>
      <c r="Q1600"/>
      <c r="R1600"/>
      <c r="S1600" s="43">
        <f t="shared" si="447"/>
        <v>198</v>
      </c>
      <c r="T1600" s="94" t="s">
        <v>3092</v>
      </c>
      <c r="U1600" s="72" t="s">
        <v>2570</v>
      </c>
      <c r="V1600" s="72" t="s">
        <v>2570</v>
      </c>
      <c r="W1600" s="44" t="str">
        <f t="shared" si="448"/>
        <v>"RCLEL"</v>
      </c>
      <c r="X1600" s="25" t="str">
        <f t="shared" si="449"/>
        <v>RCLEL</v>
      </c>
      <c r="Y1600" s="1">
        <f t="shared" si="450"/>
        <v>1562</v>
      </c>
      <c r="Z1600" t="str">
        <f t="shared" si="451"/>
        <v>ITM_RCLEL</v>
      </c>
      <c r="AC1600" s="113" t="str">
        <f t="shared" si="459"/>
        <v>RCLEL</v>
      </c>
      <c r="AD1600" t="b">
        <f t="shared" si="455"/>
        <v>1</v>
      </c>
    </row>
    <row r="1601" spans="1:30">
      <c r="A1601" s="57">
        <f t="shared" si="445"/>
        <v>1601</v>
      </c>
      <c r="B1601" s="56">
        <f t="shared" si="446"/>
        <v>1563</v>
      </c>
      <c r="C1601" s="60" t="s">
        <v>4395</v>
      </c>
      <c r="D1601" s="60" t="s">
        <v>7</v>
      </c>
      <c r="E1601" s="66" t="s">
        <v>1452</v>
      </c>
      <c r="F1601" s="66" t="s">
        <v>1452</v>
      </c>
      <c r="G1601" s="72">
        <v>0</v>
      </c>
      <c r="H1601" s="72">
        <v>0</v>
      </c>
      <c r="I1601" s="66" t="s">
        <v>3</v>
      </c>
      <c r="J1601" s="66" t="s">
        <v>1629</v>
      </c>
      <c r="K1601" s="67" t="s">
        <v>4811</v>
      </c>
      <c r="L1601" s="68"/>
      <c r="M1601" s="64" t="s">
        <v>2083</v>
      </c>
      <c r="N1601" s="13"/>
      <c r="O1601"/>
      <c r="P1601" t="str">
        <f t="shared" si="458"/>
        <v/>
      </c>
      <c r="Q1601"/>
      <c r="R1601"/>
      <c r="S1601" s="43">
        <f t="shared" si="447"/>
        <v>199</v>
      </c>
      <c r="T1601" s="94" t="s">
        <v>3092</v>
      </c>
      <c r="U1601" s="72" t="s">
        <v>2570</v>
      </c>
      <c r="V1601" s="72" t="s">
        <v>2570</v>
      </c>
      <c r="W1601" s="44" t="str">
        <f t="shared" si="448"/>
        <v>"RCLIJ"</v>
      </c>
      <c r="X1601" s="25" t="str">
        <f t="shared" si="449"/>
        <v>RCLIJ</v>
      </c>
      <c r="Y1601" s="1">
        <f t="shared" si="450"/>
        <v>1563</v>
      </c>
      <c r="Z1601" t="str">
        <f t="shared" si="451"/>
        <v>ITM_RCLIJ</v>
      </c>
      <c r="AC1601" s="113" t="str">
        <f t="shared" si="459"/>
        <v>RCLIJ</v>
      </c>
      <c r="AD1601" t="b">
        <f t="shared" si="455"/>
        <v>1</v>
      </c>
    </row>
    <row r="1602" spans="1:30">
      <c r="A1602" s="57">
        <f t="shared" si="445"/>
        <v>1602</v>
      </c>
      <c r="B1602" s="56">
        <f t="shared" si="446"/>
        <v>1564</v>
      </c>
      <c r="C1602" s="60" t="s">
        <v>4396</v>
      </c>
      <c r="D1602" s="60" t="s">
        <v>2612</v>
      </c>
      <c r="E1602" s="66" t="s">
        <v>1453</v>
      </c>
      <c r="F1602" s="66" t="s">
        <v>1453</v>
      </c>
      <c r="G1602" s="72">
        <v>0</v>
      </c>
      <c r="H1602" s="72">
        <v>99</v>
      </c>
      <c r="I1602" s="66" t="s">
        <v>3</v>
      </c>
      <c r="J1602" s="66" t="s">
        <v>1629</v>
      </c>
      <c r="K1602" s="67" t="s">
        <v>4811</v>
      </c>
      <c r="L1602" s="68"/>
      <c r="M1602" s="64" t="s">
        <v>2084</v>
      </c>
      <c r="N1602" s="13"/>
      <c r="O1602"/>
      <c r="P1602" t="str">
        <f t="shared" si="458"/>
        <v/>
      </c>
      <c r="Q1602"/>
      <c r="R1602"/>
      <c r="S1602" s="43">
        <f t="shared" si="447"/>
        <v>200</v>
      </c>
      <c r="T1602" s="94" t="s">
        <v>3092</v>
      </c>
      <c r="U1602" s="72" t="s">
        <v>2570</v>
      </c>
      <c r="V1602" s="72" t="s">
        <v>2570</v>
      </c>
      <c r="W1602" s="44" t="str">
        <f t="shared" si="448"/>
        <v>"RCLS"</v>
      </c>
      <c r="X1602" s="25" t="str">
        <f t="shared" si="449"/>
        <v>RCLS</v>
      </c>
      <c r="Y1602" s="1">
        <f t="shared" si="450"/>
        <v>1564</v>
      </c>
      <c r="Z1602" t="str">
        <f t="shared" si="451"/>
        <v>ITM_RCLS</v>
      </c>
      <c r="AC1602" s="113" t="str">
        <f t="shared" si="459"/>
        <v>RCLS</v>
      </c>
      <c r="AD1602" t="b">
        <f t="shared" si="455"/>
        <v>1</v>
      </c>
    </row>
    <row r="1603" spans="1:30">
      <c r="A1603" s="57">
        <f t="shared" si="445"/>
        <v>1603</v>
      </c>
      <c r="B1603" s="56">
        <f t="shared" si="446"/>
        <v>1565</v>
      </c>
      <c r="C1603" s="60" t="s">
        <v>4557</v>
      </c>
      <c r="D1603" s="60" t="s">
        <v>7</v>
      </c>
      <c r="E1603" s="66" t="s">
        <v>1456</v>
      </c>
      <c r="F1603" s="66" t="s">
        <v>1456</v>
      </c>
      <c r="G1603" s="72">
        <v>0</v>
      </c>
      <c r="H1603" s="72">
        <v>0</v>
      </c>
      <c r="I1603" s="66" t="s">
        <v>3</v>
      </c>
      <c r="J1603" s="66" t="s">
        <v>1630</v>
      </c>
      <c r="K1603" s="67" t="s">
        <v>4811</v>
      </c>
      <c r="L1603" s="68"/>
      <c r="M1603" s="64" t="s">
        <v>2088</v>
      </c>
      <c r="N1603" s="13"/>
      <c r="O1603"/>
      <c r="P1603" t="str">
        <f t="shared" si="458"/>
        <v/>
      </c>
      <c r="Q1603"/>
      <c r="R1603"/>
      <c r="S1603" s="43">
        <f t="shared" si="447"/>
        <v>200</v>
      </c>
      <c r="T1603" s="94" t="s">
        <v>2570</v>
      </c>
      <c r="U1603" s="72" t="s">
        <v>2570</v>
      </c>
      <c r="V1603" s="72" t="s">
        <v>2570</v>
      </c>
      <c r="W1603" s="44" t="str">
        <f t="shared" si="448"/>
        <v/>
      </c>
      <c r="X1603" s="25" t="str">
        <f t="shared" si="449"/>
        <v/>
      </c>
      <c r="Y1603" s="1">
        <f t="shared" si="450"/>
        <v>1565</v>
      </c>
      <c r="Z1603" t="str">
        <f t="shared" si="451"/>
        <v>ITM_RDP</v>
      </c>
      <c r="AC1603" s="113" t="str">
        <f t="shared" si="459"/>
        <v/>
      </c>
      <c r="AD1603" t="b">
        <f t="shared" si="455"/>
        <v>1</v>
      </c>
    </row>
    <row r="1604" spans="1:30">
      <c r="A1604" s="57">
        <f t="shared" si="445"/>
        <v>1604</v>
      </c>
      <c r="B1604" s="56">
        <f t="shared" si="446"/>
        <v>1566</v>
      </c>
      <c r="C1604" s="60" t="s">
        <v>4397</v>
      </c>
      <c r="D1604" s="60" t="s">
        <v>7</v>
      </c>
      <c r="E1604" s="66" t="s">
        <v>315</v>
      </c>
      <c r="F1604" s="66" t="s">
        <v>315</v>
      </c>
      <c r="G1604" s="72">
        <v>0</v>
      </c>
      <c r="H1604" s="72">
        <v>0</v>
      </c>
      <c r="I1604" s="66" t="s">
        <v>3</v>
      </c>
      <c r="J1604" s="66" t="s">
        <v>1629</v>
      </c>
      <c r="K1604" s="67" t="s">
        <v>4811</v>
      </c>
      <c r="L1604" s="68"/>
      <c r="M1604" s="64" t="s">
        <v>2092</v>
      </c>
      <c r="N1604" s="13"/>
      <c r="O1604"/>
      <c r="P1604" t="str">
        <f t="shared" si="458"/>
        <v/>
      </c>
      <c r="Q1604"/>
      <c r="R1604"/>
      <c r="S1604" s="43">
        <f t="shared" si="447"/>
        <v>201</v>
      </c>
      <c r="T1604" s="94" t="s">
        <v>3072</v>
      </c>
      <c r="U1604" s="72" t="s">
        <v>2570</v>
      </c>
      <c r="V1604" s="72" t="s">
        <v>2570</v>
      </c>
      <c r="W1604" s="44" t="str">
        <f t="shared" si="448"/>
        <v>"RE"</v>
      </c>
      <c r="X1604" s="25" t="str">
        <f t="shared" si="449"/>
        <v>RE</v>
      </c>
      <c r="Y1604" s="1">
        <f t="shared" si="450"/>
        <v>1566</v>
      </c>
      <c r="Z1604" t="str">
        <f t="shared" si="451"/>
        <v>ITM_RE</v>
      </c>
      <c r="AC1604" s="113" t="str">
        <f t="shared" si="459"/>
        <v>RE</v>
      </c>
      <c r="AD1604" t="b">
        <f t="shared" si="455"/>
        <v>1</v>
      </c>
    </row>
    <row r="1605" spans="1:30">
      <c r="A1605" s="57">
        <f t="shared" si="445"/>
        <v>1605</v>
      </c>
      <c r="B1605" s="56">
        <f t="shared" si="446"/>
        <v>1567</v>
      </c>
      <c r="C1605" s="60" t="s">
        <v>4557</v>
      </c>
      <c r="D1605" s="60" t="s">
        <v>7</v>
      </c>
      <c r="E1605" s="66" t="s">
        <v>318</v>
      </c>
      <c r="F1605" s="66" t="s">
        <v>318</v>
      </c>
      <c r="G1605" s="72">
        <v>0</v>
      </c>
      <c r="H1605" s="72">
        <v>0</v>
      </c>
      <c r="I1605" s="66" t="s">
        <v>3</v>
      </c>
      <c r="J1605" s="66" t="s">
        <v>1630</v>
      </c>
      <c r="K1605" s="67" t="s">
        <v>4811</v>
      </c>
      <c r="L1605" s="68"/>
      <c r="M1605" s="64" t="s">
        <v>2096</v>
      </c>
      <c r="N1605" s="13"/>
      <c r="O1605"/>
      <c r="P1605" t="str">
        <f t="shared" si="458"/>
        <v/>
      </c>
      <c r="Q1605"/>
      <c r="R1605"/>
      <c r="S1605" s="43">
        <f t="shared" si="447"/>
        <v>201</v>
      </c>
      <c r="T1605" s="94" t="s">
        <v>2570</v>
      </c>
      <c r="U1605" s="72" t="s">
        <v>2570</v>
      </c>
      <c r="V1605" s="72" t="s">
        <v>2570</v>
      </c>
      <c r="W1605" s="44" t="str">
        <f t="shared" si="448"/>
        <v/>
      </c>
      <c r="X1605" s="25" t="str">
        <f t="shared" si="449"/>
        <v/>
      </c>
      <c r="Y1605" s="1">
        <f t="shared" si="450"/>
        <v>1567</v>
      </c>
      <c r="Z1605" t="str">
        <f t="shared" si="451"/>
        <v>ITM_RECV</v>
      </c>
      <c r="AC1605" s="113" t="str">
        <f t="shared" si="459"/>
        <v/>
      </c>
      <c r="AD1605" t="b">
        <f t="shared" si="455"/>
        <v>1</v>
      </c>
    </row>
    <row r="1606" spans="1:30">
      <c r="A1606" s="57">
        <f t="shared" si="445"/>
        <v>1606</v>
      </c>
      <c r="B1606" s="56">
        <f t="shared" si="446"/>
        <v>1568</v>
      </c>
      <c r="C1606" s="60" t="s">
        <v>4398</v>
      </c>
      <c r="D1606" s="60" t="s">
        <v>52</v>
      </c>
      <c r="E1606" s="66" t="s">
        <v>1459</v>
      </c>
      <c r="F1606" s="66" t="s">
        <v>1459</v>
      </c>
      <c r="G1606" s="72">
        <v>0</v>
      </c>
      <c r="H1606" s="72">
        <v>0</v>
      </c>
      <c r="I1606" s="66" t="s">
        <v>3</v>
      </c>
      <c r="J1606" s="66" t="s">
        <v>1630</v>
      </c>
      <c r="K1606" s="67" t="s">
        <v>4811</v>
      </c>
      <c r="L1606" s="68"/>
      <c r="M1606" s="64" t="s">
        <v>2097</v>
      </c>
      <c r="N1606" s="13"/>
      <c r="O1606"/>
      <c r="P1606" t="str">
        <f t="shared" si="458"/>
        <v/>
      </c>
      <c r="Q1606"/>
      <c r="R1606"/>
      <c r="S1606" s="43">
        <f t="shared" si="447"/>
        <v>201</v>
      </c>
      <c r="T1606" s="94" t="s">
        <v>2570</v>
      </c>
      <c r="U1606" s="72" t="s">
        <v>2570</v>
      </c>
      <c r="V1606" s="72" t="s">
        <v>2570</v>
      </c>
      <c r="W1606" s="44" t="str">
        <f t="shared" si="448"/>
        <v/>
      </c>
      <c r="X1606" s="25" t="str">
        <f t="shared" si="449"/>
        <v/>
      </c>
      <c r="Y1606" s="1">
        <f t="shared" si="450"/>
        <v>1568</v>
      </c>
      <c r="Z1606" t="str">
        <f t="shared" si="451"/>
        <v>ITM_RESET</v>
      </c>
      <c r="AC1606" s="113" t="str">
        <f t="shared" si="459"/>
        <v/>
      </c>
      <c r="AD1606" t="b">
        <f t="shared" si="455"/>
        <v>1</v>
      </c>
    </row>
    <row r="1607" spans="1:30">
      <c r="A1607" s="57">
        <f t="shared" si="445"/>
        <v>1607</v>
      </c>
      <c r="B1607" s="56">
        <f t="shared" si="446"/>
        <v>1569</v>
      </c>
      <c r="C1607" s="60" t="s">
        <v>4399</v>
      </c>
      <c r="D1607" s="60" t="s">
        <v>7</v>
      </c>
      <c r="E1607" s="66" t="s">
        <v>1460</v>
      </c>
      <c r="F1607" s="66" t="s">
        <v>1460</v>
      </c>
      <c r="G1607" s="72">
        <v>0</v>
      </c>
      <c r="H1607" s="72">
        <v>0</v>
      </c>
      <c r="I1607" s="66" t="s">
        <v>3</v>
      </c>
      <c r="J1607" s="66" t="s">
        <v>1629</v>
      </c>
      <c r="K1607" s="67" t="s">
        <v>4811</v>
      </c>
      <c r="L1607" s="68"/>
      <c r="M1607" s="64" t="s">
        <v>2098</v>
      </c>
      <c r="N1607" s="13"/>
      <c r="O1607"/>
      <c r="P1607" t="str">
        <f t="shared" si="458"/>
        <v/>
      </c>
      <c r="Q1607"/>
      <c r="R1607"/>
      <c r="S1607" s="43">
        <f t="shared" si="447"/>
        <v>202</v>
      </c>
      <c r="T1607" s="94" t="s">
        <v>3072</v>
      </c>
      <c r="U1607" s="72" t="s">
        <v>2570</v>
      </c>
      <c r="V1607" s="72" t="s">
        <v>2570</v>
      </c>
      <c r="W1607" s="44" t="str">
        <f t="shared" si="448"/>
        <v>"RE" STD_RIGHT_ARROW "CX"</v>
      </c>
      <c r="X1607" s="25" t="str">
        <f t="shared" si="449"/>
        <v>RE&gt;CX</v>
      </c>
      <c r="Y1607" s="1">
        <f t="shared" si="450"/>
        <v>1569</v>
      </c>
      <c r="Z1607" t="str">
        <f t="shared" si="451"/>
        <v>ITM_REtoCX</v>
      </c>
      <c r="AC1607" s="113" t="str">
        <f t="shared" si="459"/>
        <v>RE&gt;CX</v>
      </c>
      <c r="AD1607" t="b">
        <f t="shared" si="455"/>
        <v>1</v>
      </c>
    </row>
    <row r="1608" spans="1:30">
      <c r="A1608" s="57">
        <f t="shared" si="445"/>
        <v>1608</v>
      </c>
      <c r="B1608" s="56">
        <f t="shared" si="446"/>
        <v>1570</v>
      </c>
      <c r="C1608" s="60" t="s">
        <v>4400</v>
      </c>
      <c r="D1608" s="60" t="s">
        <v>7</v>
      </c>
      <c r="E1608" s="66" t="s">
        <v>1461</v>
      </c>
      <c r="F1608" s="66" t="s">
        <v>1461</v>
      </c>
      <c r="G1608" s="72">
        <v>0</v>
      </c>
      <c r="H1608" s="72">
        <v>0</v>
      </c>
      <c r="I1608" s="66" t="s">
        <v>3</v>
      </c>
      <c r="J1608" s="66" t="s">
        <v>1629</v>
      </c>
      <c r="K1608" s="67" t="s">
        <v>4811</v>
      </c>
      <c r="L1608" s="68"/>
      <c r="M1608" s="64" t="s">
        <v>2099</v>
      </c>
      <c r="N1608" s="13"/>
      <c r="O1608"/>
      <c r="P1608" t="str">
        <f t="shared" si="458"/>
        <v/>
      </c>
      <c r="Q1608"/>
      <c r="R1608"/>
      <c r="S1608" s="43">
        <f t="shared" si="447"/>
        <v>203</v>
      </c>
      <c r="T1608" s="94" t="s">
        <v>3072</v>
      </c>
      <c r="U1608" s="72" t="s">
        <v>2570</v>
      </c>
      <c r="V1608" s="72" t="s">
        <v>2570</v>
      </c>
      <c r="W1608" s="44" t="str">
        <f t="shared" si="448"/>
        <v>"RE" STD_LEFT_RIGHT_ARROWS "IM"</v>
      </c>
      <c r="X1608" s="25" t="str">
        <f t="shared" si="449"/>
        <v>RE&lt;&gt;IM</v>
      </c>
      <c r="Y1608" s="1">
        <f t="shared" si="450"/>
        <v>1570</v>
      </c>
      <c r="Z1608" t="str">
        <f t="shared" si="451"/>
        <v>ITM_REexIM</v>
      </c>
      <c r="AC1608" s="113" t="str">
        <f t="shared" si="459"/>
        <v>RE&lt;&gt;IM</v>
      </c>
      <c r="AD1608" t="b">
        <f t="shared" si="455"/>
        <v>1</v>
      </c>
    </row>
    <row r="1609" spans="1:30">
      <c r="A1609" s="57">
        <f t="shared" si="445"/>
        <v>1609</v>
      </c>
      <c r="B1609" s="56">
        <f t="shared" si="446"/>
        <v>1571</v>
      </c>
      <c r="C1609" s="60" t="s">
        <v>4557</v>
      </c>
      <c r="D1609" s="60" t="s">
        <v>3354</v>
      </c>
      <c r="E1609" s="66" t="s">
        <v>2587</v>
      </c>
      <c r="F1609" s="66" t="s">
        <v>2587</v>
      </c>
      <c r="G1609" s="72">
        <v>0</v>
      </c>
      <c r="H1609" s="72">
        <v>0</v>
      </c>
      <c r="I1609" s="66" t="s">
        <v>3</v>
      </c>
      <c r="J1609" s="66" t="s">
        <v>1630</v>
      </c>
      <c r="K1609" s="67" t="s">
        <v>4811</v>
      </c>
      <c r="L1609" s="68"/>
      <c r="M1609" s="64" t="s">
        <v>2105</v>
      </c>
      <c r="N1609" s="13"/>
      <c r="O1609"/>
      <c r="P1609" t="str">
        <f t="shared" si="458"/>
        <v/>
      </c>
      <c r="Q1609"/>
      <c r="R1609"/>
      <c r="S1609" s="43">
        <f t="shared" si="447"/>
        <v>203</v>
      </c>
      <c r="T1609" s="94" t="s">
        <v>2570</v>
      </c>
      <c r="U1609" s="72" t="s">
        <v>2570</v>
      </c>
      <c r="V1609" s="72" t="s">
        <v>2570</v>
      </c>
      <c r="W1609" s="44" t="str">
        <f t="shared" si="448"/>
        <v/>
      </c>
      <c r="X1609" s="25" t="str">
        <f t="shared" si="449"/>
        <v/>
      </c>
      <c r="Y1609" s="1">
        <f t="shared" si="450"/>
        <v>1571</v>
      </c>
      <c r="Z1609" t="str">
        <f t="shared" si="451"/>
        <v>ITM_RM</v>
      </c>
      <c r="AC1609" s="113" t="str">
        <f t="shared" si="459"/>
        <v/>
      </c>
      <c r="AD1609" t="b">
        <f t="shared" si="455"/>
        <v>1</v>
      </c>
    </row>
    <row r="1610" spans="1:30">
      <c r="A1610" s="57">
        <f t="shared" si="445"/>
        <v>1610</v>
      </c>
      <c r="B1610" s="56">
        <f t="shared" si="446"/>
        <v>1572</v>
      </c>
      <c r="C1610" s="60" t="s">
        <v>4401</v>
      </c>
      <c r="D1610" s="71" t="s">
        <v>3354</v>
      </c>
      <c r="E1610" s="86" t="s">
        <v>2588</v>
      </c>
      <c r="F1610" s="86" t="s">
        <v>2588</v>
      </c>
      <c r="G1610" s="72">
        <v>0</v>
      </c>
      <c r="H1610" s="72">
        <v>0</v>
      </c>
      <c r="I1610" s="66" t="s">
        <v>3</v>
      </c>
      <c r="J1610" s="66" t="s">
        <v>1629</v>
      </c>
      <c r="K1610" s="67" t="s">
        <v>4811</v>
      </c>
      <c r="L1610" s="68"/>
      <c r="M1610" s="64" t="s">
        <v>2106</v>
      </c>
      <c r="N1610" s="13"/>
      <c r="O1610"/>
      <c r="P1610" t="str">
        <f t="shared" si="458"/>
        <v/>
      </c>
      <c r="Q1610"/>
      <c r="R1610"/>
      <c r="S1610" s="43">
        <f t="shared" si="447"/>
        <v>204</v>
      </c>
      <c r="T1610" s="94" t="s">
        <v>3090</v>
      </c>
      <c r="U1610" s="72" t="s">
        <v>2570</v>
      </c>
      <c r="V1610" s="72" t="s">
        <v>2570</v>
      </c>
      <c r="W1610" s="44" t="str">
        <f t="shared" si="448"/>
        <v>"RMODE?"</v>
      </c>
      <c r="X1610" s="25" t="str">
        <f t="shared" si="449"/>
        <v>RMODE?</v>
      </c>
      <c r="Y1610" s="1">
        <f t="shared" si="450"/>
        <v>1572</v>
      </c>
      <c r="Z1610" t="str">
        <f t="shared" si="451"/>
        <v>ITM_RMQ</v>
      </c>
      <c r="AC1610" s="113" t="str">
        <f t="shared" si="459"/>
        <v>RMODE?</v>
      </c>
      <c r="AD1610" t="b">
        <f t="shared" si="455"/>
        <v>1</v>
      </c>
    </row>
    <row r="1611" spans="1:30" s="17" customFormat="1">
      <c r="A1611" s="113">
        <f t="shared" si="445"/>
        <v>1611</v>
      </c>
      <c r="B1611" s="114">
        <f t="shared" si="446"/>
        <v>1573</v>
      </c>
      <c r="C1611" s="115" t="s">
        <v>4557</v>
      </c>
      <c r="D1611" s="115" t="s">
        <v>7</v>
      </c>
      <c r="E1611" s="149" t="str">
        <f t="shared" ref="E1611" si="460">CHAR(34)&amp;IF(B1611&lt;10,"000",IF(B1611&lt;100,"00",IF(B1611&lt;1000,"0","")))&amp;$B1611&amp;CHAR(34)</f>
        <v>"1573"</v>
      </c>
      <c r="F1611" s="116" t="str">
        <f t="shared" ref="F1611" si="461">E1611</f>
        <v>"1573"</v>
      </c>
      <c r="G1611" s="124">
        <v>0</v>
      </c>
      <c r="H1611" s="124">
        <v>0</v>
      </c>
      <c r="I1611" s="117" t="s">
        <v>30</v>
      </c>
      <c r="J1611" s="117" t="s">
        <v>1630</v>
      </c>
      <c r="K1611" s="67" t="s">
        <v>4811</v>
      </c>
      <c r="M1611" s="150" t="str">
        <f t="shared" ref="M1611" si="462">"ITM_"&amp;IF(B1611&lt;10,"000",IF(B1611&lt;100,"00",IF(B1611&lt;1000,"0","")))&amp;$B1611</f>
        <v>ITM_1573</v>
      </c>
      <c r="N1611" s="16"/>
      <c r="P1611" s="17" t="str">
        <f t="shared" si="458"/>
        <v/>
      </c>
      <c r="S1611" s="119">
        <f t="shared" si="447"/>
        <v>204</v>
      </c>
      <c r="T1611" s="113" t="s">
        <v>2570</v>
      </c>
      <c r="U1611" s="120" t="s">
        <v>2570</v>
      </c>
      <c r="V1611" s="120" t="s">
        <v>2570</v>
      </c>
      <c r="W1611" s="121" t="str">
        <f t="shared" si="448"/>
        <v/>
      </c>
      <c r="X1611" s="122" t="str">
        <f t="shared" si="449"/>
        <v/>
      </c>
      <c r="Y1611" s="123">
        <f t="shared" si="450"/>
        <v>1573</v>
      </c>
      <c r="Z1611" s="17" t="str">
        <f t="shared" si="451"/>
        <v>ITM_1573</v>
      </c>
      <c r="AC1611" s="113" t="str">
        <f t="shared" si="459"/>
        <v/>
      </c>
      <c r="AD1611" t="b">
        <f t="shared" si="455"/>
        <v>1</v>
      </c>
    </row>
    <row r="1612" spans="1:30">
      <c r="A1612" s="57">
        <f t="shared" si="445"/>
        <v>1612</v>
      </c>
      <c r="B1612" s="56">
        <f t="shared" si="446"/>
        <v>1574</v>
      </c>
      <c r="C1612" s="60" t="s">
        <v>4557</v>
      </c>
      <c r="D1612" s="60" t="s">
        <v>7</v>
      </c>
      <c r="E1612" s="66" t="s">
        <v>1464</v>
      </c>
      <c r="F1612" s="66" t="s">
        <v>1464</v>
      </c>
      <c r="G1612" s="72">
        <v>0</v>
      </c>
      <c r="H1612" s="72">
        <v>0</v>
      </c>
      <c r="I1612" s="66" t="s">
        <v>3</v>
      </c>
      <c r="J1612" s="66" t="s">
        <v>1630</v>
      </c>
      <c r="K1612" s="67" t="s">
        <v>4811</v>
      </c>
      <c r="L1612" s="68"/>
      <c r="M1612" s="64" t="s">
        <v>2108</v>
      </c>
      <c r="N1612" s="13"/>
      <c r="O1612"/>
      <c r="P1612" t="str">
        <f t="shared" si="458"/>
        <v/>
      </c>
      <c r="Q1612"/>
      <c r="R1612"/>
      <c r="S1612" s="43">
        <f t="shared" si="447"/>
        <v>204</v>
      </c>
      <c r="T1612" s="94" t="s">
        <v>2570</v>
      </c>
      <c r="U1612" s="72" t="s">
        <v>2570</v>
      </c>
      <c r="V1612" s="72" t="s">
        <v>2570</v>
      </c>
      <c r="W1612" s="44" t="str">
        <f t="shared" si="448"/>
        <v/>
      </c>
      <c r="X1612" s="25" t="str">
        <f t="shared" si="449"/>
        <v/>
      </c>
      <c r="Y1612" s="1">
        <f t="shared" si="450"/>
        <v>1574</v>
      </c>
      <c r="Z1612" t="str">
        <f t="shared" si="451"/>
        <v>ITM_RNORM</v>
      </c>
      <c r="AC1612" s="113" t="str">
        <f t="shared" si="459"/>
        <v/>
      </c>
      <c r="AD1612" t="b">
        <f t="shared" si="455"/>
        <v>1</v>
      </c>
    </row>
    <row r="1613" spans="1:30" s="136" customFormat="1">
      <c r="A1613" s="130">
        <f t="shared" si="445"/>
        <v>1613</v>
      </c>
      <c r="B1613" s="131">
        <f t="shared" si="446"/>
        <v>1575</v>
      </c>
      <c r="C1613" s="132" t="s">
        <v>4211</v>
      </c>
      <c r="D1613" s="132" t="s">
        <v>7</v>
      </c>
      <c r="E1613" s="133" t="s">
        <v>101</v>
      </c>
      <c r="F1613" s="133" t="s">
        <v>101</v>
      </c>
      <c r="G1613" s="137">
        <v>0</v>
      </c>
      <c r="H1613" s="137">
        <v>0</v>
      </c>
      <c r="I1613" s="133" t="s">
        <v>3</v>
      </c>
      <c r="J1613" s="133" t="s">
        <v>1629</v>
      </c>
      <c r="K1613" s="135" t="s">
        <v>4811</v>
      </c>
      <c r="M1613" s="18" t="s">
        <v>1795</v>
      </c>
      <c r="N1613" s="18"/>
      <c r="P1613" s="136" t="str">
        <f t="shared" si="458"/>
        <v/>
      </c>
      <c r="S1613" s="137">
        <f t="shared" si="447"/>
        <v>205</v>
      </c>
      <c r="T1613" s="130" t="s">
        <v>3068</v>
      </c>
      <c r="U1613" s="134" t="s">
        <v>2570</v>
      </c>
      <c r="V1613" s="134" t="s">
        <v>2570</v>
      </c>
      <c r="W1613" s="138" t="str">
        <f t="shared" si="448"/>
        <v>"E" STD_SUP_X "-1"</v>
      </c>
      <c r="X1613" s="139" t="str">
        <f t="shared" si="449"/>
        <v>E^X-1</v>
      </c>
      <c r="Y1613" s="140">
        <f t="shared" si="450"/>
        <v>1575</v>
      </c>
      <c r="Z1613" s="136" t="str">
        <f t="shared" si="451"/>
        <v>ITM_EX1</v>
      </c>
      <c r="AC1613" s="113" t="str">
        <f t="shared" si="459"/>
        <v>E^X-1</v>
      </c>
      <c r="AD1613" t="b">
        <f t="shared" si="455"/>
        <v>1</v>
      </c>
    </row>
    <row r="1614" spans="1:30">
      <c r="A1614" s="57">
        <f t="shared" si="445"/>
        <v>1614</v>
      </c>
      <c r="B1614" s="56">
        <f t="shared" si="446"/>
        <v>1576</v>
      </c>
      <c r="C1614" s="62" t="s">
        <v>4404</v>
      </c>
      <c r="D1614" s="60" t="s">
        <v>7</v>
      </c>
      <c r="E1614" s="66" t="s">
        <v>323</v>
      </c>
      <c r="F1614" s="66" t="s">
        <v>323</v>
      </c>
      <c r="G1614" s="72">
        <v>0</v>
      </c>
      <c r="H1614" s="72">
        <v>0</v>
      </c>
      <c r="I1614" s="66" t="s">
        <v>3</v>
      </c>
      <c r="J1614" s="66" t="s">
        <v>1629</v>
      </c>
      <c r="K1614" s="67" t="s">
        <v>4811</v>
      </c>
      <c r="L1614" s="68"/>
      <c r="M1614" s="64" t="s">
        <v>2110</v>
      </c>
      <c r="N1614" s="13"/>
      <c r="O1614"/>
      <c r="P1614" t="str">
        <f t="shared" si="458"/>
        <v/>
      </c>
      <c r="Q1614"/>
      <c r="R1614"/>
      <c r="S1614" s="43">
        <f t="shared" si="447"/>
        <v>205</v>
      </c>
      <c r="T1614" s="94" t="s">
        <v>2570</v>
      </c>
      <c r="U1614" s="72" t="s">
        <v>2994</v>
      </c>
      <c r="V1614" s="72" t="s">
        <v>2570</v>
      </c>
      <c r="W1614" s="44" t="str">
        <f t="shared" si="448"/>
        <v/>
      </c>
      <c r="X1614" s="25" t="str">
        <f t="shared" si="449"/>
        <v/>
      </c>
      <c r="Y1614" s="1">
        <f t="shared" si="450"/>
        <v>1576</v>
      </c>
      <c r="Z1614" t="str">
        <f t="shared" si="451"/>
        <v>ITM_ROUNDI</v>
      </c>
      <c r="AC1614" s="113" t="str">
        <f t="shared" si="459"/>
        <v/>
      </c>
      <c r="AD1614" t="b">
        <f t="shared" si="455"/>
        <v>1</v>
      </c>
    </row>
    <row r="1615" spans="1:30">
      <c r="A1615" s="57">
        <f t="shared" si="445"/>
        <v>1615</v>
      </c>
      <c r="B1615" s="56">
        <f t="shared" si="446"/>
        <v>1577</v>
      </c>
      <c r="C1615" s="62" t="s">
        <v>4557</v>
      </c>
      <c r="D1615" s="60" t="s">
        <v>7</v>
      </c>
      <c r="E1615" s="66" t="s">
        <v>1467</v>
      </c>
      <c r="F1615" s="66" t="s">
        <v>1467</v>
      </c>
      <c r="G1615" s="72">
        <v>0</v>
      </c>
      <c r="H1615" s="72">
        <v>0</v>
      </c>
      <c r="I1615" s="66" t="s">
        <v>3</v>
      </c>
      <c r="J1615" s="66" t="s">
        <v>1630</v>
      </c>
      <c r="K1615" s="67" t="s">
        <v>4811</v>
      </c>
      <c r="L1615" s="68"/>
      <c r="M1615" s="64" t="s">
        <v>2113</v>
      </c>
      <c r="N1615" s="13"/>
      <c r="O1615"/>
      <c r="P1615" t="str">
        <f t="shared" si="458"/>
        <v/>
      </c>
      <c r="Q1615"/>
      <c r="R1615"/>
      <c r="S1615" s="43">
        <f t="shared" si="447"/>
        <v>205</v>
      </c>
      <c r="T1615" s="94" t="s">
        <v>2570</v>
      </c>
      <c r="U1615" s="72" t="s">
        <v>2570</v>
      </c>
      <c r="V1615" s="72" t="s">
        <v>2570</v>
      </c>
      <c r="W1615" s="44" t="str">
        <f t="shared" si="448"/>
        <v/>
      </c>
      <c r="X1615" s="25" t="str">
        <f t="shared" si="449"/>
        <v/>
      </c>
      <c r="Y1615" s="1">
        <f t="shared" si="450"/>
        <v>1577</v>
      </c>
      <c r="Z1615" t="str">
        <f t="shared" si="451"/>
        <v>ITM_RSD</v>
      </c>
      <c r="AC1615" s="113" t="str">
        <f t="shared" si="459"/>
        <v/>
      </c>
      <c r="AD1615" t="b">
        <f t="shared" si="455"/>
        <v>1</v>
      </c>
    </row>
    <row r="1616" spans="1:30">
      <c r="A1616" s="57">
        <f t="shared" si="445"/>
        <v>1616</v>
      </c>
      <c r="B1616" s="56">
        <f t="shared" si="446"/>
        <v>1578</v>
      </c>
      <c r="C1616" s="60" t="s">
        <v>4557</v>
      </c>
      <c r="D1616" s="60" t="s">
        <v>7</v>
      </c>
      <c r="E1616" s="66" t="s">
        <v>325</v>
      </c>
      <c r="F1616" s="66" t="s">
        <v>325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4811</v>
      </c>
      <c r="L1616" s="68"/>
      <c r="M1616" s="64" t="s">
        <v>2114</v>
      </c>
      <c r="N1616" s="13"/>
      <c r="O1616"/>
      <c r="P1616" t="str">
        <f t="shared" si="458"/>
        <v/>
      </c>
      <c r="Q1616"/>
      <c r="R1616"/>
      <c r="S1616" s="43">
        <f t="shared" si="447"/>
        <v>205</v>
      </c>
      <c r="T1616" s="94" t="s">
        <v>2570</v>
      </c>
      <c r="U1616" s="72" t="s">
        <v>2570</v>
      </c>
      <c r="V1616" s="72" t="s">
        <v>2570</v>
      </c>
      <c r="W1616" s="44" t="str">
        <f t="shared" si="448"/>
        <v/>
      </c>
      <c r="X1616" s="25" t="str">
        <f t="shared" si="449"/>
        <v/>
      </c>
      <c r="Y1616" s="1">
        <f t="shared" si="450"/>
        <v>1578</v>
      </c>
      <c r="Z1616" t="str">
        <f t="shared" si="451"/>
        <v>ITM_RSUM</v>
      </c>
      <c r="AC1616" s="113" t="str">
        <f t="shared" si="459"/>
        <v/>
      </c>
      <c r="AD1616" t="b">
        <f t="shared" si="455"/>
        <v>1</v>
      </c>
    </row>
    <row r="1617" spans="1:30">
      <c r="A1617" s="57">
        <f t="shared" ref="A1617:A1680" si="463">IF(B1617=INT(B1617),ROW(),"")</f>
        <v>1617</v>
      </c>
      <c r="B1617" s="56">
        <f t="shared" ref="B1617:B1680" si="464">IF(AND(MID(C1617,2,1)&lt;&gt;"/",MID(C1617,1,1)="/"),INT(B1616)+1,B1616+0.01)</f>
        <v>1579</v>
      </c>
      <c r="C1617" s="60" t="s">
        <v>4557</v>
      </c>
      <c r="D1617" s="60" t="s">
        <v>7</v>
      </c>
      <c r="E1617" s="66" t="s">
        <v>1469</v>
      </c>
      <c r="F1617" s="66" t="s">
        <v>1469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4811</v>
      </c>
      <c r="L1617" s="68"/>
      <c r="M1617" s="64" t="s">
        <v>2116</v>
      </c>
      <c r="N1617" s="13"/>
      <c r="O1617"/>
      <c r="P1617" t="str">
        <f t="shared" si="458"/>
        <v/>
      </c>
      <c r="Q1617"/>
      <c r="R1617"/>
      <c r="S1617" s="43">
        <f t="shared" ref="S1617:S1680" si="465">IF(X1617&lt;&gt;"",S1616+1,S1616)</f>
        <v>205</v>
      </c>
      <c r="T1617" s="94" t="s">
        <v>2570</v>
      </c>
      <c r="U1617" s="72" t="s">
        <v>2570</v>
      </c>
      <c r="V1617" s="72" t="s">
        <v>2570</v>
      </c>
      <c r="W1617" s="44" t="str">
        <f t="shared" ref="W1617:W1680" si="466">IF( OR(U1617="CNST", I1617="CAT_REGS"),(E1617),
IF(U1617="YES",UPPER(E1617),
IF(   AND(U1617&lt;&gt;"NO",I1617="CAT_FNCT",D1617&lt;&gt;"multiply", D1617&lt;&gt;"divide"),IF(J1617="SLS_ENABLED",   UPPER(E1617),""),"")))</f>
        <v/>
      </c>
      <c r="X1617" s="25" t="str">
        <f t="shared" ref="X1617:X1680" si="467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17" s="1">
        <f t="shared" ref="Y1617:Y1680" si="468">B1617</f>
        <v>1579</v>
      </c>
      <c r="Z1617" t="str">
        <f t="shared" ref="Z1617:Z1680" si="469">M1617</f>
        <v>ITM_RTNP1</v>
      </c>
      <c r="AC1617" s="113" t="str">
        <f t="shared" si="459"/>
        <v/>
      </c>
      <c r="AD1617" t="b">
        <f t="shared" si="455"/>
        <v>1</v>
      </c>
    </row>
    <row r="1618" spans="1:30">
      <c r="A1618" s="57">
        <f t="shared" si="463"/>
        <v>1618</v>
      </c>
      <c r="B1618" s="56">
        <f t="shared" si="464"/>
        <v>1580</v>
      </c>
      <c r="C1618" s="60" t="s">
        <v>4557</v>
      </c>
      <c r="D1618" s="60" t="s">
        <v>7</v>
      </c>
      <c r="E1618" s="66" t="s">
        <v>1470</v>
      </c>
      <c r="F1618" s="66" t="s">
        <v>1470</v>
      </c>
      <c r="G1618" s="72">
        <v>0</v>
      </c>
      <c r="H1618" s="72">
        <v>0</v>
      </c>
      <c r="I1618" s="66" t="s">
        <v>3</v>
      </c>
      <c r="J1618" s="66" t="s">
        <v>1630</v>
      </c>
      <c r="K1618" s="67" t="s">
        <v>4811</v>
      </c>
      <c r="L1618" s="68"/>
      <c r="M1618" s="64" t="s">
        <v>2117</v>
      </c>
      <c r="N1618" s="13"/>
      <c r="O1618"/>
      <c r="P1618" t="str">
        <f t="shared" si="458"/>
        <v/>
      </c>
      <c r="Q1618"/>
      <c r="R1618"/>
      <c r="S1618" s="43">
        <f t="shared" si="465"/>
        <v>205</v>
      </c>
      <c r="T1618" s="94" t="s">
        <v>2570</v>
      </c>
      <c r="U1618" s="72" t="s">
        <v>2570</v>
      </c>
      <c r="V1618" s="72" t="s">
        <v>2570</v>
      </c>
      <c r="W1618" s="44" t="str">
        <f t="shared" si="466"/>
        <v/>
      </c>
      <c r="X1618" s="25" t="str">
        <f t="shared" si="467"/>
        <v/>
      </c>
      <c r="Y1618" s="1">
        <f t="shared" si="468"/>
        <v>1580</v>
      </c>
      <c r="Z1618" t="str">
        <f t="shared" si="469"/>
        <v>ITM_R_CLR</v>
      </c>
      <c r="AC1618" s="113" t="str">
        <f t="shared" si="459"/>
        <v/>
      </c>
      <c r="AD1618" t="b">
        <f t="shared" si="455"/>
        <v>1</v>
      </c>
    </row>
    <row r="1619" spans="1:30">
      <c r="A1619" s="57">
        <f t="shared" si="463"/>
        <v>1619</v>
      </c>
      <c r="B1619" s="56">
        <f t="shared" si="464"/>
        <v>1581</v>
      </c>
      <c r="C1619" s="60" t="s">
        <v>4557</v>
      </c>
      <c r="D1619" s="60" t="s">
        <v>7</v>
      </c>
      <c r="E1619" s="66" t="s">
        <v>326</v>
      </c>
      <c r="F1619" s="66" t="s">
        <v>326</v>
      </c>
      <c r="G1619" s="72">
        <v>0</v>
      </c>
      <c r="H1619" s="72">
        <v>0</v>
      </c>
      <c r="I1619" s="66" t="s">
        <v>3</v>
      </c>
      <c r="J1619" s="66" t="s">
        <v>1630</v>
      </c>
      <c r="K1619" s="67" t="s">
        <v>4811</v>
      </c>
      <c r="L1619" s="68"/>
      <c r="M1619" s="64" t="s">
        <v>2118</v>
      </c>
      <c r="N1619" s="13"/>
      <c r="O1619"/>
      <c r="P1619" t="str">
        <f t="shared" si="458"/>
        <v/>
      </c>
      <c r="Q1619"/>
      <c r="R1619"/>
      <c r="S1619" s="43">
        <f t="shared" si="465"/>
        <v>205</v>
      </c>
      <c r="T1619" s="94" t="s">
        <v>2570</v>
      </c>
      <c r="U1619" s="72" t="s">
        <v>2570</v>
      </c>
      <c r="V1619" s="72" t="s">
        <v>2570</v>
      </c>
      <c r="W1619" s="44" t="str">
        <f t="shared" si="466"/>
        <v/>
      </c>
      <c r="X1619" s="25" t="str">
        <f t="shared" si="467"/>
        <v/>
      </c>
      <c r="Y1619" s="1">
        <f t="shared" si="468"/>
        <v>1581</v>
      </c>
      <c r="Z1619" t="str">
        <f t="shared" si="469"/>
        <v>ITM_R_COPY</v>
      </c>
      <c r="AC1619" s="113" t="str">
        <f t="shared" si="459"/>
        <v/>
      </c>
      <c r="AD1619" t="b">
        <f t="shared" si="455"/>
        <v>1</v>
      </c>
    </row>
    <row r="1620" spans="1:30">
      <c r="A1620" s="57">
        <f t="shared" si="463"/>
        <v>1620</v>
      </c>
      <c r="B1620" s="56">
        <f t="shared" si="464"/>
        <v>1582</v>
      </c>
      <c r="C1620" s="60" t="s">
        <v>4557</v>
      </c>
      <c r="D1620" s="60" t="s">
        <v>7</v>
      </c>
      <c r="E1620" s="66" t="s">
        <v>327</v>
      </c>
      <c r="F1620" s="66" t="s">
        <v>327</v>
      </c>
      <c r="G1620" s="72">
        <v>0</v>
      </c>
      <c r="H1620" s="72">
        <v>0</v>
      </c>
      <c r="I1620" s="66" t="s">
        <v>3</v>
      </c>
      <c r="J1620" s="66" t="s">
        <v>1630</v>
      </c>
      <c r="K1620" s="67" t="s">
        <v>4811</v>
      </c>
      <c r="L1620" s="68"/>
      <c r="M1620" s="64" t="s">
        <v>2119</v>
      </c>
      <c r="N1620" s="13"/>
      <c r="O1620"/>
      <c r="P1620" t="str">
        <f t="shared" si="458"/>
        <v/>
      </c>
      <c r="Q1620"/>
      <c r="R1620"/>
      <c r="S1620" s="43">
        <f t="shared" si="465"/>
        <v>205</v>
      </c>
      <c r="T1620" s="94" t="s">
        <v>2570</v>
      </c>
      <c r="U1620" s="72" t="s">
        <v>2570</v>
      </c>
      <c r="V1620" s="72" t="s">
        <v>2570</v>
      </c>
      <c r="W1620" s="44" t="str">
        <f t="shared" si="466"/>
        <v/>
      </c>
      <c r="X1620" s="25" t="str">
        <f t="shared" si="467"/>
        <v/>
      </c>
      <c r="Y1620" s="1">
        <f t="shared" si="468"/>
        <v>1582</v>
      </c>
      <c r="Z1620" t="str">
        <f t="shared" si="469"/>
        <v>ITM_R_SORT</v>
      </c>
      <c r="AC1620" s="113" t="str">
        <f t="shared" si="459"/>
        <v/>
      </c>
      <c r="AD1620" t="b">
        <f t="shared" si="455"/>
        <v>1</v>
      </c>
    </row>
    <row r="1621" spans="1:30">
      <c r="A1621" s="57">
        <f t="shared" si="463"/>
        <v>1621</v>
      </c>
      <c r="B1621" s="56">
        <f t="shared" si="464"/>
        <v>1583</v>
      </c>
      <c r="C1621" s="60" t="s">
        <v>4557</v>
      </c>
      <c r="D1621" s="60" t="s">
        <v>7</v>
      </c>
      <c r="E1621" s="66" t="s">
        <v>328</v>
      </c>
      <c r="F1621" s="66" t="s">
        <v>328</v>
      </c>
      <c r="G1621" s="72">
        <v>0</v>
      </c>
      <c r="H1621" s="72">
        <v>0</v>
      </c>
      <c r="I1621" s="66" t="s">
        <v>3</v>
      </c>
      <c r="J1621" s="66" t="s">
        <v>1630</v>
      </c>
      <c r="K1621" s="67" t="s">
        <v>4811</v>
      </c>
      <c r="L1621" s="68"/>
      <c r="M1621" s="64" t="s">
        <v>2120</v>
      </c>
      <c r="N1621" s="13"/>
      <c r="O1621"/>
      <c r="P1621" t="str">
        <f t="shared" si="458"/>
        <v/>
      </c>
      <c r="Q1621"/>
      <c r="R1621"/>
      <c r="S1621" s="43">
        <f t="shared" si="465"/>
        <v>205</v>
      </c>
      <c r="T1621" s="94" t="s">
        <v>2570</v>
      </c>
      <c r="U1621" s="72" t="s">
        <v>2570</v>
      </c>
      <c r="V1621" s="72" t="s">
        <v>2570</v>
      </c>
      <c r="W1621" s="44" t="str">
        <f t="shared" si="466"/>
        <v/>
      </c>
      <c r="X1621" s="25" t="str">
        <f t="shared" si="467"/>
        <v/>
      </c>
      <c r="Y1621" s="1">
        <f t="shared" si="468"/>
        <v>1583</v>
      </c>
      <c r="Z1621" t="str">
        <f t="shared" si="469"/>
        <v>ITM_R_SWAP</v>
      </c>
      <c r="AC1621" s="113" t="str">
        <f t="shared" si="459"/>
        <v/>
      </c>
      <c r="AD1621" t="b">
        <f t="shared" si="455"/>
        <v>1</v>
      </c>
    </row>
    <row r="1622" spans="1:30" s="17" customFormat="1">
      <c r="A1622" s="113">
        <f t="shared" si="463"/>
        <v>1622</v>
      </c>
      <c r="B1622" s="114">
        <f t="shared" si="464"/>
        <v>1584</v>
      </c>
      <c r="C1622" s="115" t="s">
        <v>4557</v>
      </c>
      <c r="D1622" s="115" t="s">
        <v>7</v>
      </c>
      <c r="E1622" s="149" t="str">
        <f t="shared" ref="E1622" si="470">CHAR(34)&amp;IF(B1622&lt;10,"000",IF(B1622&lt;100,"00",IF(B1622&lt;1000,"0","")))&amp;$B1622&amp;CHAR(34)</f>
        <v>"1584"</v>
      </c>
      <c r="F1622" s="116" t="str">
        <f t="shared" ref="F1622" si="471">E1622</f>
        <v>"1584"</v>
      </c>
      <c r="G1622" s="124">
        <v>0</v>
      </c>
      <c r="H1622" s="124">
        <v>0</v>
      </c>
      <c r="I1622" s="117" t="s">
        <v>30</v>
      </c>
      <c r="J1622" s="117" t="s">
        <v>1630</v>
      </c>
      <c r="K1622" s="67" t="s">
        <v>4811</v>
      </c>
      <c r="M1622" s="150" t="str">
        <f t="shared" ref="M1622" si="472">"ITM_"&amp;IF(B1622&lt;10,"000",IF(B1622&lt;100,"00",IF(B1622&lt;1000,"0","")))&amp;$B1622</f>
        <v>ITM_1584</v>
      </c>
      <c r="N1622" s="16"/>
      <c r="P1622" s="17" t="str">
        <f t="shared" si="458"/>
        <v/>
      </c>
      <c r="S1622" s="119">
        <f t="shared" si="465"/>
        <v>205</v>
      </c>
      <c r="T1622" s="113" t="s">
        <v>2570</v>
      </c>
      <c r="U1622" s="120" t="s">
        <v>2570</v>
      </c>
      <c r="V1622" s="120" t="s">
        <v>2570</v>
      </c>
      <c r="W1622" s="121" t="str">
        <f t="shared" si="466"/>
        <v/>
      </c>
      <c r="X1622" s="122" t="str">
        <f t="shared" si="467"/>
        <v/>
      </c>
      <c r="Y1622" s="123">
        <f t="shared" si="468"/>
        <v>1584</v>
      </c>
      <c r="Z1622" s="17" t="str">
        <f t="shared" si="469"/>
        <v>ITM_1584</v>
      </c>
      <c r="AC1622" s="113" t="str">
        <f t="shared" si="459"/>
        <v/>
      </c>
      <c r="AD1622" t="b">
        <f t="shared" si="455"/>
        <v>1</v>
      </c>
    </row>
    <row r="1623" spans="1:30">
      <c r="A1623" s="57">
        <f t="shared" si="463"/>
        <v>1623</v>
      </c>
      <c r="B1623" s="56">
        <f t="shared" si="464"/>
        <v>1585</v>
      </c>
      <c r="C1623" s="60" t="s">
        <v>4406</v>
      </c>
      <c r="D1623" s="60" t="s">
        <v>7</v>
      </c>
      <c r="E1623" s="66" t="s">
        <v>558</v>
      </c>
      <c r="F1623" s="66" t="s">
        <v>558</v>
      </c>
      <c r="G1623" s="72">
        <v>0</v>
      </c>
      <c r="H1623" s="72">
        <v>0</v>
      </c>
      <c r="I1623" s="66" t="s">
        <v>3</v>
      </c>
      <c r="J1623" s="66" t="s">
        <v>1630</v>
      </c>
      <c r="K1623" s="67" t="s">
        <v>4811</v>
      </c>
      <c r="L1623" s="68"/>
      <c r="M1623" s="64" t="s">
        <v>4045</v>
      </c>
      <c r="N1623" s="13"/>
      <c r="O1623"/>
      <c r="P1623" t="str">
        <f t="shared" si="458"/>
        <v/>
      </c>
      <c r="Q1623"/>
      <c r="R1623"/>
      <c r="S1623" s="43">
        <f t="shared" si="465"/>
        <v>205</v>
      </c>
      <c r="T1623" s="94"/>
      <c r="U1623" s="72"/>
      <c r="V1623" s="72"/>
      <c r="W1623" s="44" t="str">
        <f t="shared" si="466"/>
        <v/>
      </c>
      <c r="X1623" s="25" t="str">
        <f t="shared" si="467"/>
        <v/>
      </c>
      <c r="Y1623" s="1">
        <f t="shared" si="468"/>
        <v>1585</v>
      </c>
      <c r="Z1623" t="str">
        <f t="shared" si="469"/>
        <v>ITM_STDDEVWEIGHTED</v>
      </c>
      <c r="AC1623" s="113" t="str">
        <f t="shared" si="459"/>
        <v/>
      </c>
      <c r="AD1623" t="b">
        <f t="shared" si="455"/>
        <v>1</v>
      </c>
    </row>
    <row r="1624" spans="1:30">
      <c r="A1624" s="57">
        <f t="shared" si="463"/>
        <v>1624</v>
      </c>
      <c r="B1624" s="56">
        <f t="shared" si="464"/>
        <v>1586</v>
      </c>
      <c r="C1624" s="60" t="s">
        <v>4407</v>
      </c>
      <c r="D1624" s="60" t="s">
        <v>7</v>
      </c>
      <c r="E1624" s="66" t="s">
        <v>335</v>
      </c>
      <c r="F1624" s="66" t="s">
        <v>335</v>
      </c>
      <c r="G1624" s="72">
        <v>0</v>
      </c>
      <c r="H1624" s="72">
        <v>0</v>
      </c>
      <c r="I1624" s="66" t="s">
        <v>3</v>
      </c>
      <c r="J1624" s="66" t="s">
        <v>1630</v>
      </c>
      <c r="K1624" s="67" t="s">
        <v>4811</v>
      </c>
      <c r="L1624" s="68"/>
      <c r="M1624" s="64" t="s">
        <v>2129</v>
      </c>
      <c r="N1624" s="13"/>
      <c r="O1624"/>
      <c r="P1624" t="str">
        <f t="shared" si="458"/>
        <v/>
      </c>
      <c r="Q1624"/>
      <c r="R1624"/>
      <c r="S1624" s="43">
        <f t="shared" si="465"/>
        <v>205</v>
      </c>
      <c r="T1624" s="94" t="s">
        <v>2570</v>
      </c>
      <c r="U1624" s="72" t="s">
        <v>2570</v>
      </c>
      <c r="V1624" s="72" t="s">
        <v>2570</v>
      </c>
      <c r="W1624" s="44" t="str">
        <f t="shared" si="466"/>
        <v/>
      </c>
      <c r="X1624" s="25" t="str">
        <f t="shared" si="467"/>
        <v/>
      </c>
      <c r="Y1624" s="1">
        <f t="shared" si="468"/>
        <v>1586</v>
      </c>
      <c r="Z1624" t="str">
        <f t="shared" si="469"/>
        <v>ITM_SAVE</v>
      </c>
      <c r="AC1624" s="113" t="str">
        <f t="shared" si="459"/>
        <v/>
      </c>
      <c r="AD1624" t="b">
        <f t="shared" si="455"/>
        <v>1</v>
      </c>
    </row>
    <row r="1625" spans="1:30">
      <c r="A1625" s="57">
        <f t="shared" si="463"/>
        <v>1625</v>
      </c>
      <c r="B1625" s="56">
        <f t="shared" si="464"/>
        <v>1587</v>
      </c>
      <c r="C1625" s="60" t="s">
        <v>4408</v>
      </c>
      <c r="D1625" s="60" t="s">
        <v>14</v>
      </c>
      <c r="E1625" s="66" t="s">
        <v>338</v>
      </c>
      <c r="F1625" s="66" t="s">
        <v>338</v>
      </c>
      <c r="G1625" s="72">
        <v>0</v>
      </c>
      <c r="H1625" s="72">
        <v>15</v>
      </c>
      <c r="I1625" s="66" t="s">
        <v>3</v>
      </c>
      <c r="J1625" s="66" t="s">
        <v>1630</v>
      </c>
      <c r="K1625" s="67" t="s">
        <v>4811</v>
      </c>
      <c r="L1625" s="68"/>
      <c r="M1625" s="64" t="s">
        <v>2132</v>
      </c>
      <c r="N1625" s="13"/>
      <c r="O1625"/>
      <c r="P1625" t="str">
        <f t="shared" si="458"/>
        <v/>
      </c>
      <c r="Q1625"/>
      <c r="R1625"/>
      <c r="S1625" s="43">
        <f t="shared" si="465"/>
        <v>206</v>
      </c>
      <c r="T1625" s="94" t="s">
        <v>3091</v>
      </c>
      <c r="U1625" s="72" t="s">
        <v>3001</v>
      </c>
      <c r="V1625" s="72" t="s">
        <v>2570</v>
      </c>
      <c r="W1625" s="44" t="str">
        <f t="shared" si="466"/>
        <v>"SCI"</v>
      </c>
      <c r="X1625" s="25" t="str">
        <f t="shared" si="467"/>
        <v>SCI</v>
      </c>
      <c r="Y1625" s="1">
        <f t="shared" si="468"/>
        <v>1587</v>
      </c>
      <c r="Z1625" t="str">
        <f t="shared" si="469"/>
        <v>ITM_SCI</v>
      </c>
      <c r="AC1625" s="113" t="str">
        <f t="shared" si="459"/>
        <v>SCI</v>
      </c>
      <c r="AD1625" t="b">
        <f t="shared" si="455"/>
        <v>1</v>
      </c>
    </row>
    <row r="1626" spans="1:30">
      <c r="A1626" s="57">
        <f t="shared" si="463"/>
        <v>1626</v>
      </c>
      <c r="B1626" s="56">
        <f t="shared" si="464"/>
        <v>1588</v>
      </c>
      <c r="C1626" s="60" t="s">
        <v>4409</v>
      </c>
      <c r="D1626" s="60" t="s">
        <v>7</v>
      </c>
      <c r="E1626" s="66" t="s">
        <v>341</v>
      </c>
      <c r="F1626" s="66" t="s">
        <v>341</v>
      </c>
      <c r="G1626" s="72">
        <v>0</v>
      </c>
      <c r="H1626" s="72">
        <v>0</v>
      </c>
      <c r="I1626" s="66" t="s">
        <v>3</v>
      </c>
      <c r="J1626" s="66" t="s">
        <v>1629</v>
      </c>
      <c r="K1626" s="67" t="s">
        <v>4811</v>
      </c>
      <c r="L1626" s="68"/>
      <c r="M1626" s="64" t="s">
        <v>2134</v>
      </c>
      <c r="N1626" s="13"/>
      <c r="O1626"/>
      <c r="P1626" t="str">
        <f t="shared" si="458"/>
        <v/>
      </c>
      <c r="Q1626"/>
      <c r="R1626"/>
      <c r="S1626" s="43">
        <f t="shared" si="465"/>
        <v>207</v>
      </c>
      <c r="T1626" s="94" t="s">
        <v>3090</v>
      </c>
      <c r="U1626" s="72" t="s">
        <v>2570</v>
      </c>
      <c r="V1626" s="72" t="s">
        <v>2570</v>
      </c>
      <c r="W1626" s="44" t="str">
        <f t="shared" si="466"/>
        <v>"SDIGS?"</v>
      </c>
      <c r="X1626" s="25" t="str">
        <f t="shared" si="467"/>
        <v>SDIGS?</v>
      </c>
      <c r="Y1626" s="1">
        <f t="shared" si="468"/>
        <v>1588</v>
      </c>
      <c r="Z1626" t="str">
        <f t="shared" si="469"/>
        <v>ITM_SDIGS</v>
      </c>
      <c r="AC1626" s="113" t="str">
        <f t="shared" si="459"/>
        <v>SDIGS?</v>
      </c>
      <c r="AD1626" t="b">
        <f t="shared" si="455"/>
        <v>1</v>
      </c>
    </row>
    <row r="1627" spans="1:30">
      <c r="A1627" s="57">
        <f t="shared" si="463"/>
        <v>1627</v>
      </c>
      <c r="B1627" s="56">
        <f t="shared" si="464"/>
        <v>1589</v>
      </c>
      <c r="C1627" s="60" t="s">
        <v>4410</v>
      </c>
      <c r="D1627" s="60" t="s">
        <v>7</v>
      </c>
      <c r="E1627" s="66" t="s">
        <v>343</v>
      </c>
      <c r="F1627" s="66" t="s">
        <v>343</v>
      </c>
      <c r="G1627" s="72">
        <v>0</v>
      </c>
      <c r="H1627" s="72">
        <v>0</v>
      </c>
      <c r="I1627" s="66" t="s">
        <v>3</v>
      </c>
      <c r="J1627" s="66" t="s">
        <v>1629</v>
      </c>
      <c r="K1627" s="67" t="s">
        <v>4811</v>
      </c>
      <c r="L1627" s="68"/>
      <c r="M1627" s="64" t="s">
        <v>2138</v>
      </c>
      <c r="N1627" s="13"/>
      <c r="O1627"/>
      <c r="P1627" t="str">
        <f t="shared" si="458"/>
        <v/>
      </c>
      <c r="Q1627"/>
      <c r="R1627"/>
      <c r="S1627" s="43">
        <f t="shared" si="465"/>
        <v>208</v>
      </c>
      <c r="T1627" s="94" t="s">
        <v>3068</v>
      </c>
      <c r="U1627" s="72" t="s">
        <v>2570</v>
      </c>
      <c r="V1627" s="72" t="s">
        <v>2570</v>
      </c>
      <c r="W1627" s="44" t="str">
        <f t="shared" si="466"/>
        <v>"SEED"</v>
      </c>
      <c r="X1627" s="25" t="str">
        <f t="shared" si="467"/>
        <v>SEED</v>
      </c>
      <c r="Y1627" s="1">
        <f t="shared" si="468"/>
        <v>1589</v>
      </c>
      <c r="Z1627" t="str">
        <f t="shared" si="469"/>
        <v>ITM_SEED</v>
      </c>
      <c r="AC1627" s="113" t="str">
        <f t="shared" si="459"/>
        <v>SEED</v>
      </c>
      <c r="AD1627" t="b">
        <f t="shared" si="455"/>
        <v>1</v>
      </c>
    </row>
    <row r="1628" spans="1:30">
      <c r="A1628" s="57">
        <f t="shared" si="463"/>
        <v>1628</v>
      </c>
      <c r="B1628" s="56">
        <f t="shared" si="464"/>
        <v>1590</v>
      </c>
      <c r="C1628" s="60" t="s">
        <v>4557</v>
      </c>
      <c r="D1628" s="60" t="s">
        <v>7</v>
      </c>
      <c r="E1628" s="66" t="s">
        <v>344</v>
      </c>
      <c r="F1628" s="66" t="s">
        <v>344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4811</v>
      </c>
      <c r="L1628" s="68"/>
      <c r="M1628" s="64" t="s">
        <v>2139</v>
      </c>
      <c r="N1628" s="13"/>
      <c r="O1628"/>
      <c r="P1628" t="str">
        <f t="shared" si="458"/>
        <v/>
      </c>
      <c r="Q1628"/>
      <c r="R1628"/>
      <c r="S1628" s="43">
        <f t="shared" si="465"/>
        <v>208</v>
      </c>
      <c r="T1628" s="94" t="s">
        <v>2570</v>
      </c>
      <c r="U1628" s="72" t="s">
        <v>2570</v>
      </c>
      <c r="V1628" s="72" t="s">
        <v>2570</v>
      </c>
      <c r="W1628" s="44" t="str">
        <f t="shared" si="466"/>
        <v/>
      </c>
      <c r="X1628" s="25" t="str">
        <f t="shared" si="467"/>
        <v/>
      </c>
      <c r="Y1628" s="1">
        <f t="shared" si="468"/>
        <v>1590</v>
      </c>
      <c r="Z1628" t="str">
        <f t="shared" si="469"/>
        <v>ITM_SEND</v>
      </c>
      <c r="AC1628" s="113" t="str">
        <f t="shared" si="459"/>
        <v/>
      </c>
      <c r="AD1628" t="b">
        <f t="shared" si="455"/>
        <v>1</v>
      </c>
    </row>
    <row r="1629" spans="1:30">
      <c r="A1629" s="57">
        <f t="shared" si="463"/>
        <v>1629</v>
      </c>
      <c r="B1629" s="56">
        <f t="shared" si="464"/>
        <v>1591</v>
      </c>
      <c r="C1629" s="60" t="s">
        <v>4411</v>
      </c>
      <c r="D1629" s="60" t="s">
        <v>7</v>
      </c>
      <c r="E1629" s="66" t="s">
        <v>1474</v>
      </c>
      <c r="F1629" s="66" t="s">
        <v>345</v>
      </c>
      <c r="G1629" s="72">
        <v>0</v>
      </c>
      <c r="H1629" s="72">
        <v>0</v>
      </c>
      <c r="I1629" s="66" t="s">
        <v>3</v>
      </c>
      <c r="J1629" s="66" t="s">
        <v>1630</v>
      </c>
      <c r="K1629" s="67" t="s">
        <v>4811</v>
      </c>
      <c r="L1629" s="68"/>
      <c r="M1629" s="64" t="s">
        <v>2140</v>
      </c>
      <c r="N1629" s="13"/>
      <c r="O1629"/>
      <c r="P1629" t="str">
        <f t="shared" si="458"/>
        <v>NOT EQUAL</v>
      </c>
      <c r="Q1629"/>
      <c r="R1629"/>
      <c r="S1629" s="43">
        <f t="shared" si="465"/>
        <v>208</v>
      </c>
      <c r="T1629" s="94" t="s">
        <v>2570</v>
      </c>
      <c r="U1629" s="72" t="s">
        <v>2570</v>
      </c>
      <c r="V1629" s="72" t="s">
        <v>2570</v>
      </c>
      <c r="W1629" s="44" t="str">
        <f t="shared" si="466"/>
        <v/>
      </c>
      <c r="X1629" s="25" t="str">
        <f t="shared" si="467"/>
        <v/>
      </c>
      <c r="Y1629" s="1">
        <f t="shared" si="468"/>
        <v>1591</v>
      </c>
      <c r="Z1629" t="str">
        <f t="shared" si="469"/>
        <v>ITM_SETCHN</v>
      </c>
      <c r="AC1629" s="113" t="str">
        <f t="shared" si="459"/>
        <v/>
      </c>
      <c r="AD1629" t="b">
        <f t="shared" si="455"/>
        <v>1</v>
      </c>
    </row>
    <row r="1630" spans="1:30">
      <c r="A1630" s="57">
        <f t="shared" si="463"/>
        <v>1630</v>
      </c>
      <c r="B1630" s="56">
        <f t="shared" si="464"/>
        <v>1592</v>
      </c>
      <c r="C1630" s="60" t="s">
        <v>4557</v>
      </c>
      <c r="D1630" s="60" t="s">
        <v>7</v>
      </c>
      <c r="E1630" s="66" t="s">
        <v>346</v>
      </c>
      <c r="F1630" s="66" t="s">
        <v>346</v>
      </c>
      <c r="G1630" s="72">
        <v>0</v>
      </c>
      <c r="H1630" s="72">
        <v>0</v>
      </c>
      <c r="I1630" s="66" t="s">
        <v>3</v>
      </c>
      <c r="J1630" s="66" t="s">
        <v>1630</v>
      </c>
      <c r="K1630" s="67" t="s">
        <v>4811</v>
      </c>
      <c r="L1630" s="68"/>
      <c r="M1630" s="64" t="s">
        <v>2141</v>
      </c>
      <c r="N1630" s="13"/>
      <c r="O1630"/>
      <c r="P1630" t="str">
        <f t="shared" si="458"/>
        <v/>
      </c>
      <c r="Q1630"/>
      <c r="R1630"/>
      <c r="S1630" s="43">
        <f t="shared" si="465"/>
        <v>208</v>
      </c>
      <c r="T1630" s="94" t="s">
        <v>2570</v>
      </c>
      <c r="U1630" s="72" t="s">
        <v>2570</v>
      </c>
      <c r="V1630" s="72" t="s">
        <v>2570</v>
      </c>
      <c r="W1630" s="44" t="str">
        <f t="shared" si="466"/>
        <v/>
      </c>
      <c r="X1630" s="25" t="str">
        <f t="shared" si="467"/>
        <v/>
      </c>
      <c r="Y1630" s="1">
        <f t="shared" si="468"/>
        <v>1592</v>
      </c>
      <c r="Z1630" t="str">
        <f t="shared" si="469"/>
        <v>ITM_SETDAT</v>
      </c>
      <c r="AC1630" s="113" t="str">
        <f t="shared" si="459"/>
        <v/>
      </c>
      <c r="AD1630" t="b">
        <f t="shared" si="455"/>
        <v>1</v>
      </c>
    </row>
    <row r="1631" spans="1:30">
      <c r="A1631" s="57">
        <f t="shared" si="463"/>
        <v>1631</v>
      </c>
      <c r="B1631" s="56">
        <f t="shared" si="464"/>
        <v>1593</v>
      </c>
      <c r="C1631" s="60" t="s">
        <v>4412</v>
      </c>
      <c r="D1631" s="60" t="s">
        <v>7</v>
      </c>
      <c r="E1631" s="66" t="s">
        <v>1475</v>
      </c>
      <c r="F1631" s="66" t="s">
        <v>347</v>
      </c>
      <c r="G1631" s="72">
        <v>0</v>
      </c>
      <c r="H1631" s="72">
        <v>0</v>
      </c>
      <c r="I1631" s="66" t="s">
        <v>3</v>
      </c>
      <c r="J1631" s="66" t="s">
        <v>1630</v>
      </c>
      <c r="K1631" s="67" t="s">
        <v>4811</v>
      </c>
      <c r="L1631" s="68"/>
      <c r="M1631" s="64" t="s">
        <v>2142</v>
      </c>
      <c r="N1631" s="13"/>
      <c r="O1631"/>
      <c r="P1631" t="str">
        <f t="shared" si="458"/>
        <v>NOT EQUAL</v>
      </c>
      <c r="Q1631"/>
      <c r="R1631"/>
      <c r="S1631" s="43">
        <f t="shared" si="465"/>
        <v>208</v>
      </c>
      <c r="T1631" s="94" t="s">
        <v>2570</v>
      </c>
      <c r="U1631" s="72" t="s">
        <v>2570</v>
      </c>
      <c r="V1631" s="72" t="s">
        <v>2570</v>
      </c>
      <c r="W1631" s="44" t="str">
        <f t="shared" si="466"/>
        <v/>
      </c>
      <c r="X1631" s="25" t="str">
        <f t="shared" si="467"/>
        <v/>
      </c>
      <c r="Y1631" s="1">
        <f t="shared" si="468"/>
        <v>1593</v>
      </c>
      <c r="Z1631" t="str">
        <f t="shared" si="469"/>
        <v>ITM_SETEUR</v>
      </c>
      <c r="AC1631" s="113" t="str">
        <f t="shared" si="459"/>
        <v/>
      </c>
      <c r="AD1631" t="b">
        <f t="shared" si="455"/>
        <v>1</v>
      </c>
    </row>
    <row r="1632" spans="1:30">
      <c r="A1632" s="57">
        <f t="shared" si="463"/>
        <v>1632</v>
      </c>
      <c r="B1632" s="56">
        <f t="shared" si="464"/>
        <v>1594</v>
      </c>
      <c r="C1632" s="60" t="s">
        <v>4413</v>
      </c>
      <c r="D1632" s="60" t="s">
        <v>7</v>
      </c>
      <c r="E1632" s="66" t="s">
        <v>1476</v>
      </c>
      <c r="F1632" s="66" t="s">
        <v>348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4811</v>
      </c>
      <c r="L1632" s="68"/>
      <c r="M1632" s="64" t="s">
        <v>2143</v>
      </c>
      <c r="N1632" s="13"/>
      <c r="O1632"/>
      <c r="P1632" t="str">
        <f t="shared" si="458"/>
        <v>NOT EQUAL</v>
      </c>
      <c r="Q1632"/>
      <c r="R1632"/>
      <c r="S1632" s="43">
        <f t="shared" si="465"/>
        <v>208</v>
      </c>
      <c r="T1632" s="94" t="s">
        <v>2570</v>
      </c>
      <c r="U1632" s="72" t="s">
        <v>2570</v>
      </c>
      <c r="V1632" s="72" t="s">
        <v>2570</v>
      </c>
      <c r="W1632" s="44" t="str">
        <f t="shared" si="466"/>
        <v/>
      </c>
      <c r="X1632" s="25" t="str">
        <f t="shared" si="467"/>
        <v/>
      </c>
      <c r="Y1632" s="1">
        <f t="shared" si="468"/>
        <v>1594</v>
      </c>
      <c r="Z1632" t="str">
        <f t="shared" si="469"/>
        <v>ITM_SETIND</v>
      </c>
      <c r="AC1632" s="113" t="str">
        <f t="shared" si="459"/>
        <v/>
      </c>
      <c r="AD1632" t="b">
        <f t="shared" si="455"/>
        <v>1</v>
      </c>
    </row>
    <row r="1633" spans="1:30">
      <c r="A1633" s="57">
        <f t="shared" si="463"/>
        <v>1633</v>
      </c>
      <c r="B1633" s="56">
        <f t="shared" si="464"/>
        <v>1595</v>
      </c>
      <c r="C1633" s="60" t="s">
        <v>4414</v>
      </c>
      <c r="D1633" s="60" t="s">
        <v>7</v>
      </c>
      <c r="E1633" s="66" t="s">
        <v>1477</v>
      </c>
      <c r="F1633" s="66" t="s">
        <v>349</v>
      </c>
      <c r="G1633" s="72">
        <v>0</v>
      </c>
      <c r="H1633" s="72">
        <v>0</v>
      </c>
      <c r="I1633" s="66" t="s">
        <v>3</v>
      </c>
      <c r="J1633" s="66" t="s">
        <v>1630</v>
      </c>
      <c r="K1633" s="67" t="s">
        <v>4811</v>
      </c>
      <c r="L1633" s="68"/>
      <c r="M1633" s="64" t="s">
        <v>2144</v>
      </c>
      <c r="N1633" s="13"/>
      <c r="O1633"/>
      <c r="P1633" t="str">
        <f t="shared" si="458"/>
        <v>NOT EQUAL</v>
      </c>
      <c r="Q1633"/>
      <c r="R1633"/>
      <c r="S1633" s="43">
        <f t="shared" si="465"/>
        <v>208</v>
      </c>
      <c r="T1633" s="94" t="s">
        <v>2570</v>
      </c>
      <c r="U1633" s="72" t="s">
        <v>2570</v>
      </c>
      <c r="V1633" s="72" t="s">
        <v>2570</v>
      </c>
      <c r="W1633" s="44" t="str">
        <f t="shared" si="466"/>
        <v/>
      </c>
      <c r="X1633" s="25" t="str">
        <f t="shared" si="467"/>
        <v/>
      </c>
      <c r="Y1633" s="1">
        <f t="shared" si="468"/>
        <v>1595</v>
      </c>
      <c r="Z1633" t="str">
        <f t="shared" si="469"/>
        <v>ITM_SETJPN</v>
      </c>
      <c r="AC1633" s="113" t="str">
        <f t="shared" si="459"/>
        <v/>
      </c>
      <c r="AD1633" t="b">
        <f t="shared" si="455"/>
        <v>1</v>
      </c>
    </row>
    <row r="1634" spans="1:30">
      <c r="A1634" s="57">
        <f t="shared" si="463"/>
        <v>1634</v>
      </c>
      <c r="B1634" s="56">
        <f t="shared" si="464"/>
        <v>1596</v>
      </c>
      <c r="C1634" s="60" t="s">
        <v>4557</v>
      </c>
      <c r="D1634" s="60" t="s">
        <v>7</v>
      </c>
      <c r="E1634" s="66" t="s">
        <v>350</v>
      </c>
      <c r="F1634" s="66" t="s">
        <v>350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4811</v>
      </c>
      <c r="L1634" s="68"/>
      <c r="M1634" s="64" t="s">
        <v>2145</v>
      </c>
      <c r="N1634" s="13"/>
      <c r="O1634"/>
      <c r="P1634" t="str">
        <f t="shared" si="458"/>
        <v/>
      </c>
      <c r="Q1634"/>
      <c r="R1634"/>
      <c r="S1634" s="43">
        <f t="shared" si="465"/>
        <v>208</v>
      </c>
      <c r="T1634" s="94" t="s">
        <v>2570</v>
      </c>
      <c r="U1634" s="72" t="s">
        <v>2570</v>
      </c>
      <c r="V1634" s="72" t="s">
        <v>2570</v>
      </c>
      <c r="W1634" s="44" t="str">
        <f t="shared" si="466"/>
        <v/>
      </c>
      <c r="X1634" s="25" t="str">
        <f t="shared" si="467"/>
        <v/>
      </c>
      <c r="Y1634" s="1">
        <f t="shared" si="468"/>
        <v>1596</v>
      </c>
      <c r="Z1634" t="str">
        <f t="shared" si="469"/>
        <v>ITM_SETSIG</v>
      </c>
      <c r="AC1634" s="113" t="str">
        <f t="shared" si="459"/>
        <v/>
      </c>
      <c r="AD1634" t="b">
        <f t="shared" si="455"/>
        <v>1</v>
      </c>
    </row>
    <row r="1635" spans="1:30">
      <c r="A1635" s="57">
        <f t="shared" si="463"/>
        <v>1635</v>
      </c>
      <c r="B1635" s="56">
        <f t="shared" si="464"/>
        <v>1597</v>
      </c>
      <c r="C1635" s="60" t="s">
        <v>4557</v>
      </c>
      <c r="D1635" s="60" t="s">
        <v>7</v>
      </c>
      <c r="E1635" s="66" t="s">
        <v>351</v>
      </c>
      <c r="F1635" s="66" t="s">
        <v>351</v>
      </c>
      <c r="G1635" s="72">
        <v>0</v>
      </c>
      <c r="H1635" s="72">
        <v>0</v>
      </c>
      <c r="I1635" s="66" t="s">
        <v>3</v>
      </c>
      <c r="J1635" s="66" t="s">
        <v>1630</v>
      </c>
      <c r="K1635" s="67" t="s">
        <v>4811</v>
      </c>
      <c r="L1635" s="68"/>
      <c r="M1635" s="64" t="s">
        <v>2146</v>
      </c>
      <c r="N1635" s="13"/>
      <c r="O1635"/>
      <c r="P1635" t="str">
        <f t="shared" si="458"/>
        <v/>
      </c>
      <c r="Q1635"/>
      <c r="R1635"/>
      <c r="S1635" s="43">
        <f t="shared" si="465"/>
        <v>208</v>
      </c>
      <c r="T1635" s="94" t="s">
        <v>2570</v>
      </c>
      <c r="U1635" s="72" t="s">
        <v>2570</v>
      </c>
      <c r="V1635" s="72" t="s">
        <v>2570</v>
      </c>
      <c r="W1635" s="44" t="str">
        <f t="shared" si="466"/>
        <v/>
      </c>
      <c r="X1635" s="25" t="str">
        <f t="shared" si="467"/>
        <v/>
      </c>
      <c r="Y1635" s="1">
        <f t="shared" si="468"/>
        <v>1597</v>
      </c>
      <c r="Z1635" t="str">
        <f t="shared" si="469"/>
        <v>ITM_SETTIM</v>
      </c>
      <c r="AC1635" s="113" t="str">
        <f t="shared" si="459"/>
        <v/>
      </c>
      <c r="AD1635" t="b">
        <f t="shared" si="455"/>
        <v>1</v>
      </c>
    </row>
    <row r="1636" spans="1:30">
      <c r="A1636" s="57">
        <f t="shared" si="463"/>
        <v>1636</v>
      </c>
      <c r="B1636" s="56">
        <f t="shared" si="464"/>
        <v>1598</v>
      </c>
      <c r="C1636" s="60" t="s">
        <v>4415</v>
      </c>
      <c r="D1636" s="60" t="s">
        <v>7</v>
      </c>
      <c r="E1636" s="66" t="s">
        <v>1478</v>
      </c>
      <c r="F1636" s="66" t="s">
        <v>1479</v>
      </c>
      <c r="G1636" s="72">
        <v>0</v>
      </c>
      <c r="H1636" s="72">
        <v>0</v>
      </c>
      <c r="I1636" s="66" t="s">
        <v>3</v>
      </c>
      <c r="J1636" s="66" t="s">
        <v>1630</v>
      </c>
      <c r="K1636" s="67" t="s">
        <v>4811</v>
      </c>
      <c r="L1636" s="68"/>
      <c r="M1636" s="64" t="s">
        <v>2147</v>
      </c>
      <c r="N1636" s="13"/>
      <c r="O1636"/>
      <c r="P1636" t="str">
        <f t="shared" si="458"/>
        <v>NOT EQUAL</v>
      </c>
      <c r="Q1636"/>
      <c r="R1636"/>
      <c r="S1636" s="43">
        <f t="shared" si="465"/>
        <v>208</v>
      </c>
      <c r="T1636" s="94" t="s">
        <v>2570</v>
      </c>
      <c r="U1636" s="72" t="s">
        <v>2570</v>
      </c>
      <c r="V1636" s="72" t="s">
        <v>2570</v>
      </c>
      <c r="W1636" s="44" t="str">
        <f t="shared" si="466"/>
        <v/>
      </c>
      <c r="X1636" s="25" t="str">
        <f t="shared" si="467"/>
        <v/>
      </c>
      <c r="Y1636" s="1">
        <f t="shared" si="468"/>
        <v>1598</v>
      </c>
      <c r="Z1636" t="str">
        <f t="shared" si="469"/>
        <v>ITM_SETUK</v>
      </c>
      <c r="AC1636" s="113" t="str">
        <f t="shared" si="459"/>
        <v/>
      </c>
      <c r="AD1636" t="b">
        <f t="shared" si="455"/>
        <v>1</v>
      </c>
    </row>
    <row r="1637" spans="1:30">
      <c r="A1637" s="57">
        <f t="shared" si="463"/>
        <v>1637</v>
      </c>
      <c r="B1637" s="56">
        <f t="shared" si="464"/>
        <v>1599</v>
      </c>
      <c r="C1637" s="60" t="s">
        <v>4416</v>
      </c>
      <c r="D1637" s="60" t="s">
        <v>7</v>
      </c>
      <c r="E1637" s="66" t="s">
        <v>1480</v>
      </c>
      <c r="F1637" s="66" t="s">
        <v>352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4811</v>
      </c>
      <c r="L1637" s="68"/>
      <c r="M1637" s="64" t="s">
        <v>2148</v>
      </c>
      <c r="N1637" s="13"/>
      <c r="O1637"/>
      <c r="P1637" t="str">
        <f t="shared" si="458"/>
        <v>NOT EQUAL</v>
      </c>
      <c r="Q1637"/>
      <c r="R1637"/>
      <c r="S1637" s="43">
        <f t="shared" si="465"/>
        <v>208</v>
      </c>
      <c r="T1637" s="94" t="s">
        <v>2570</v>
      </c>
      <c r="U1637" s="72" t="s">
        <v>2570</v>
      </c>
      <c r="V1637" s="72" t="s">
        <v>2570</v>
      </c>
      <c r="W1637" s="44" t="str">
        <f t="shared" si="466"/>
        <v/>
      </c>
      <c r="X1637" s="25" t="str">
        <f t="shared" si="467"/>
        <v/>
      </c>
      <c r="Y1637" s="1">
        <f t="shared" si="468"/>
        <v>1599</v>
      </c>
      <c r="Z1637" t="str">
        <f t="shared" si="469"/>
        <v>ITM_SETUSA</v>
      </c>
      <c r="AC1637" s="113" t="str">
        <f t="shared" si="459"/>
        <v/>
      </c>
      <c r="AD1637" t="b">
        <f t="shared" si="455"/>
        <v>1</v>
      </c>
    </row>
    <row r="1638" spans="1:30">
      <c r="A1638" s="57">
        <f t="shared" si="463"/>
        <v>1638</v>
      </c>
      <c r="B1638" s="56">
        <f t="shared" si="464"/>
        <v>1600</v>
      </c>
      <c r="C1638" s="60" t="s">
        <v>4417</v>
      </c>
      <c r="D1638" s="60" t="s">
        <v>7</v>
      </c>
      <c r="E1638" s="66" t="s">
        <v>1481</v>
      </c>
      <c r="F1638" s="66" t="s">
        <v>356</v>
      </c>
      <c r="G1638" s="72">
        <v>0</v>
      </c>
      <c r="H1638" s="72">
        <v>0</v>
      </c>
      <c r="I1638" s="66" t="s">
        <v>3</v>
      </c>
      <c r="J1638" s="66" t="s">
        <v>1629</v>
      </c>
      <c r="K1638" s="67" t="s">
        <v>4811</v>
      </c>
      <c r="L1638" s="68"/>
      <c r="M1638" s="64" t="s">
        <v>2152</v>
      </c>
      <c r="N1638" s="13"/>
      <c r="O1638"/>
      <c r="P1638" t="str">
        <f t="shared" si="458"/>
        <v/>
      </c>
      <c r="Q1638"/>
      <c r="R1638"/>
      <c r="S1638" s="43">
        <f t="shared" si="465"/>
        <v>209</v>
      </c>
      <c r="T1638" s="94" t="s">
        <v>3068</v>
      </c>
      <c r="U1638" s="72" t="s">
        <v>2570</v>
      </c>
      <c r="V1638" s="72" t="s">
        <v>2570</v>
      </c>
      <c r="W1638" s="44" t="str">
        <f t="shared" si="466"/>
        <v>"SIGN"</v>
      </c>
      <c r="X1638" s="25" t="str">
        <f t="shared" si="467"/>
        <v>SIGN</v>
      </c>
      <c r="Y1638" s="1">
        <f t="shared" si="468"/>
        <v>1600</v>
      </c>
      <c r="Z1638" t="str">
        <f t="shared" si="469"/>
        <v>ITM_SIGN</v>
      </c>
      <c r="AC1638" s="113" t="str">
        <f t="shared" si="459"/>
        <v>SIGN</v>
      </c>
      <c r="AD1638" t="b">
        <f t="shared" si="455"/>
        <v>1</v>
      </c>
    </row>
    <row r="1639" spans="1:30">
      <c r="A1639" s="57">
        <f t="shared" si="463"/>
        <v>1639</v>
      </c>
      <c r="B1639" s="56">
        <f t="shared" si="464"/>
        <v>1601</v>
      </c>
      <c r="C1639" s="60" t="s">
        <v>4346</v>
      </c>
      <c r="D1639" s="60" t="s">
        <v>1179</v>
      </c>
      <c r="E1639" s="66" t="s">
        <v>357</v>
      </c>
      <c r="F1639" s="66" t="s">
        <v>357</v>
      </c>
      <c r="G1639" s="72">
        <v>0</v>
      </c>
      <c r="H1639" s="72">
        <v>0</v>
      </c>
      <c r="I1639" s="66" t="s">
        <v>3</v>
      </c>
      <c r="J1639" s="66" t="s">
        <v>1630</v>
      </c>
      <c r="K1639" s="67" t="s">
        <v>4811</v>
      </c>
      <c r="L1639" s="68"/>
      <c r="M1639" s="64" t="s">
        <v>2153</v>
      </c>
      <c r="N1639" s="13"/>
      <c r="O1639"/>
      <c r="P1639" t="str">
        <f t="shared" si="458"/>
        <v/>
      </c>
      <c r="Q1639"/>
      <c r="R1639"/>
      <c r="S1639" s="43">
        <f t="shared" si="465"/>
        <v>210</v>
      </c>
      <c r="T1639" s="94" t="s">
        <v>3100</v>
      </c>
      <c r="U1639" s="72" t="s">
        <v>3001</v>
      </c>
      <c r="V1639" s="72" t="s">
        <v>2570</v>
      </c>
      <c r="W1639" s="44" t="str">
        <f t="shared" si="466"/>
        <v>"SIGNMT"</v>
      </c>
      <c r="X1639" s="25" t="str">
        <f t="shared" si="467"/>
        <v>SIGNMT</v>
      </c>
      <c r="Y1639" s="1">
        <f t="shared" si="468"/>
        <v>1601</v>
      </c>
      <c r="Z1639" t="str">
        <f t="shared" si="469"/>
        <v>ITM_SIGNMT</v>
      </c>
      <c r="AC1639" s="113" t="str">
        <f t="shared" si="459"/>
        <v>SIGNMT</v>
      </c>
      <c r="AD1639" t="b">
        <f t="shared" si="455"/>
        <v>1</v>
      </c>
    </row>
    <row r="1640" spans="1:30">
      <c r="A1640" s="57">
        <f t="shared" si="463"/>
        <v>1640</v>
      </c>
      <c r="B1640" s="56">
        <f t="shared" si="464"/>
        <v>1602</v>
      </c>
      <c r="C1640" s="60" t="s">
        <v>4557</v>
      </c>
      <c r="D1640" s="60" t="s">
        <v>7</v>
      </c>
      <c r="E1640" s="66" t="s">
        <v>2933</v>
      </c>
      <c r="F1640" s="66" t="s">
        <v>358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4811</v>
      </c>
      <c r="L1640" s="68"/>
      <c r="M1640" s="64" t="s">
        <v>2930</v>
      </c>
      <c r="N1640" s="13"/>
      <c r="O1640"/>
      <c r="P1640" t="str">
        <f t="shared" si="458"/>
        <v>NOT EQUAL</v>
      </c>
      <c r="Q1640"/>
      <c r="R1640"/>
      <c r="S1640" s="43">
        <f t="shared" si="465"/>
        <v>210</v>
      </c>
      <c r="T1640" s="94" t="s">
        <v>2570</v>
      </c>
      <c r="U1640" s="72" t="s">
        <v>2570</v>
      </c>
      <c r="V1640" s="72" t="s">
        <v>2570</v>
      </c>
      <c r="W1640" s="44" t="str">
        <f t="shared" si="466"/>
        <v/>
      </c>
      <c r="X1640" s="25" t="str">
        <f t="shared" si="467"/>
        <v/>
      </c>
      <c r="Y1640" s="1">
        <f t="shared" si="468"/>
        <v>1602</v>
      </c>
      <c r="Z1640" t="str">
        <f t="shared" si="469"/>
        <v>ITM_SIM_EQ</v>
      </c>
      <c r="AC1640" s="113" t="str">
        <f t="shared" si="459"/>
        <v/>
      </c>
      <c r="AD1640" t="b">
        <f t="shared" si="455"/>
        <v>1</v>
      </c>
    </row>
    <row r="1641" spans="1:30">
      <c r="A1641" s="57">
        <f t="shared" si="463"/>
        <v>1641</v>
      </c>
      <c r="B1641" s="56">
        <f t="shared" si="464"/>
        <v>1603</v>
      </c>
      <c r="C1641" s="60" t="s">
        <v>4557</v>
      </c>
      <c r="D1641" s="60" t="s">
        <v>7</v>
      </c>
      <c r="E1641" s="66" t="s">
        <v>362</v>
      </c>
      <c r="F1641" s="66" t="s">
        <v>362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4811</v>
      </c>
      <c r="L1641" s="68"/>
      <c r="M1641" s="64" t="s">
        <v>2157</v>
      </c>
      <c r="N1641" s="13"/>
      <c r="O1641"/>
      <c r="P1641" t="str">
        <f t="shared" si="458"/>
        <v/>
      </c>
      <c r="Q1641"/>
      <c r="R1641"/>
      <c r="S1641" s="43">
        <f t="shared" si="465"/>
        <v>210</v>
      </c>
      <c r="T1641" s="94" t="s">
        <v>2570</v>
      </c>
      <c r="U1641" s="72" t="s">
        <v>2570</v>
      </c>
      <c r="V1641" s="72" t="s">
        <v>2570</v>
      </c>
      <c r="W1641" s="44" t="str">
        <f t="shared" si="466"/>
        <v/>
      </c>
      <c r="X1641" s="25" t="str">
        <f t="shared" si="467"/>
        <v/>
      </c>
      <c r="Y1641" s="1">
        <f t="shared" si="468"/>
        <v>1603</v>
      </c>
      <c r="Z1641" t="str">
        <f t="shared" si="469"/>
        <v>ITM_SKIP</v>
      </c>
      <c r="AC1641" s="113" t="str">
        <f t="shared" si="459"/>
        <v/>
      </c>
      <c r="AD1641" t="b">
        <f t="shared" si="455"/>
        <v>1</v>
      </c>
    </row>
    <row r="1642" spans="1:30">
      <c r="A1642" s="57">
        <f t="shared" si="463"/>
        <v>1642</v>
      </c>
      <c r="B1642" s="56">
        <f t="shared" si="464"/>
        <v>1604</v>
      </c>
      <c r="C1642" s="60" t="s">
        <v>4418</v>
      </c>
      <c r="D1642" s="60" t="s">
        <v>7</v>
      </c>
      <c r="E1642" s="66" t="s">
        <v>365</v>
      </c>
      <c r="F1642" s="66" t="s">
        <v>365</v>
      </c>
      <c r="G1642" s="72">
        <v>0</v>
      </c>
      <c r="H1642" s="72">
        <v>0</v>
      </c>
      <c r="I1642" s="66" t="s">
        <v>3</v>
      </c>
      <c r="J1642" s="66" t="s">
        <v>1629</v>
      </c>
      <c r="K1642" s="67" t="s">
        <v>4811</v>
      </c>
      <c r="L1642" s="68"/>
      <c r="M1642" s="64" t="s">
        <v>2159</v>
      </c>
      <c r="N1642" s="13"/>
      <c r="O1642"/>
      <c r="P1642" t="str">
        <f t="shared" si="458"/>
        <v/>
      </c>
      <c r="Q1642"/>
      <c r="R1642"/>
      <c r="S1642" s="43">
        <f t="shared" si="465"/>
        <v>211</v>
      </c>
      <c r="T1642" s="94" t="s">
        <v>2570</v>
      </c>
      <c r="U1642" s="72" t="s">
        <v>2570</v>
      </c>
      <c r="V1642" s="72" t="s">
        <v>2570</v>
      </c>
      <c r="W1642" s="44" t="str">
        <f t="shared" si="466"/>
        <v>"SLVQ"</v>
      </c>
      <c r="X1642" s="25" t="str">
        <f t="shared" si="467"/>
        <v>SLVQ</v>
      </c>
      <c r="Y1642" s="1">
        <f t="shared" si="468"/>
        <v>1604</v>
      </c>
      <c r="Z1642" t="str">
        <f t="shared" si="469"/>
        <v>ITM_SLVQ</v>
      </c>
      <c r="AC1642" s="113" t="str">
        <f t="shared" si="459"/>
        <v>SLVQ</v>
      </c>
      <c r="AD1642" t="b">
        <f t="shared" ref="AD1642:AD1705" si="473">X1642=AC1642</f>
        <v>1</v>
      </c>
    </row>
    <row r="1643" spans="1:30">
      <c r="A1643" s="57">
        <f t="shared" si="463"/>
        <v>1643</v>
      </c>
      <c r="B1643" s="56">
        <f t="shared" si="464"/>
        <v>1605</v>
      </c>
      <c r="C1643" s="60" t="s">
        <v>4419</v>
      </c>
      <c r="D1643" s="60" t="s">
        <v>7</v>
      </c>
      <c r="E1643" s="66" t="s">
        <v>1483</v>
      </c>
      <c r="F1643" s="66" t="s">
        <v>1483</v>
      </c>
      <c r="G1643" s="72">
        <v>0</v>
      </c>
      <c r="H1643" s="72">
        <v>0</v>
      </c>
      <c r="I1643" s="66" t="s">
        <v>3</v>
      </c>
      <c r="J1643" s="66" t="s">
        <v>1630</v>
      </c>
      <c r="K1643" s="67" t="s">
        <v>4811</v>
      </c>
      <c r="L1643" s="68"/>
      <c r="M1643" s="64" t="s">
        <v>2160</v>
      </c>
      <c r="N1643" s="13"/>
      <c r="O1643"/>
      <c r="P1643" t="str">
        <f t="shared" si="458"/>
        <v/>
      </c>
      <c r="Q1643"/>
      <c r="R1643"/>
      <c r="S1643" s="43">
        <f t="shared" si="465"/>
        <v>211</v>
      </c>
      <c r="T1643" s="94" t="s">
        <v>2570</v>
      </c>
      <c r="U1643" s="72" t="s">
        <v>2570</v>
      </c>
      <c r="V1643" s="72" t="s">
        <v>2570</v>
      </c>
      <c r="W1643" s="44" t="str">
        <f t="shared" si="466"/>
        <v/>
      </c>
      <c r="X1643" s="25" t="str">
        <f t="shared" si="467"/>
        <v/>
      </c>
      <c r="Y1643" s="1">
        <f t="shared" si="468"/>
        <v>1605</v>
      </c>
      <c r="Z1643" t="str">
        <f t="shared" si="469"/>
        <v>ITM_SM</v>
      </c>
      <c r="AC1643" s="113" t="str">
        <f t="shared" si="459"/>
        <v/>
      </c>
      <c r="AD1643" t="b">
        <f t="shared" si="473"/>
        <v>1</v>
      </c>
    </row>
    <row r="1644" spans="1:30">
      <c r="A1644" s="57">
        <f t="shared" si="463"/>
        <v>1644</v>
      </c>
      <c r="B1644" s="56">
        <f t="shared" si="464"/>
        <v>1606</v>
      </c>
      <c r="C1644" s="60" t="s">
        <v>4420</v>
      </c>
      <c r="D1644" s="60" t="s">
        <v>7</v>
      </c>
      <c r="E1644" s="66" t="s">
        <v>3212</v>
      </c>
      <c r="F1644" s="66" t="s">
        <v>3212</v>
      </c>
      <c r="G1644" s="72">
        <v>0</v>
      </c>
      <c r="H1644" s="72">
        <v>0</v>
      </c>
      <c r="I1644" s="66" t="s">
        <v>3</v>
      </c>
      <c r="J1644" s="66" t="s">
        <v>1629</v>
      </c>
      <c r="K1644" s="67" t="s">
        <v>4811</v>
      </c>
      <c r="L1644" s="68"/>
      <c r="M1644" s="64" t="s">
        <v>3213</v>
      </c>
      <c r="N1644" s="13"/>
      <c r="O1644"/>
      <c r="P1644" t="str">
        <f t="shared" si="458"/>
        <v/>
      </c>
      <c r="Q1644"/>
      <c r="R1644"/>
      <c r="S1644" s="43">
        <f t="shared" si="465"/>
        <v>212</v>
      </c>
      <c r="T1644" s="94" t="s">
        <v>3090</v>
      </c>
      <c r="U1644" s="72" t="s">
        <v>2570</v>
      </c>
      <c r="V1644" s="72" t="s">
        <v>2570</v>
      </c>
      <c r="W1644" s="44" t="str">
        <f t="shared" si="466"/>
        <v>"ISM?"</v>
      </c>
      <c r="X1644" s="25" t="str">
        <f t="shared" si="467"/>
        <v>ISM?</v>
      </c>
      <c r="Y1644" s="1">
        <f t="shared" si="468"/>
        <v>1606</v>
      </c>
      <c r="Z1644" t="str">
        <f t="shared" si="469"/>
        <v>ITM_ISM</v>
      </c>
      <c r="AC1644" s="113" t="str">
        <f t="shared" si="459"/>
        <v>ISM?</v>
      </c>
      <c r="AD1644" t="b">
        <f t="shared" si="473"/>
        <v>1</v>
      </c>
    </row>
    <row r="1645" spans="1:30">
      <c r="A1645" s="57">
        <f t="shared" si="463"/>
        <v>1645</v>
      </c>
      <c r="B1645" s="56">
        <f t="shared" si="464"/>
        <v>1607</v>
      </c>
      <c r="C1645" s="60" t="s">
        <v>4421</v>
      </c>
      <c r="D1645" s="60" t="s">
        <v>7</v>
      </c>
      <c r="E1645" s="66" t="s">
        <v>1484</v>
      </c>
      <c r="F1645" s="66" t="s">
        <v>1484</v>
      </c>
      <c r="G1645" s="72">
        <v>0</v>
      </c>
      <c r="H1645" s="72">
        <v>0</v>
      </c>
      <c r="I1645" s="66" t="s">
        <v>3</v>
      </c>
      <c r="J1645" s="66" t="s">
        <v>1630</v>
      </c>
      <c r="K1645" s="67" t="s">
        <v>4811</v>
      </c>
      <c r="L1645" s="68"/>
      <c r="M1645" s="64" t="s">
        <v>2161</v>
      </c>
      <c r="N1645" s="13"/>
      <c r="O1645"/>
      <c r="P1645" t="str">
        <f t="shared" si="458"/>
        <v/>
      </c>
      <c r="Q1645"/>
      <c r="R1645"/>
      <c r="S1645" s="43">
        <f t="shared" si="465"/>
        <v>212</v>
      </c>
      <c r="T1645" s="94" t="s">
        <v>2570</v>
      </c>
      <c r="U1645" s="72" t="s">
        <v>2570</v>
      </c>
      <c r="V1645" s="72" t="s">
        <v>2570</v>
      </c>
      <c r="W1645" s="44" t="str">
        <f t="shared" si="466"/>
        <v/>
      </c>
      <c r="X1645" s="25" t="str">
        <f t="shared" si="467"/>
        <v/>
      </c>
      <c r="Y1645" s="1">
        <f t="shared" si="468"/>
        <v>1607</v>
      </c>
      <c r="Z1645" t="str">
        <f t="shared" si="469"/>
        <v>ITM_SMW</v>
      </c>
      <c r="AC1645" s="113" t="str">
        <f t="shared" si="459"/>
        <v/>
      </c>
      <c r="AD1645" t="b">
        <f t="shared" si="473"/>
        <v>1</v>
      </c>
    </row>
    <row r="1646" spans="1:30">
      <c r="A1646" s="57">
        <f t="shared" si="463"/>
        <v>1646</v>
      </c>
      <c r="B1646" s="56">
        <f t="shared" si="464"/>
        <v>1608</v>
      </c>
      <c r="C1646" s="60" t="s">
        <v>4557</v>
      </c>
      <c r="D1646" s="60" t="s">
        <v>7</v>
      </c>
      <c r="E1646" s="66" t="s">
        <v>1485</v>
      </c>
      <c r="F1646" s="66" t="s">
        <v>1485</v>
      </c>
      <c r="G1646" s="72">
        <v>0</v>
      </c>
      <c r="H1646" s="72">
        <v>0</v>
      </c>
      <c r="I1646" s="66" t="s">
        <v>3</v>
      </c>
      <c r="J1646" s="66" t="s">
        <v>1630</v>
      </c>
      <c r="K1646" s="67" t="s">
        <v>4811</v>
      </c>
      <c r="L1646" s="68"/>
      <c r="M1646" s="64" t="s">
        <v>2162</v>
      </c>
      <c r="N1646" s="13"/>
      <c r="O1646"/>
      <c r="P1646" t="str">
        <f t="shared" si="458"/>
        <v/>
      </c>
      <c r="Q1646"/>
      <c r="R1646"/>
      <c r="S1646" s="43">
        <f t="shared" si="465"/>
        <v>212</v>
      </c>
      <c r="T1646" s="94" t="s">
        <v>2570</v>
      </c>
      <c r="U1646" s="72" t="s">
        <v>2570</v>
      </c>
      <c r="V1646" s="72" t="s">
        <v>2570</v>
      </c>
      <c r="W1646" s="44" t="str">
        <f t="shared" si="466"/>
        <v/>
      </c>
      <c r="X1646" s="25" t="str">
        <f t="shared" si="467"/>
        <v/>
      </c>
      <c r="Y1646" s="1">
        <f t="shared" si="468"/>
        <v>1608</v>
      </c>
      <c r="Z1646" t="str">
        <f t="shared" si="469"/>
        <v>ITM_SOLVE</v>
      </c>
      <c r="AC1646" s="113" t="str">
        <f t="shared" si="459"/>
        <v/>
      </c>
      <c r="AD1646" t="b">
        <f t="shared" si="473"/>
        <v>1</v>
      </c>
    </row>
    <row r="1647" spans="1:30">
      <c r="A1647" s="57">
        <f t="shared" si="463"/>
        <v>1647</v>
      </c>
      <c r="B1647" s="56">
        <f t="shared" si="464"/>
        <v>1609</v>
      </c>
      <c r="C1647" s="60" t="s">
        <v>4422</v>
      </c>
      <c r="D1647" s="60" t="s">
        <v>7</v>
      </c>
      <c r="E1647" s="66" t="s">
        <v>369</v>
      </c>
      <c r="F1647" s="66" t="s">
        <v>369</v>
      </c>
      <c r="G1647" s="72">
        <v>0</v>
      </c>
      <c r="H1647" s="72">
        <v>0</v>
      </c>
      <c r="I1647" s="66" t="s">
        <v>3</v>
      </c>
      <c r="J1647" s="66" t="s">
        <v>1629</v>
      </c>
      <c r="K1647" s="67" t="s">
        <v>4811</v>
      </c>
      <c r="L1647" s="68"/>
      <c r="M1647" s="64" t="s">
        <v>2166</v>
      </c>
      <c r="N1647" s="13"/>
      <c r="O1647"/>
      <c r="P1647" t="str">
        <f t="shared" si="458"/>
        <v/>
      </c>
      <c r="Q1647"/>
      <c r="R1647"/>
      <c r="S1647" s="43">
        <f t="shared" si="465"/>
        <v>213</v>
      </c>
      <c r="T1647" s="94" t="s">
        <v>3090</v>
      </c>
      <c r="U1647" s="72" t="s">
        <v>2570</v>
      </c>
      <c r="V1647" s="72" t="s">
        <v>2570</v>
      </c>
      <c r="W1647" s="44" t="str">
        <f t="shared" si="466"/>
        <v>"SSIZE?"</v>
      </c>
      <c r="X1647" s="25" t="str">
        <f t="shared" si="467"/>
        <v>SSIZE?</v>
      </c>
      <c r="Y1647" s="1">
        <f t="shared" si="468"/>
        <v>1609</v>
      </c>
      <c r="Z1647" t="str">
        <f t="shared" si="469"/>
        <v>ITM_SSIZE</v>
      </c>
      <c r="AC1647" s="113" t="str">
        <f t="shared" si="459"/>
        <v>SSIZE?</v>
      </c>
      <c r="AD1647" t="b">
        <f t="shared" si="473"/>
        <v>1</v>
      </c>
    </row>
    <row r="1648" spans="1:30">
      <c r="A1648" s="57">
        <f t="shared" si="463"/>
        <v>1648</v>
      </c>
      <c r="B1648" s="56">
        <f t="shared" si="464"/>
        <v>1610</v>
      </c>
      <c r="C1648" s="60" t="s">
        <v>4561</v>
      </c>
      <c r="D1648" s="60" t="s">
        <v>4876</v>
      </c>
      <c r="E1648" s="66" t="s">
        <v>2874</v>
      </c>
      <c r="F1648" s="66" t="s">
        <v>2874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4811</v>
      </c>
      <c r="L1648" s="68"/>
      <c r="M1648" s="64" t="s">
        <v>2168</v>
      </c>
      <c r="N1648" s="13"/>
      <c r="O1648"/>
      <c r="P1648" t="str">
        <f t="shared" si="458"/>
        <v/>
      </c>
      <c r="Q1648"/>
      <c r="R1648"/>
      <c r="S1648" s="43">
        <f t="shared" si="465"/>
        <v>213</v>
      </c>
      <c r="T1648" s="94" t="s">
        <v>2570</v>
      </c>
      <c r="U1648" s="72" t="s">
        <v>2570</v>
      </c>
      <c r="V1648" s="72" t="s">
        <v>2570</v>
      </c>
      <c r="W1648" s="44" t="str">
        <f t="shared" si="466"/>
        <v/>
      </c>
      <c r="X1648" s="25" t="str">
        <f t="shared" si="467"/>
        <v/>
      </c>
      <c r="Y1648" s="1">
        <f t="shared" si="468"/>
        <v>1610</v>
      </c>
      <c r="Z1648" t="str">
        <f t="shared" si="469"/>
        <v>ITM_STATUS</v>
      </c>
      <c r="AC1648" s="113" t="str">
        <f t="shared" si="459"/>
        <v/>
      </c>
      <c r="AD1648" t="b">
        <f t="shared" si="473"/>
        <v>1</v>
      </c>
    </row>
    <row r="1649" spans="1:30">
      <c r="A1649" s="57">
        <f t="shared" si="463"/>
        <v>1649</v>
      </c>
      <c r="B1649" s="56">
        <f t="shared" si="464"/>
        <v>1611</v>
      </c>
      <c r="C1649" s="60" t="s">
        <v>4423</v>
      </c>
      <c r="D1649" s="60" t="s">
        <v>7</v>
      </c>
      <c r="E1649" s="66" t="s">
        <v>1490</v>
      </c>
      <c r="F1649" s="66" t="s">
        <v>306</v>
      </c>
      <c r="G1649" s="72">
        <v>0</v>
      </c>
      <c r="H1649" s="72">
        <v>0</v>
      </c>
      <c r="I1649" s="66" t="s">
        <v>3</v>
      </c>
      <c r="J1649" s="66" t="s">
        <v>1630</v>
      </c>
      <c r="K1649" s="67" t="s">
        <v>4811</v>
      </c>
      <c r="L1649" s="68"/>
      <c r="M1649" s="64" t="s">
        <v>2171</v>
      </c>
      <c r="N1649" s="13"/>
      <c r="O1649"/>
      <c r="P1649" t="str">
        <f t="shared" si="458"/>
        <v>NOT EQUAL</v>
      </c>
      <c r="Q1649"/>
      <c r="R1649"/>
      <c r="S1649" s="43">
        <f t="shared" si="465"/>
        <v>213</v>
      </c>
      <c r="T1649" s="94" t="s">
        <v>2570</v>
      </c>
      <c r="U1649" s="72" t="s">
        <v>2570</v>
      </c>
      <c r="V1649" s="72" t="s">
        <v>2570</v>
      </c>
      <c r="W1649" s="44" t="str">
        <f t="shared" si="466"/>
        <v/>
      </c>
      <c r="X1649" s="25" t="str">
        <f t="shared" si="467"/>
        <v/>
      </c>
      <c r="Y1649" s="1">
        <f t="shared" si="468"/>
        <v>1611</v>
      </c>
      <c r="Z1649" t="str">
        <f t="shared" si="469"/>
        <v>ITM_STOCFG</v>
      </c>
      <c r="AC1649" s="113" t="str">
        <f t="shared" si="459"/>
        <v/>
      </c>
      <c r="AD1649" t="b">
        <f t="shared" si="473"/>
        <v>1</v>
      </c>
    </row>
    <row r="1650" spans="1:30">
      <c r="A1650" s="57">
        <f t="shared" si="463"/>
        <v>1650</v>
      </c>
      <c r="B1650" s="56">
        <f t="shared" si="464"/>
        <v>1612</v>
      </c>
      <c r="C1650" s="60" t="s">
        <v>4424</v>
      </c>
      <c r="D1650" s="60" t="s">
        <v>7</v>
      </c>
      <c r="E1650" s="66" t="s">
        <v>1491</v>
      </c>
      <c r="F1650" s="66" t="s">
        <v>1491</v>
      </c>
      <c r="G1650" s="72">
        <v>0</v>
      </c>
      <c r="H1650" s="72">
        <v>0</v>
      </c>
      <c r="I1650" s="66" t="s">
        <v>3</v>
      </c>
      <c r="J1650" s="66" t="s">
        <v>1629</v>
      </c>
      <c r="K1650" s="67" t="s">
        <v>4811</v>
      </c>
      <c r="L1650" s="68"/>
      <c r="M1650" s="64" t="s">
        <v>2172</v>
      </c>
      <c r="N1650" s="13"/>
      <c r="O1650"/>
      <c r="P1650" t="str">
        <f t="shared" ref="P1650:P1713" si="474">IF(E1650=F1650,"","NOT EQUAL")</f>
        <v/>
      </c>
      <c r="Q1650"/>
      <c r="R1650"/>
      <c r="S1650" s="43">
        <f t="shared" si="465"/>
        <v>214</v>
      </c>
      <c r="T1650" s="94" t="s">
        <v>3092</v>
      </c>
      <c r="U1650" s="72" t="s">
        <v>2570</v>
      </c>
      <c r="V1650" s="72" t="s">
        <v>2570</v>
      </c>
      <c r="W1650" s="44" t="str">
        <f t="shared" si="466"/>
        <v>"STOEL"</v>
      </c>
      <c r="X1650" s="25" t="str">
        <f t="shared" si="467"/>
        <v>STOEL</v>
      </c>
      <c r="Y1650" s="1">
        <f t="shared" si="468"/>
        <v>1612</v>
      </c>
      <c r="Z1650" t="str">
        <f t="shared" si="469"/>
        <v>ITM_STOEL</v>
      </c>
      <c r="AC1650" s="113" t="str">
        <f t="shared" ref="AC1650:AC1713" si="475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73"/>
        <v>1</v>
      </c>
    </row>
    <row r="1651" spans="1:30">
      <c r="A1651" s="57">
        <f t="shared" si="463"/>
        <v>1651</v>
      </c>
      <c r="B1651" s="56">
        <f t="shared" si="464"/>
        <v>1613</v>
      </c>
      <c r="C1651" s="60" t="s">
        <v>4425</v>
      </c>
      <c r="D1651" s="60" t="s">
        <v>7</v>
      </c>
      <c r="E1651" s="66" t="s">
        <v>1492</v>
      </c>
      <c r="F1651" s="66" t="s">
        <v>1492</v>
      </c>
      <c r="G1651" s="72">
        <v>0</v>
      </c>
      <c r="H1651" s="72">
        <v>0</v>
      </c>
      <c r="I1651" s="66" t="s">
        <v>3</v>
      </c>
      <c r="J1651" s="66" t="s">
        <v>1629</v>
      </c>
      <c r="K1651" s="67" t="s">
        <v>4811</v>
      </c>
      <c r="L1651" s="68"/>
      <c r="M1651" s="64" t="s">
        <v>2173</v>
      </c>
      <c r="N1651" s="13"/>
      <c r="O1651"/>
      <c r="P1651" t="str">
        <f t="shared" si="474"/>
        <v/>
      </c>
      <c r="Q1651"/>
      <c r="R1651"/>
      <c r="S1651" s="43">
        <f t="shared" si="465"/>
        <v>215</v>
      </c>
      <c r="T1651" s="97" t="s">
        <v>3092</v>
      </c>
      <c r="U1651" s="72" t="s">
        <v>2570</v>
      </c>
      <c r="V1651" s="72" t="s">
        <v>2570</v>
      </c>
      <c r="W1651" s="44" t="str">
        <f t="shared" si="466"/>
        <v>"STOIJ"</v>
      </c>
      <c r="X1651" s="25" t="str">
        <f t="shared" si="467"/>
        <v>STOIJ</v>
      </c>
      <c r="Y1651" s="1">
        <f t="shared" si="468"/>
        <v>1613</v>
      </c>
      <c r="Z1651" t="str">
        <f t="shared" si="469"/>
        <v>ITM_STOIJ</v>
      </c>
      <c r="AC1651" s="113" t="str">
        <f t="shared" si="475"/>
        <v>STOIJ</v>
      </c>
      <c r="AD1651" t="b">
        <f t="shared" si="473"/>
        <v>1</v>
      </c>
    </row>
    <row r="1652" spans="1:30" s="136" customFormat="1">
      <c r="A1652" s="130">
        <f t="shared" si="463"/>
        <v>1652</v>
      </c>
      <c r="B1652" s="131">
        <f t="shared" si="464"/>
        <v>1614</v>
      </c>
      <c r="C1652" s="132" t="s">
        <v>4215</v>
      </c>
      <c r="D1652" s="132" t="s">
        <v>7</v>
      </c>
      <c r="E1652" s="133" t="s">
        <v>1368</v>
      </c>
      <c r="F1652" s="133" t="s">
        <v>1369</v>
      </c>
      <c r="G1652" s="137">
        <v>0</v>
      </c>
      <c r="H1652" s="137">
        <v>0</v>
      </c>
      <c r="I1652" s="133" t="s">
        <v>3</v>
      </c>
      <c r="J1652" s="133" t="s">
        <v>1629</v>
      </c>
      <c r="K1652" s="135" t="s">
        <v>4811</v>
      </c>
      <c r="M1652" s="18" t="s">
        <v>1924</v>
      </c>
      <c r="N1652" s="18"/>
      <c r="P1652" s="136" t="str">
        <f t="shared" si="474"/>
        <v>NOT EQUAL</v>
      </c>
      <c r="S1652" s="137">
        <f t="shared" si="465"/>
        <v>216</v>
      </c>
      <c r="T1652" s="130" t="s">
        <v>3068</v>
      </c>
      <c r="U1652" s="134" t="s">
        <v>2570</v>
      </c>
      <c r="V1652" s="134" t="s">
        <v>2570</v>
      </c>
      <c r="W1652" s="138" t="str">
        <f t="shared" si="466"/>
        <v>"LN(1+X)"</v>
      </c>
      <c r="X1652" s="139" t="str">
        <f t="shared" si="467"/>
        <v>LN(1+X)</v>
      </c>
      <c r="Y1652" s="140">
        <f t="shared" si="468"/>
        <v>1614</v>
      </c>
      <c r="Z1652" s="136" t="str">
        <f t="shared" si="469"/>
        <v>ITM_LN1X</v>
      </c>
      <c r="AC1652" s="113" t="str">
        <f t="shared" si="475"/>
        <v>LN(1+X)</v>
      </c>
      <c r="AD1652" t="b">
        <f t="shared" si="473"/>
        <v>1</v>
      </c>
    </row>
    <row r="1653" spans="1:30">
      <c r="A1653" s="57">
        <f t="shared" si="463"/>
        <v>1653</v>
      </c>
      <c r="B1653" s="56">
        <f t="shared" si="464"/>
        <v>1615</v>
      </c>
      <c r="C1653" s="60" t="s">
        <v>4426</v>
      </c>
      <c r="D1653" s="60" t="s">
        <v>2612</v>
      </c>
      <c r="E1653" s="66" t="s">
        <v>1494</v>
      </c>
      <c r="F1653" s="66" t="s">
        <v>1494</v>
      </c>
      <c r="G1653" s="72">
        <v>0</v>
      </c>
      <c r="H1653" s="72">
        <v>99</v>
      </c>
      <c r="I1653" s="66" t="s">
        <v>3</v>
      </c>
      <c r="J1653" s="66" t="s">
        <v>1629</v>
      </c>
      <c r="K1653" s="67" t="s">
        <v>4811</v>
      </c>
      <c r="L1653" s="68"/>
      <c r="M1653" s="64" t="s">
        <v>2175</v>
      </c>
      <c r="N1653" s="13"/>
      <c r="O1653"/>
      <c r="P1653" t="str">
        <f t="shared" si="474"/>
        <v/>
      </c>
      <c r="Q1653"/>
      <c r="R1653"/>
      <c r="S1653" s="43">
        <f t="shared" si="465"/>
        <v>217</v>
      </c>
      <c r="T1653" s="94" t="s">
        <v>3092</v>
      </c>
      <c r="U1653" s="72" t="s">
        <v>2570</v>
      </c>
      <c r="V1653" s="72" t="s">
        <v>2570</v>
      </c>
      <c r="W1653" s="44" t="str">
        <f t="shared" si="466"/>
        <v>"STOS"</v>
      </c>
      <c r="X1653" s="25" t="str">
        <f t="shared" si="467"/>
        <v>STOS</v>
      </c>
      <c r="Y1653" s="1">
        <f t="shared" si="468"/>
        <v>1615</v>
      </c>
      <c r="Z1653" t="str">
        <f t="shared" si="469"/>
        <v>ITM_STOS</v>
      </c>
      <c r="AC1653" s="113" t="str">
        <f t="shared" si="475"/>
        <v>STOS</v>
      </c>
      <c r="AD1653" t="b">
        <f t="shared" si="473"/>
        <v>1</v>
      </c>
    </row>
    <row r="1654" spans="1:30">
      <c r="A1654" s="57">
        <f t="shared" si="463"/>
        <v>1654</v>
      </c>
      <c r="B1654" s="56">
        <f t="shared" si="464"/>
        <v>1616</v>
      </c>
      <c r="C1654" s="60" t="s">
        <v>4427</v>
      </c>
      <c r="D1654" s="60" t="s">
        <v>7</v>
      </c>
      <c r="E1654" s="66" t="s">
        <v>1499</v>
      </c>
      <c r="F1654" s="66" t="s">
        <v>1499</v>
      </c>
      <c r="G1654" s="72">
        <v>0</v>
      </c>
      <c r="H1654" s="72">
        <v>0</v>
      </c>
      <c r="I1654" s="66" t="s">
        <v>3</v>
      </c>
      <c r="J1654" s="66" t="s">
        <v>1629</v>
      </c>
      <c r="K1654" s="67" t="s">
        <v>4811</v>
      </c>
      <c r="L1654" s="68"/>
      <c r="M1654" s="64" t="s">
        <v>2182</v>
      </c>
      <c r="N1654" s="13"/>
      <c r="O1654"/>
      <c r="P1654" t="str">
        <f t="shared" si="474"/>
        <v/>
      </c>
      <c r="Q1654"/>
      <c r="R1654"/>
      <c r="S1654" s="43">
        <f t="shared" si="465"/>
        <v>218</v>
      </c>
      <c r="T1654" s="97" t="s">
        <v>3073</v>
      </c>
      <c r="U1654" s="72" t="s">
        <v>2570</v>
      </c>
      <c r="V1654" s="72" t="s">
        <v>2570</v>
      </c>
      <c r="W1654" s="44" t="str">
        <f t="shared" si="466"/>
        <v>"SUM"</v>
      </c>
      <c r="X1654" s="25" t="str">
        <f t="shared" si="467"/>
        <v>SUM</v>
      </c>
      <c r="Y1654" s="1">
        <f t="shared" si="468"/>
        <v>1616</v>
      </c>
      <c r="Z1654" t="str">
        <f t="shared" si="469"/>
        <v>ITM_SUM</v>
      </c>
      <c r="AC1654" s="113" t="str">
        <f t="shared" si="475"/>
        <v>SUM</v>
      </c>
      <c r="AD1654" t="b">
        <f t="shared" si="473"/>
        <v>1</v>
      </c>
    </row>
    <row r="1655" spans="1:30">
      <c r="A1655" s="57">
        <f t="shared" si="463"/>
        <v>1655</v>
      </c>
      <c r="B1655" s="56">
        <f t="shared" si="464"/>
        <v>1617</v>
      </c>
      <c r="C1655" s="60" t="s">
        <v>4428</v>
      </c>
      <c r="D1655" s="60" t="s">
        <v>7</v>
      </c>
      <c r="E1655" s="66" t="s">
        <v>1500</v>
      </c>
      <c r="F1655" s="66" t="s">
        <v>1500</v>
      </c>
      <c r="G1655" s="72">
        <v>0</v>
      </c>
      <c r="H1655" s="72">
        <v>0</v>
      </c>
      <c r="I1655" s="66" t="s">
        <v>3</v>
      </c>
      <c r="J1655" s="66" t="s">
        <v>1630</v>
      </c>
      <c r="K1655" s="67" t="s">
        <v>4811</v>
      </c>
      <c r="L1655" s="68"/>
      <c r="M1655" s="64" t="s">
        <v>2183</v>
      </c>
      <c r="N1655" s="13"/>
      <c r="O1655"/>
      <c r="P1655" t="str">
        <f t="shared" si="474"/>
        <v/>
      </c>
      <c r="Q1655"/>
      <c r="R1655"/>
      <c r="S1655" s="43">
        <f t="shared" si="465"/>
        <v>218</v>
      </c>
      <c r="T1655" s="94" t="s">
        <v>2570</v>
      </c>
      <c r="U1655" s="72" t="s">
        <v>2570</v>
      </c>
      <c r="V1655" s="72" t="s">
        <v>2570</v>
      </c>
      <c r="W1655" s="44" t="str">
        <f t="shared" si="466"/>
        <v/>
      </c>
      <c r="X1655" s="25" t="str">
        <f t="shared" si="467"/>
        <v/>
      </c>
      <c r="Y1655" s="1">
        <f t="shared" si="468"/>
        <v>1617</v>
      </c>
      <c r="Z1655" t="str">
        <f t="shared" si="469"/>
        <v>ITM_SW</v>
      </c>
      <c r="AC1655" s="113" t="str">
        <f t="shared" si="475"/>
        <v/>
      </c>
      <c r="AD1655" t="b">
        <f t="shared" si="473"/>
        <v>1</v>
      </c>
    </row>
    <row r="1656" spans="1:30">
      <c r="A1656" s="57">
        <f t="shared" si="463"/>
        <v>1656</v>
      </c>
      <c r="B1656" s="56">
        <f t="shared" si="464"/>
        <v>1618</v>
      </c>
      <c r="C1656" s="60" t="s">
        <v>4557</v>
      </c>
      <c r="D1656" s="60" t="s">
        <v>7</v>
      </c>
      <c r="E1656" s="66" t="s">
        <v>1501</v>
      </c>
      <c r="F1656" s="66" t="s">
        <v>1501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4811</v>
      </c>
      <c r="L1656" s="68"/>
      <c r="M1656" s="64" t="s">
        <v>2184</v>
      </c>
      <c r="N1656" s="13"/>
      <c r="O1656"/>
      <c r="P1656" t="str">
        <f t="shared" si="474"/>
        <v/>
      </c>
      <c r="Q1656"/>
      <c r="R1656"/>
      <c r="S1656" s="43">
        <f t="shared" si="465"/>
        <v>218</v>
      </c>
      <c r="T1656" s="94" t="s">
        <v>2570</v>
      </c>
      <c r="U1656" s="72" t="s">
        <v>2570</v>
      </c>
      <c r="V1656" s="72" t="s">
        <v>2570</v>
      </c>
      <c r="W1656" s="44" t="str">
        <f t="shared" si="466"/>
        <v/>
      </c>
      <c r="X1656" s="25" t="str">
        <f t="shared" si="467"/>
        <v/>
      </c>
      <c r="Y1656" s="1">
        <f t="shared" si="468"/>
        <v>1618</v>
      </c>
      <c r="Z1656" t="str">
        <f t="shared" si="469"/>
        <v>ITM_SXY</v>
      </c>
      <c r="AC1656" s="113" t="str">
        <f t="shared" si="475"/>
        <v/>
      </c>
      <c r="AD1656" t="b">
        <f t="shared" si="473"/>
        <v>1</v>
      </c>
    </row>
    <row r="1657" spans="1:30">
      <c r="A1657" s="57">
        <f t="shared" si="463"/>
        <v>1657</v>
      </c>
      <c r="B1657" s="56">
        <f t="shared" si="464"/>
        <v>1619</v>
      </c>
      <c r="C1657" s="60" t="s">
        <v>4557</v>
      </c>
      <c r="D1657" s="60" t="s">
        <v>7</v>
      </c>
      <c r="E1657" s="66" t="s">
        <v>1503</v>
      </c>
      <c r="F1657" s="66" t="s">
        <v>1503</v>
      </c>
      <c r="G1657" s="72">
        <v>0</v>
      </c>
      <c r="H1657" s="72">
        <v>0</v>
      </c>
      <c r="I1657" s="66" t="s">
        <v>3</v>
      </c>
      <c r="J1657" s="66" t="s">
        <v>1630</v>
      </c>
      <c r="K1657" s="67" t="s">
        <v>4811</v>
      </c>
      <c r="L1657" s="68"/>
      <c r="M1657" s="64" t="s">
        <v>2190</v>
      </c>
      <c r="N1657" s="13"/>
      <c r="O1657"/>
      <c r="P1657" t="str">
        <f t="shared" si="474"/>
        <v/>
      </c>
      <c r="Q1657"/>
      <c r="R1657"/>
      <c r="S1657" s="43">
        <f t="shared" si="465"/>
        <v>218</v>
      </c>
      <c r="T1657" s="94" t="s">
        <v>2570</v>
      </c>
      <c r="U1657" s="72" t="s">
        <v>2570</v>
      </c>
      <c r="V1657" s="72" t="s">
        <v>2570</v>
      </c>
      <c r="W1657" s="44" t="str">
        <f t="shared" si="466"/>
        <v/>
      </c>
      <c r="X1657" s="25" t="str">
        <f t="shared" si="467"/>
        <v/>
      </c>
      <c r="Y1657" s="1">
        <f t="shared" si="468"/>
        <v>1619</v>
      </c>
      <c r="Z1657" t="str">
        <f t="shared" si="469"/>
        <v>ITM_TDISP</v>
      </c>
      <c r="AC1657" s="113" t="str">
        <f t="shared" si="475"/>
        <v/>
      </c>
      <c r="AD1657" t="b">
        <f t="shared" si="473"/>
        <v>1</v>
      </c>
    </row>
    <row r="1658" spans="1:30">
      <c r="A1658" s="57">
        <f t="shared" si="463"/>
        <v>1658</v>
      </c>
      <c r="B1658" s="56">
        <f t="shared" si="464"/>
        <v>1620</v>
      </c>
      <c r="C1658" s="60" t="s">
        <v>4429</v>
      </c>
      <c r="D1658" s="60" t="s">
        <v>7</v>
      </c>
      <c r="E1658" s="66" t="s">
        <v>1504</v>
      </c>
      <c r="F1658" s="66" t="s">
        <v>1504</v>
      </c>
      <c r="G1658" s="72">
        <v>0</v>
      </c>
      <c r="H1658" s="72">
        <v>0</v>
      </c>
      <c r="I1658" s="66" t="s">
        <v>3</v>
      </c>
      <c r="J1658" s="66" t="s">
        <v>1629</v>
      </c>
      <c r="K1658" s="67" t="s">
        <v>4811</v>
      </c>
      <c r="L1658" s="68"/>
      <c r="M1658" s="64" t="s">
        <v>2192</v>
      </c>
      <c r="N1658" s="13"/>
      <c r="O1658"/>
      <c r="P1658" t="str">
        <f t="shared" si="474"/>
        <v/>
      </c>
      <c r="Q1658"/>
      <c r="R1658"/>
      <c r="S1658" s="43">
        <f t="shared" si="465"/>
        <v>219</v>
      </c>
      <c r="T1658" s="94" t="s">
        <v>3097</v>
      </c>
      <c r="U1658" s="72" t="s">
        <v>2570</v>
      </c>
      <c r="V1658" s="72" t="s">
        <v>2570</v>
      </c>
      <c r="W1658" s="44" t="str">
        <f t="shared" si="466"/>
        <v>"TICKS"</v>
      </c>
      <c r="X1658" s="25" t="str">
        <f t="shared" si="467"/>
        <v>TICKS</v>
      </c>
      <c r="Y1658" s="1">
        <f t="shared" si="468"/>
        <v>1620</v>
      </c>
      <c r="Z1658" t="str">
        <f t="shared" si="469"/>
        <v>ITM_TICKS</v>
      </c>
      <c r="AC1658" s="113" t="str">
        <f t="shared" si="475"/>
        <v>TICKS</v>
      </c>
      <c r="AD1658" t="b">
        <f t="shared" si="473"/>
        <v>1</v>
      </c>
    </row>
    <row r="1659" spans="1:30">
      <c r="A1659" s="57">
        <f t="shared" si="463"/>
        <v>1659</v>
      </c>
      <c r="B1659" s="56">
        <f t="shared" si="464"/>
        <v>1621</v>
      </c>
      <c r="C1659" s="60" t="s">
        <v>4557</v>
      </c>
      <c r="D1659" s="60" t="s">
        <v>7</v>
      </c>
      <c r="E1659" s="66" t="s">
        <v>388</v>
      </c>
      <c r="F1659" s="66" t="s">
        <v>388</v>
      </c>
      <c r="G1659" s="72">
        <v>0</v>
      </c>
      <c r="H1659" s="72">
        <v>0</v>
      </c>
      <c r="I1659" s="66" t="s">
        <v>3</v>
      </c>
      <c r="J1659" s="66" t="s">
        <v>1630</v>
      </c>
      <c r="K1659" s="67" t="s">
        <v>4811</v>
      </c>
      <c r="L1659" s="68"/>
      <c r="M1659" s="64" t="s">
        <v>2193</v>
      </c>
      <c r="N1659" s="13"/>
      <c r="O1659"/>
      <c r="P1659" t="str">
        <f t="shared" si="474"/>
        <v/>
      </c>
      <c r="Q1659"/>
      <c r="R1659"/>
      <c r="S1659" s="43">
        <f t="shared" si="465"/>
        <v>219</v>
      </c>
      <c r="T1659" s="94" t="s">
        <v>2570</v>
      </c>
      <c r="U1659" s="72" t="s">
        <v>2570</v>
      </c>
      <c r="V1659" s="72" t="s">
        <v>2570</v>
      </c>
      <c r="W1659" s="44" t="str">
        <f t="shared" si="466"/>
        <v/>
      </c>
      <c r="X1659" s="25" t="str">
        <f t="shared" si="467"/>
        <v/>
      </c>
      <c r="Y1659" s="1">
        <f t="shared" si="468"/>
        <v>1621</v>
      </c>
      <c r="Z1659" t="str">
        <f t="shared" si="469"/>
        <v>ITM_TIME</v>
      </c>
      <c r="AC1659" s="113" t="str">
        <f t="shared" si="475"/>
        <v/>
      </c>
      <c r="AD1659" t="b">
        <f t="shared" si="473"/>
        <v>1</v>
      </c>
    </row>
    <row r="1660" spans="1:30">
      <c r="A1660" s="57">
        <f t="shared" si="463"/>
        <v>1660</v>
      </c>
      <c r="B1660" s="56">
        <f t="shared" si="464"/>
        <v>1622</v>
      </c>
      <c r="C1660" s="60" t="s">
        <v>4557</v>
      </c>
      <c r="D1660" s="60" t="s">
        <v>7</v>
      </c>
      <c r="E1660" s="66" t="s">
        <v>1505</v>
      </c>
      <c r="F1660" s="66" t="s">
        <v>1505</v>
      </c>
      <c r="G1660" s="72">
        <v>0</v>
      </c>
      <c r="H1660" s="72">
        <v>0</v>
      </c>
      <c r="I1660" s="66" t="s">
        <v>3</v>
      </c>
      <c r="J1660" s="66" t="s">
        <v>1630</v>
      </c>
      <c r="K1660" s="67" t="s">
        <v>4811</v>
      </c>
      <c r="L1660" s="68"/>
      <c r="M1660" s="64" t="s">
        <v>2194</v>
      </c>
      <c r="N1660" s="13"/>
      <c r="O1660"/>
      <c r="P1660" t="str">
        <f t="shared" si="474"/>
        <v/>
      </c>
      <c r="Q1660"/>
      <c r="R1660"/>
      <c r="S1660" s="43">
        <f t="shared" si="465"/>
        <v>219</v>
      </c>
      <c r="T1660" s="94" t="s">
        <v>2570</v>
      </c>
      <c r="U1660" s="72" t="s">
        <v>2570</v>
      </c>
      <c r="V1660" s="72" t="s">
        <v>2570</v>
      </c>
      <c r="W1660" s="44" t="str">
        <f t="shared" si="466"/>
        <v/>
      </c>
      <c r="X1660" s="25" t="str">
        <f t="shared" si="467"/>
        <v/>
      </c>
      <c r="Y1660" s="1">
        <f t="shared" si="468"/>
        <v>1622</v>
      </c>
      <c r="Z1660" t="str">
        <f t="shared" si="469"/>
        <v>ITM_TIMER</v>
      </c>
      <c r="AC1660" s="113" t="str">
        <f t="shared" si="475"/>
        <v/>
      </c>
      <c r="AD1660" t="b">
        <f t="shared" si="473"/>
        <v>1</v>
      </c>
    </row>
    <row r="1661" spans="1:30">
      <c r="A1661" s="57">
        <f t="shared" si="463"/>
        <v>1661</v>
      </c>
      <c r="B1661" s="56">
        <f t="shared" si="464"/>
        <v>1623</v>
      </c>
      <c r="C1661" s="60" t="s">
        <v>4557</v>
      </c>
      <c r="D1661" s="60" t="s">
        <v>7</v>
      </c>
      <c r="E1661" s="66" t="s">
        <v>1507</v>
      </c>
      <c r="F1661" s="66" t="s">
        <v>1507</v>
      </c>
      <c r="G1661" s="72">
        <v>0</v>
      </c>
      <c r="H1661" s="72">
        <v>0</v>
      </c>
      <c r="I1661" s="66" t="s">
        <v>3</v>
      </c>
      <c r="J1661" s="66" t="s">
        <v>1630</v>
      </c>
      <c r="K1661" s="67" t="s">
        <v>4811</v>
      </c>
      <c r="L1661" s="68"/>
      <c r="M1661" s="64" t="s">
        <v>4886</v>
      </c>
      <c r="N1661" s="13"/>
      <c r="O1661"/>
      <c r="P1661" t="str">
        <f t="shared" si="474"/>
        <v/>
      </c>
      <c r="Q1661"/>
      <c r="R1661"/>
      <c r="S1661" s="43">
        <f t="shared" si="465"/>
        <v>219</v>
      </c>
      <c r="T1661" s="94" t="s">
        <v>2570</v>
      </c>
      <c r="U1661" s="72" t="s">
        <v>2570</v>
      </c>
      <c r="V1661" s="72" t="s">
        <v>2570</v>
      </c>
      <c r="W1661" s="44" t="str">
        <f t="shared" si="466"/>
        <v/>
      </c>
      <c r="X1661" s="25" t="str">
        <f t="shared" si="467"/>
        <v/>
      </c>
      <c r="Y1661" s="1">
        <f t="shared" si="468"/>
        <v>1623</v>
      </c>
      <c r="Z1661" t="str">
        <f t="shared" si="469"/>
        <v>ITM_Tn</v>
      </c>
      <c r="AC1661" s="113" t="str">
        <f t="shared" si="475"/>
        <v/>
      </c>
      <c r="AD1661" t="b">
        <f t="shared" si="473"/>
        <v>1</v>
      </c>
    </row>
    <row r="1662" spans="1:30">
      <c r="A1662" s="57">
        <f t="shared" si="463"/>
        <v>1662</v>
      </c>
      <c r="B1662" s="56">
        <f t="shared" si="464"/>
        <v>1624</v>
      </c>
      <c r="C1662" s="60" t="s">
        <v>4557</v>
      </c>
      <c r="D1662" s="60" t="s">
        <v>7</v>
      </c>
      <c r="E1662" s="66" t="s">
        <v>389</v>
      </c>
      <c r="F1662" s="66" t="s">
        <v>389</v>
      </c>
      <c r="G1662" s="72">
        <v>0</v>
      </c>
      <c r="H1662" s="72">
        <v>0</v>
      </c>
      <c r="I1662" s="66" t="s">
        <v>3</v>
      </c>
      <c r="J1662" s="66" t="s">
        <v>1630</v>
      </c>
      <c r="K1662" s="67" t="s">
        <v>4811</v>
      </c>
      <c r="L1662" s="68"/>
      <c r="M1662" s="64" t="s">
        <v>2196</v>
      </c>
      <c r="N1662" s="13"/>
      <c r="O1662"/>
      <c r="P1662" t="str">
        <f t="shared" si="474"/>
        <v/>
      </c>
      <c r="Q1662"/>
      <c r="R1662"/>
      <c r="S1662" s="43">
        <f t="shared" si="465"/>
        <v>219</v>
      </c>
      <c r="T1662" s="94" t="s">
        <v>2570</v>
      </c>
      <c r="U1662" s="72" t="s">
        <v>2570</v>
      </c>
      <c r="V1662" s="72" t="s">
        <v>2570</v>
      </c>
      <c r="W1662" s="44" t="str">
        <f t="shared" si="466"/>
        <v/>
      </c>
      <c r="X1662" s="25" t="str">
        <f t="shared" si="467"/>
        <v/>
      </c>
      <c r="Y1662" s="1">
        <f t="shared" si="468"/>
        <v>1624</v>
      </c>
      <c r="Z1662" t="str">
        <f t="shared" si="469"/>
        <v>ITM_TONE</v>
      </c>
      <c r="AC1662" s="113" t="str">
        <f t="shared" si="475"/>
        <v/>
      </c>
      <c r="AD1662" t="b">
        <f t="shared" si="473"/>
        <v>1</v>
      </c>
    </row>
    <row r="1663" spans="1:30">
      <c r="A1663" s="57">
        <f t="shared" si="463"/>
        <v>1663</v>
      </c>
      <c r="B1663" s="56">
        <f t="shared" si="464"/>
        <v>1625</v>
      </c>
      <c r="C1663" s="60" t="s">
        <v>4430</v>
      </c>
      <c r="D1663" s="60" t="s">
        <v>2612</v>
      </c>
      <c r="E1663" s="66" t="s">
        <v>1514</v>
      </c>
      <c r="F1663" s="66" t="s">
        <v>1514</v>
      </c>
      <c r="G1663" s="72">
        <v>0</v>
      </c>
      <c r="H1663" s="72">
        <v>99</v>
      </c>
      <c r="I1663" s="66" t="s">
        <v>3</v>
      </c>
      <c r="J1663" s="66" t="s">
        <v>1629</v>
      </c>
      <c r="K1663" s="67" t="s">
        <v>4811</v>
      </c>
      <c r="L1663" s="68"/>
      <c r="M1663" s="64" t="s">
        <v>2210</v>
      </c>
      <c r="N1663" s="13"/>
      <c r="O1663"/>
      <c r="P1663" t="str">
        <f t="shared" si="474"/>
        <v/>
      </c>
      <c r="Q1663"/>
      <c r="R1663"/>
      <c r="S1663" s="43">
        <f t="shared" si="465"/>
        <v>220</v>
      </c>
      <c r="T1663" s="94" t="s">
        <v>3092</v>
      </c>
      <c r="U1663" s="72" t="s">
        <v>2570</v>
      </c>
      <c r="V1663" s="72" t="s">
        <v>2570</v>
      </c>
      <c r="W1663" s="44" t="str">
        <f t="shared" si="466"/>
        <v>"T" STD_LEFT_RIGHT_ARROWS</v>
      </c>
      <c r="X1663" s="25" t="str">
        <f t="shared" si="467"/>
        <v>T&lt;&gt;</v>
      </c>
      <c r="Y1663" s="1">
        <f t="shared" si="468"/>
        <v>1625</v>
      </c>
      <c r="Z1663" t="str">
        <f t="shared" si="469"/>
        <v>ITM_Tex</v>
      </c>
      <c r="AC1663" s="113" t="str">
        <f t="shared" si="475"/>
        <v>T&lt;&gt;</v>
      </c>
      <c r="AD1663" t="b">
        <f t="shared" si="473"/>
        <v>1</v>
      </c>
    </row>
    <row r="1664" spans="1:30">
      <c r="A1664" s="57">
        <f t="shared" si="463"/>
        <v>1664</v>
      </c>
      <c r="B1664" s="56">
        <f t="shared" si="464"/>
        <v>1626</v>
      </c>
      <c r="C1664" s="60" t="s">
        <v>4431</v>
      </c>
      <c r="D1664" s="60" t="s">
        <v>7</v>
      </c>
      <c r="E1664" s="66" t="s">
        <v>399</v>
      </c>
      <c r="F1664" s="66" t="s">
        <v>399</v>
      </c>
      <c r="G1664" s="72">
        <v>0</v>
      </c>
      <c r="H1664" s="72">
        <v>0</v>
      </c>
      <c r="I1664" s="66" t="s">
        <v>3</v>
      </c>
      <c r="J1664" s="66" t="s">
        <v>1629</v>
      </c>
      <c r="K1664" s="67" t="s">
        <v>4811</v>
      </c>
      <c r="L1664" s="68"/>
      <c r="M1664" s="64" t="s">
        <v>2211</v>
      </c>
      <c r="N1664" s="13"/>
      <c r="O1664"/>
      <c r="P1664" t="str">
        <f t="shared" si="474"/>
        <v/>
      </c>
      <c r="Q1664"/>
      <c r="R1664"/>
      <c r="S1664" s="43">
        <f t="shared" si="465"/>
        <v>221</v>
      </c>
      <c r="T1664" s="94" t="s">
        <v>3090</v>
      </c>
      <c r="U1664" s="72" t="s">
        <v>2570</v>
      </c>
      <c r="V1664" s="72" t="s">
        <v>2570</v>
      </c>
      <c r="W1664" s="44" t="str">
        <f t="shared" si="466"/>
        <v>"ULP?"</v>
      </c>
      <c r="X1664" s="25" t="str">
        <f t="shared" si="467"/>
        <v>ULP?</v>
      </c>
      <c r="Y1664" s="1">
        <f t="shared" si="468"/>
        <v>1626</v>
      </c>
      <c r="Z1664" t="str">
        <f t="shared" si="469"/>
        <v>ITM_ULP</v>
      </c>
      <c r="AC1664" s="113" t="str">
        <f t="shared" si="475"/>
        <v>ULP?</v>
      </c>
      <c r="AD1664" t="b">
        <f t="shared" si="473"/>
        <v>1</v>
      </c>
    </row>
    <row r="1665" spans="1:30">
      <c r="A1665" s="57">
        <f t="shared" si="463"/>
        <v>1665</v>
      </c>
      <c r="B1665" s="56">
        <f t="shared" si="464"/>
        <v>1627</v>
      </c>
      <c r="C1665" s="60" t="s">
        <v>4557</v>
      </c>
      <c r="D1665" s="60" t="s">
        <v>7</v>
      </c>
      <c r="E1665" s="66" t="s">
        <v>1515</v>
      </c>
      <c r="F1665" s="66" t="s">
        <v>1515</v>
      </c>
      <c r="G1665" s="72">
        <v>0</v>
      </c>
      <c r="H1665" s="72">
        <v>0</v>
      </c>
      <c r="I1665" s="66" t="s">
        <v>3</v>
      </c>
      <c r="J1665" s="66" t="s">
        <v>1630</v>
      </c>
      <c r="K1665" s="67" t="s">
        <v>4811</v>
      </c>
      <c r="L1665" s="68"/>
      <c r="M1665" s="64" t="s">
        <v>4887</v>
      </c>
      <c r="N1665" s="13"/>
      <c r="O1665"/>
      <c r="P1665" t="str">
        <f t="shared" si="474"/>
        <v/>
      </c>
      <c r="Q1665"/>
      <c r="R1665"/>
      <c r="S1665" s="43">
        <f t="shared" si="465"/>
        <v>221</v>
      </c>
      <c r="T1665" s="94" t="s">
        <v>2570</v>
      </c>
      <c r="U1665" s="72" t="s">
        <v>2570</v>
      </c>
      <c r="V1665" s="72" t="s">
        <v>2570</v>
      </c>
      <c r="W1665" s="44" t="str">
        <f t="shared" si="466"/>
        <v/>
      </c>
      <c r="X1665" s="25" t="str">
        <f t="shared" si="467"/>
        <v/>
      </c>
      <c r="Y1665" s="1">
        <f t="shared" si="468"/>
        <v>1627</v>
      </c>
      <c r="Z1665" t="str">
        <f t="shared" si="469"/>
        <v>ITM_Un</v>
      </c>
      <c r="AC1665" s="113" t="str">
        <f t="shared" si="475"/>
        <v/>
      </c>
      <c r="AD1665" t="b">
        <f t="shared" si="473"/>
        <v>1</v>
      </c>
    </row>
    <row r="1666" spans="1:30">
      <c r="A1666" s="57">
        <f t="shared" si="463"/>
        <v>1666</v>
      </c>
      <c r="B1666" s="56">
        <f t="shared" si="464"/>
        <v>1628</v>
      </c>
      <c r="C1666" s="60" t="s">
        <v>4432</v>
      </c>
      <c r="D1666" s="60" t="s">
        <v>7</v>
      </c>
      <c r="E1666" s="66" t="s">
        <v>1516</v>
      </c>
      <c r="F1666" s="66" t="s">
        <v>1516</v>
      </c>
      <c r="G1666" s="72">
        <v>0</v>
      </c>
      <c r="H1666" s="72">
        <v>0</v>
      </c>
      <c r="I1666" s="66" t="s">
        <v>3</v>
      </c>
      <c r="J1666" s="66" t="s">
        <v>1629</v>
      </c>
      <c r="K1666" s="67" t="s">
        <v>4811</v>
      </c>
      <c r="L1666" s="68"/>
      <c r="M1666" s="64" t="s">
        <v>2212</v>
      </c>
      <c r="N1666" s="13"/>
      <c r="O1666"/>
      <c r="P1666" t="str">
        <f t="shared" si="474"/>
        <v/>
      </c>
      <c r="Q1666"/>
      <c r="R1666"/>
      <c r="S1666" s="43">
        <f t="shared" si="465"/>
        <v>222</v>
      </c>
      <c r="T1666" s="94" t="s">
        <v>3072</v>
      </c>
      <c r="U1666" s="72" t="s">
        <v>2570</v>
      </c>
      <c r="V1666" s="72" t="s">
        <v>2570</v>
      </c>
      <c r="W1666" s="44" t="str">
        <f t="shared" si="466"/>
        <v>"UNITV"</v>
      </c>
      <c r="X1666" s="25" t="str">
        <f t="shared" si="467"/>
        <v>UNITV</v>
      </c>
      <c r="Y1666" s="1">
        <f t="shared" si="468"/>
        <v>1628</v>
      </c>
      <c r="Z1666" t="str">
        <f t="shared" si="469"/>
        <v>ITM_UNITV</v>
      </c>
      <c r="AC1666" s="113" t="str">
        <f t="shared" si="475"/>
        <v>UNITV</v>
      </c>
      <c r="AD1666" t="b">
        <f t="shared" si="473"/>
        <v>1</v>
      </c>
    </row>
    <row r="1667" spans="1:30">
      <c r="A1667" s="57">
        <f t="shared" si="463"/>
        <v>1667</v>
      </c>
      <c r="B1667" s="56">
        <f t="shared" si="464"/>
        <v>1629</v>
      </c>
      <c r="C1667" s="60" t="s">
        <v>4346</v>
      </c>
      <c r="D1667" s="60" t="s">
        <v>1188</v>
      </c>
      <c r="E1667" s="66" t="s">
        <v>400</v>
      </c>
      <c r="F1667" s="66" t="s">
        <v>400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4811</v>
      </c>
      <c r="L1667" s="68"/>
      <c r="M1667" s="64" t="s">
        <v>2213</v>
      </c>
      <c r="N1667" s="13"/>
      <c r="O1667"/>
      <c r="P1667" t="str">
        <f t="shared" si="474"/>
        <v/>
      </c>
      <c r="Q1667"/>
      <c r="R1667"/>
      <c r="S1667" s="43">
        <f t="shared" si="465"/>
        <v>223</v>
      </c>
      <c r="T1667" s="94" t="s">
        <v>2570</v>
      </c>
      <c r="U1667" s="72" t="s">
        <v>3001</v>
      </c>
      <c r="V1667" s="72" t="s">
        <v>2570</v>
      </c>
      <c r="W1667" s="44" t="str">
        <f t="shared" si="466"/>
        <v>"UNSIGN"</v>
      </c>
      <c r="X1667" s="25" t="str">
        <f t="shared" si="467"/>
        <v>UNSIGN</v>
      </c>
      <c r="Y1667" s="1">
        <f t="shared" si="468"/>
        <v>1629</v>
      </c>
      <c r="Z1667" t="str">
        <f t="shared" si="469"/>
        <v>ITM_UNSIGN</v>
      </c>
      <c r="AC1667" s="113" t="str">
        <f t="shared" si="475"/>
        <v>UNSIGN</v>
      </c>
      <c r="AD1667" t="b">
        <f t="shared" si="473"/>
        <v>1</v>
      </c>
    </row>
    <row r="1668" spans="1:30">
      <c r="A1668" s="57">
        <f t="shared" si="463"/>
        <v>1668</v>
      </c>
      <c r="B1668" s="56">
        <f t="shared" si="464"/>
        <v>1630</v>
      </c>
      <c r="C1668" s="60" t="s">
        <v>4557</v>
      </c>
      <c r="D1668" s="60" t="s">
        <v>7</v>
      </c>
      <c r="E1668" s="66" t="s">
        <v>403</v>
      </c>
      <c r="F1668" s="66" t="s">
        <v>403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4811</v>
      </c>
      <c r="L1668" s="68"/>
      <c r="M1668" s="64" t="s">
        <v>2215</v>
      </c>
      <c r="N1668" s="13"/>
      <c r="O1668"/>
      <c r="P1668" t="str">
        <f t="shared" si="474"/>
        <v/>
      </c>
      <c r="Q1668"/>
      <c r="R1668"/>
      <c r="S1668" s="43">
        <f t="shared" si="465"/>
        <v>223</v>
      </c>
      <c r="T1668" s="94" t="s">
        <v>2570</v>
      </c>
      <c r="U1668" s="72" t="s">
        <v>2570</v>
      </c>
      <c r="V1668" s="72" t="s">
        <v>2570</v>
      </c>
      <c r="W1668" s="44" t="str">
        <f t="shared" si="466"/>
        <v/>
      </c>
      <c r="X1668" s="25" t="str">
        <f t="shared" si="467"/>
        <v/>
      </c>
      <c r="Y1668" s="1">
        <f t="shared" si="468"/>
        <v>1630</v>
      </c>
      <c r="Z1668" t="str">
        <f t="shared" si="469"/>
        <v>ITM_VARMNU</v>
      </c>
      <c r="AC1668" s="113" t="str">
        <f t="shared" si="475"/>
        <v/>
      </c>
      <c r="AD1668" t="b">
        <f t="shared" si="473"/>
        <v>1</v>
      </c>
    </row>
    <row r="1669" spans="1:30">
      <c r="A1669" s="57">
        <f t="shared" si="463"/>
        <v>1669</v>
      </c>
      <c r="B1669" s="56">
        <f t="shared" si="464"/>
        <v>1631</v>
      </c>
      <c r="C1669" s="60" t="s">
        <v>4433</v>
      </c>
      <c r="D1669" s="60" t="s">
        <v>7</v>
      </c>
      <c r="E1669" s="66" t="s">
        <v>1517</v>
      </c>
      <c r="F1669" s="66" t="s">
        <v>1517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4811</v>
      </c>
      <c r="L1669" s="68"/>
      <c r="M1669" s="64" t="s">
        <v>2217</v>
      </c>
      <c r="N1669" s="13"/>
      <c r="O1669"/>
      <c r="P1669" t="str">
        <f t="shared" si="474"/>
        <v/>
      </c>
      <c r="Q1669"/>
      <c r="R1669"/>
      <c r="S1669" s="43">
        <f t="shared" si="465"/>
        <v>223</v>
      </c>
      <c r="T1669" s="94" t="s">
        <v>2570</v>
      </c>
      <c r="U1669" s="72" t="s">
        <v>2570</v>
      </c>
      <c r="V1669" s="72" t="s">
        <v>2570</v>
      </c>
      <c r="W1669" s="44" t="str">
        <f t="shared" si="466"/>
        <v/>
      </c>
      <c r="X1669" s="25" t="str">
        <f t="shared" si="467"/>
        <v/>
      </c>
      <c r="Y1669" s="1">
        <f t="shared" si="468"/>
        <v>1631</v>
      </c>
      <c r="Z1669" t="str">
        <f t="shared" si="469"/>
        <v>ITM_VERS</v>
      </c>
      <c r="AC1669" s="113" t="str">
        <f t="shared" si="475"/>
        <v/>
      </c>
      <c r="AD1669" t="b">
        <f t="shared" si="473"/>
        <v>1</v>
      </c>
    </row>
    <row r="1670" spans="1:30" s="136" customFormat="1">
      <c r="A1670" s="130">
        <f t="shared" si="463"/>
        <v>1670</v>
      </c>
      <c r="B1670" s="131">
        <f t="shared" si="464"/>
        <v>1632</v>
      </c>
      <c r="C1670" s="132" t="s">
        <v>4246</v>
      </c>
      <c r="D1670" s="132" t="s">
        <v>7</v>
      </c>
      <c r="E1670" s="133" t="s">
        <v>1604</v>
      </c>
      <c r="F1670" s="133" t="s">
        <v>1604</v>
      </c>
      <c r="G1670" s="154">
        <v>0</v>
      </c>
      <c r="H1670" s="154">
        <v>0</v>
      </c>
      <c r="I1670" s="133" t="s">
        <v>3</v>
      </c>
      <c r="J1670" s="133" t="s">
        <v>1629</v>
      </c>
      <c r="K1670" s="135" t="s">
        <v>4811</v>
      </c>
      <c r="M1670" s="18" t="s">
        <v>2490</v>
      </c>
      <c r="N1670" s="18"/>
      <c r="P1670" s="136" t="str">
        <f t="shared" si="474"/>
        <v/>
      </c>
      <c r="S1670" s="137">
        <f t="shared" si="465"/>
        <v>224</v>
      </c>
      <c r="T1670" s="130" t="s">
        <v>3068</v>
      </c>
      <c r="U1670" s="134" t="s">
        <v>2570</v>
      </c>
      <c r="V1670" s="134" t="s">
        <v>2570</v>
      </c>
      <c r="W1670" s="138" t="str">
        <f t="shared" si="466"/>
        <v>"IDIVR"</v>
      </c>
      <c r="X1670" s="139" t="str">
        <f t="shared" si="467"/>
        <v>IDIVR</v>
      </c>
      <c r="Y1670" s="140">
        <f t="shared" si="468"/>
        <v>1632</v>
      </c>
      <c r="Z1670" s="136" t="str">
        <f t="shared" si="469"/>
        <v>ITM_IDIVR</v>
      </c>
      <c r="AC1670" s="113" t="str">
        <f t="shared" si="475"/>
        <v>IDIVR</v>
      </c>
      <c r="AD1670" t="b">
        <f t="shared" si="473"/>
        <v>1</v>
      </c>
    </row>
    <row r="1671" spans="1:30">
      <c r="A1671" s="57">
        <f t="shared" si="463"/>
        <v>1671</v>
      </c>
      <c r="B1671" s="56">
        <f t="shared" si="464"/>
        <v>1633</v>
      </c>
      <c r="C1671" s="60" t="s">
        <v>4557</v>
      </c>
      <c r="D1671" s="71" t="s">
        <v>7</v>
      </c>
      <c r="E1671" s="66" t="s">
        <v>407</v>
      </c>
      <c r="F1671" s="66" t="s">
        <v>407</v>
      </c>
      <c r="G1671" s="72">
        <v>0</v>
      </c>
      <c r="H1671" s="72">
        <v>0</v>
      </c>
      <c r="I1671" s="66" t="s">
        <v>3</v>
      </c>
      <c r="J1671" s="66" t="s">
        <v>1630</v>
      </c>
      <c r="K1671" s="67" t="s">
        <v>4811</v>
      </c>
      <c r="L1671" s="73"/>
      <c r="M1671" s="64" t="s">
        <v>2221</v>
      </c>
      <c r="N1671" s="13"/>
      <c r="O1671"/>
      <c r="P1671" t="str">
        <f t="shared" si="474"/>
        <v/>
      </c>
      <c r="Q1671"/>
      <c r="R1671"/>
      <c r="S1671" s="43">
        <f t="shared" si="465"/>
        <v>224</v>
      </c>
      <c r="T1671" s="94" t="s">
        <v>2570</v>
      </c>
      <c r="U1671" s="72" t="s">
        <v>2570</v>
      </c>
      <c r="V1671" s="72" t="s">
        <v>2570</v>
      </c>
      <c r="W1671" s="44" t="str">
        <f t="shared" si="466"/>
        <v/>
      </c>
      <c r="X1671" s="25" t="str">
        <f t="shared" si="467"/>
        <v/>
      </c>
      <c r="Y1671" s="1">
        <f t="shared" si="468"/>
        <v>1633</v>
      </c>
      <c r="Z1671" t="str">
        <f t="shared" si="469"/>
        <v>ITM_WDAY</v>
      </c>
      <c r="AC1671" s="113" t="str">
        <f t="shared" si="475"/>
        <v/>
      </c>
      <c r="AD1671" t="b">
        <f t="shared" si="473"/>
        <v>1</v>
      </c>
    </row>
    <row r="1672" spans="1:30">
      <c r="A1672" s="57">
        <f t="shared" si="463"/>
        <v>1672</v>
      </c>
      <c r="B1672" s="56">
        <f t="shared" si="464"/>
        <v>1634</v>
      </c>
      <c r="C1672" s="60" t="s">
        <v>4435</v>
      </c>
      <c r="D1672" s="60" t="s">
        <v>7</v>
      </c>
      <c r="E1672" s="66" t="s">
        <v>409</v>
      </c>
      <c r="F1672" s="66" t="s">
        <v>409</v>
      </c>
      <c r="G1672" s="72">
        <v>0</v>
      </c>
      <c r="H1672" s="72">
        <v>0</v>
      </c>
      <c r="I1672" s="66" t="s">
        <v>3</v>
      </c>
      <c r="J1672" s="66" t="s">
        <v>1630</v>
      </c>
      <c r="K1672" s="67" t="s">
        <v>4811</v>
      </c>
      <c r="L1672" s="68"/>
      <c r="M1672" s="64" t="s">
        <v>2227</v>
      </c>
      <c r="N1672" s="13"/>
      <c r="O1672"/>
      <c r="P1672" t="str">
        <f t="shared" si="474"/>
        <v/>
      </c>
      <c r="Q1672"/>
      <c r="R1672"/>
      <c r="S1672" s="43">
        <f t="shared" si="465"/>
        <v>224</v>
      </c>
      <c r="T1672" s="94" t="s">
        <v>2570</v>
      </c>
      <c r="U1672" s="72" t="s">
        <v>2570</v>
      </c>
      <c r="V1672" s="72" t="s">
        <v>2570</v>
      </c>
      <c r="W1672" s="44" t="str">
        <f t="shared" si="466"/>
        <v/>
      </c>
      <c r="X1672" s="25" t="str">
        <f t="shared" si="467"/>
        <v/>
      </c>
      <c r="Y1672" s="1">
        <f t="shared" si="468"/>
        <v>1634</v>
      </c>
      <c r="Z1672" t="str">
        <f t="shared" si="469"/>
        <v>ITM_WHO</v>
      </c>
      <c r="AC1672" s="113" t="str">
        <f t="shared" si="475"/>
        <v/>
      </c>
      <c r="AD1672" t="b">
        <f t="shared" si="473"/>
        <v>1</v>
      </c>
    </row>
    <row r="1673" spans="1:30">
      <c r="A1673" s="57">
        <f t="shared" si="463"/>
        <v>1673</v>
      </c>
      <c r="B1673" s="56">
        <f t="shared" si="464"/>
        <v>1635</v>
      </c>
      <c r="C1673" s="60" t="s">
        <v>4557</v>
      </c>
      <c r="D1673" s="60" t="s">
        <v>7</v>
      </c>
      <c r="E1673" s="66" t="s">
        <v>1520</v>
      </c>
      <c r="F1673" s="66" t="s">
        <v>1520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4811</v>
      </c>
      <c r="L1673" s="68"/>
      <c r="M1673" s="64" t="s">
        <v>2229</v>
      </c>
      <c r="N1673" s="13"/>
      <c r="O1673"/>
      <c r="P1673" t="str">
        <f t="shared" si="474"/>
        <v/>
      </c>
      <c r="Q1673"/>
      <c r="R1673"/>
      <c r="S1673" s="43">
        <f t="shared" si="465"/>
        <v>224</v>
      </c>
      <c r="T1673" s="94" t="s">
        <v>2570</v>
      </c>
      <c r="U1673" s="72" t="s">
        <v>2570</v>
      </c>
      <c r="V1673" s="72" t="s">
        <v>2570</v>
      </c>
      <c r="W1673" s="44" t="str">
        <f t="shared" si="466"/>
        <v/>
      </c>
      <c r="X1673" s="25" t="str">
        <f t="shared" si="467"/>
        <v/>
      </c>
      <c r="Y1673" s="1">
        <f t="shared" si="468"/>
        <v>1635</v>
      </c>
      <c r="Z1673" t="str">
        <f t="shared" si="469"/>
        <v>ITM_WM</v>
      </c>
      <c r="AC1673" s="113" t="str">
        <f t="shared" si="475"/>
        <v/>
      </c>
      <c r="AD1673" t="b">
        <f t="shared" si="473"/>
        <v>1</v>
      </c>
    </row>
    <row r="1674" spans="1:30">
      <c r="A1674" s="57">
        <f t="shared" si="463"/>
        <v>1674</v>
      </c>
      <c r="B1674" s="56">
        <f t="shared" si="464"/>
        <v>1636</v>
      </c>
      <c r="C1674" s="60" t="s">
        <v>4557</v>
      </c>
      <c r="D1674" s="60" t="s">
        <v>7</v>
      </c>
      <c r="E1674" s="66" t="s">
        <v>1521</v>
      </c>
      <c r="F1674" s="66" t="s">
        <v>1521</v>
      </c>
      <c r="G1674" s="72">
        <v>0</v>
      </c>
      <c r="H1674" s="72">
        <v>0</v>
      </c>
      <c r="I1674" s="66" t="s">
        <v>3</v>
      </c>
      <c r="J1674" s="66" t="s">
        <v>1630</v>
      </c>
      <c r="K1674" s="67" t="s">
        <v>4811</v>
      </c>
      <c r="L1674" s="68"/>
      <c r="M1674" s="64" t="s">
        <v>2230</v>
      </c>
      <c r="N1674" s="13"/>
      <c r="O1674"/>
      <c r="P1674" t="str">
        <f t="shared" si="474"/>
        <v/>
      </c>
      <c r="Q1674"/>
      <c r="R1674"/>
      <c r="S1674" s="43">
        <f t="shared" si="465"/>
        <v>224</v>
      </c>
      <c r="T1674" s="94" t="s">
        <v>2570</v>
      </c>
      <c r="U1674" s="72" t="s">
        <v>2570</v>
      </c>
      <c r="V1674" s="72" t="s">
        <v>2570</v>
      </c>
      <c r="W1674" s="44" t="str">
        <f t="shared" si="466"/>
        <v/>
      </c>
      <c r="X1674" s="25" t="str">
        <f t="shared" si="467"/>
        <v/>
      </c>
      <c r="Y1674" s="1">
        <f t="shared" si="468"/>
        <v>1636</v>
      </c>
      <c r="Z1674" t="str">
        <f t="shared" si="469"/>
        <v>ITM_WP</v>
      </c>
      <c r="AC1674" s="113" t="str">
        <f t="shared" si="475"/>
        <v/>
      </c>
      <c r="AD1674" t="b">
        <f t="shared" si="473"/>
        <v>1</v>
      </c>
    </row>
    <row r="1675" spans="1:30">
      <c r="A1675" s="57">
        <f t="shared" si="463"/>
        <v>1675</v>
      </c>
      <c r="B1675" s="56">
        <f t="shared" si="464"/>
        <v>1637</v>
      </c>
      <c r="C1675" s="60" t="s">
        <v>4557</v>
      </c>
      <c r="D1675" s="60" t="s">
        <v>7</v>
      </c>
      <c r="E1675" s="66" t="s">
        <v>1522</v>
      </c>
      <c r="F1675" s="66" t="s">
        <v>1522</v>
      </c>
      <c r="G1675" s="72">
        <v>0</v>
      </c>
      <c r="H1675" s="72">
        <v>0</v>
      </c>
      <c r="I1675" s="66" t="s">
        <v>3</v>
      </c>
      <c r="J1675" s="66" t="s">
        <v>1630</v>
      </c>
      <c r="K1675" s="67" t="s">
        <v>4811</v>
      </c>
      <c r="L1675" s="68"/>
      <c r="M1675" s="64" t="s">
        <v>2231</v>
      </c>
      <c r="N1675" s="13"/>
      <c r="O1675"/>
      <c r="P1675" t="str">
        <f t="shared" si="474"/>
        <v/>
      </c>
      <c r="Q1675"/>
      <c r="R1675"/>
      <c r="S1675" s="43">
        <f t="shared" si="465"/>
        <v>224</v>
      </c>
      <c r="T1675" s="94" t="s">
        <v>2570</v>
      </c>
      <c r="U1675" s="72" t="s">
        <v>2570</v>
      </c>
      <c r="V1675" s="72" t="s">
        <v>2570</v>
      </c>
      <c r="W1675" s="44" t="str">
        <f t="shared" si="466"/>
        <v/>
      </c>
      <c r="X1675" s="25" t="str">
        <f t="shared" si="467"/>
        <v/>
      </c>
      <c r="Y1675" s="1">
        <f t="shared" si="468"/>
        <v>1637</v>
      </c>
      <c r="Z1675" t="str">
        <f t="shared" si="469"/>
        <v>ITM_WM1</v>
      </c>
      <c r="AC1675" s="113" t="str">
        <f t="shared" si="475"/>
        <v/>
      </c>
      <c r="AD1675" t="b">
        <f t="shared" si="473"/>
        <v>1</v>
      </c>
    </row>
    <row r="1676" spans="1:30">
      <c r="A1676" s="57">
        <f t="shared" si="463"/>
        <v>1676</v>
      </c>
      <c r="B1676" s="56">
        <f t="shared" si="464"/>
        <v>1638</v>
      </c>
      <c r="C1676" s="60" t="s">
        <v>4436</v>
      </c>
      <c r="D1676" s="60" t="s">
        <v>14</v>
      </c>
      <c r="E1676" s="66" t="s">
        <v>411</v>
      </c>
      <c r="F1676" s="66" t="s">
        <v>411</v>
      </c>
      <c r="G1676" s="72">
        <v>0</v>
      </c>
      <c r="H1676" s="72">
        <v>64</v>
      </c>
      <c r="I1676" s="66" t="s">
        <v>3</v>
      </c>
      <c r="J1676" s="66" t="s">
        <v>1630</v>
      </c>
      <c r="K1676" s="67" t="s">
        <v>4811</v>
      </c>
      <c r="L1676" s="68"/>
      <c r="M1676" s="64" t="s">
        <v>2232</v>
      </c>
      <c r="N1676" s="13"/>
      <c r="O1676"/>
      <c r="P1676" t="str">
        <f t="shared" si="474"/>
        <v/>
      </c>
      <c r="Q1676"/>
      <c r="R1676"/>
      <c r="S1676" s="43">
        <f t="shared" si="465"/>
        <v>225</v>
      </c>
      <c r="T1676" s="94" t="s">
        <v>3090</v>
      </c>
      <c r="U1676" s="72" t="s">
        <v>3001</v>
      </c>
      <c r="V1676" s="72" t="s">
        <v>2570</v>
      </c>
      <c r="W1676" s="44" t="str">
        <f t="shared" si="466"/>
        <v>"WSIZE"</v>
      </c>
      <c r="X1676" s="25" t="str">
        <f t="shared" si="467"/>
        <v>WSIZE</v>
      </c>
      <c r="Y1676" s="1">
        <f t="shared" si="468"/>
        <v>1638</v>
      </c>
      <c r="Z1676" t="str">
        <f t="shared" si="469"/>
        <v>ITM_WSIZE</v>
      </c>
      <c r="AC1676" s="113" t="str">
        <f t="shared" si="475"/>
        <v>WSIZE</v>
      </c>
      <c r="AD1676" t="b">
        <f t="shared" si="473"/>
        <v>1</v>
      </c>
    </row>
    <row r="1677" spans="1:30">
      <c r="A1677" s="57">
        <f t="shared" si="463"/>
        <v>1677</v>
      </c>
      <c r="B1677" s="56">
        <f t="shared" si="464"/>
        <v>1639</v>
      </c>
      <c r="C1677" s="60" t="s">
        <v>4437</v>
      </c>
      <c r="D1677" s="60" t="s">
        <v>7</v>
      </c>
      <c r="E1677" s="66" t="s">
        <v>412</v>
      </c>
      <c r="F1677" s="66" t="s">
        <v>412</v>
      </c>
      <c r="G1677" s="72">
        <v>0</v>
      </c>
      <c r="H1677" s="72">
        <v>0</v>
      </c>
      <c r="I1677" s="66" t="s">
        <v>3</v>
      </c>
      <c r="J1677" s="66" t="s">
        <v>1629</v>
      </c>
      <c r="K1677" s="67" t="s">
        <v>4811</v>
      </c>
      <c r="L1677" s="68"/>
      <c r="M1677" s="64" t="s">
        <v>2233</v>
      </c>
      <c r="N1677" s="13"/>
      <c r="O1677"/>
      <c r="P1677" t="str">
        <f t="shared" si="474"/>
        <v/>
      </c>
      <c r="Q1677"/>
      <c r="R1677"/>
      <c r="S1677" s="43">
        <f t="shared" si="465"/>
        <v>226</v>
      </c>
      <c r="T1677" s="94" t="s">
        <v>3090</v>
      </c>
      <c r="U1677" s="72" t="s">
        <v>2570</v>
      </c>
      <c r="V1677" s="72" t="s">
        <v>2570</v>
      </c>
      <c r="W1677" s="44" t="str">
        <f t="shared" si="466"/>
        <v>"WSIZE?"</v>
      </c>
      <c r="X1677" s="25" t="str">
        <f t="shared" si="467"/>
        <v>WSIZE?</v>
      </c>
      <c r="Y1677" s="1">
        <f t="shared" si="468"/>
        <v>1639</v>
      </c>
      <c r="Z1677" t="str">
        <f t="shared" si="469"/>
        <v>ITM_WSIZEQ</v>
      </c>
      <c r="AC1677" s="113" t="str">
        <f t="shared" si="475"/>
        <v>WSIZE?</v>
      </c>
      <c r="AD1677" t="b">
        <f t="shared" si="473"/>
        <v>1</v>
      </c>
    </row>
    <row r="1678" spans="1:30">
      <c r="A1678" s="57">
        <f t="shared" si="463"/>
        <v>1678</v>
      </c>
      <c r="B1678" s="56">
        <f t="shared" si="464"/>
        <v>1640</v>
      </c>
      <c r="C1678" s="60" t="s">
        <v>4438</v>
      </c>
      <c r="D1678" s="60" t="s">
        <v>7</v>
      </c>
      <c r="E1678" s="66" t="s">
        <v>754</v>
      </c>
      <c r="F1678" s="66" t="s">
        <v>754</v>
      </c>
      <c r="G1678" s="72">
        <v>0</v>
      </c>
      <c r="H1678" s="72">
        <v>0</v>
      </c>
      <c r="I1678" s="66" t="s">
        <v>3</v>
      </c>
      <c r="J1678" s="66" t="s">
        <v>1629</v>
      </c>
      <c r="K1678" s="67" t="s">
        <v>4811</v>
      </c>
      <c r="L1678" s="68"/>
      <c r="M1678" s="64" t="s">
        <v>2241</v>
      </c>
      <c r="N1678" s="13"/>
      <c r="O1678"/>
      <c r="P1678" t="str">
        <f t="shared" si="474"/>
        <v/>
      </c>
      <c r="Q1678"/>
      <c r="R1678"/>
      <c r="S1678" s="43">
        <f t="shared" si="465"/>
        <v>227</v>
      </c>
      <c r="T1678" s="94" t="s">
        <v>3073</v>
      </c>
      <c r="U1678" s="72" t="s">
        <v>2570</v>
      </c>
      <c r="V1678" s="72" t="s">
        <v>3003</v>
      </c>
      <c r="W1678" s="44" t="str">
        <f t="shared" si="466"/>
        <v>STD_X_BAR</v>
      </c>
      <c r="X1678" s="25" t="str">
        <f t="shared" si="467"/>
        <v>X_MEAN</v>
      </c>
      <c r="Y1678" s="1">
        <f t="shared" si="468"/>
        <v>1640</v>
      </c>
      <c r="Z1678" t="str">
        <f t="shared" si="469"/>
        <v>ITM_XBAR</v>
      </c>
      <c r="AC1678" s="113" t="str">
        <f t="shared" si="475"/>
        <v>X_</v>
      </c>
      <c r="AD1678" t="b">
        <f t="shared" si="473"/>
        <v>0</v>
      </c>
    </row>
    <row r="1679" spans="1:30">
      <c r="A1679" s="57">
        <f t="shared" si="463"/>
        <v>1679</v>
      </c>
      <c r="B1679" s="56">
        <f t="shared" si="464"/>
        <v>1641</v>
      </c>
      <c r="C1679" s="60" t="s">
        <v>4439</v>
      </c>
      <c r="D1679" s="60" t="s">
        <v>7</v>
      </c>
      <c r="E1679" s="66" t="s">
        <v>1527</v>
      </c>
      <c r="F1679" s="66" t="s">
        <v>1527</v>
      </c>
      <c r="G1679" s="72">
        <v>0</v>
      </c>
      <c r="H1679" s="72">
        <v>0</v>
      </c>
      <c r="I1679" s="66" t="s">
        <v>3</v>
      </c>
      <c r="J1679" s="66" t="s">
        <v>1629</v>
      </c>
      <c r="K1679" s="67" t="s">
        <v>4811</v>
      </c>
      <c r="L1679" s="68"/>
      <c r="M1679" s="64" t="s">
        <v>2242</v>
      </c>
      <c r="N1679" s="13"/>
      <c r="O1679"/>
      <c r="P1679" t="str">
        <f t="shared" si="474"/>
        <v/>
      </c>
      <c r="Q1679"/>
      <c r="R1679"/>
      <c r="S1679" s="43">
        <f t="shared" si="465"/>
        <v>228</v>
      </c>
      <c r="T1679" s="94" t="s">
        <v>3073</v>
      </c>
      <c r="U1679" s="72" t="s">
        <v>2570</v>
      </c>
      <c r="V1679" s="72" t="s">
        <v>3004</v>
      </c>
      <c r="W1679" s="44" t="str">
        <f t="shared" si="466"/>
        <v>STD_X_BAR STD_SUB_G</v>
      </c>
      <c r="X1679" s="25" t="str">
        <f t="shared" si="467"/>
        <v>X_GEO</v>
      </c>
      <c r="Y1679" s="1">
        <f t="shared" si="468"/>
        <v>1641</v>
      </c>
      <c r="Z1679" t="str">
        <f t="shared" si="469"/>
        <v>ITM_XG</v>
      </c>
      <c r="AC1679" s="113" t="str">
        <f t="shared" si="475"/>
        <v>X_G</v>
      </c>
      <c r="AD1679" t="b">
        <f t="shared" si="473"/>
        <v>0</v>
      </c>
    </row>
    <row r="1680" spans="1:30">
      <c r="A1680" s="57">
        <f t="shared" si="463"/>
        <v>1680</v>
      </c>
      <c r="B1680" s="56">
        <f t="shared" si="464"/>
        <v>1642</v>
      </c>
      <c r="C1680" s="60" t="s">
        <v>4440</v>
      </c>
      <c r="D1680" s="60" t="s">
        <v>7</v>
      </c>
      <c r="E1680" s="66" t="s">
        <v>1528</v>
      </c>
      <c r="F1680" s="66" t="s">
        <v>1528</v>
      </c>
      <c r="G1680" s="72">
        <v>0</v>
      </c>
      <c r="H1680" s="72">
        <v>0</v>
      </c>
      <c r="I1680" s="66" t="s">
        <v>3</v>
      </c>
      <c r="J1680" s="66" t="s">
        <v>1629</v>
      </c>
      <c r="K1680" s="67" t="s">
        <v>4811</v>
      </c>
      <c r="L1680" s="68"/>
      <c r="M1680" s="64" t="s">
        <v>2243</v>
      </c>
      <c r="N1680" s="13"/>
      <c r="O1680"/>
      <c r="P1680" t="str">
        <f t="shared" si="474"/>
        <v/>
      </c>
      <c r="Q1680"/>
      <c r="R1680"/>
      <c r="S1680" s="43">
        <f t="shared" si="465"/>
        <v>229</v>
      </c>
      <c r="T1680" s="94" t="s">
        <v>3073</v>
      </c>
      <c r="U1680" s="72" t="s">
        <v>2570</v>
      </c>
      <c r="V1680" s="72" t="s">
        <v>4820</v>
      </c>
      <c r="W1680" s="44" t="str">
        <f t="shared" si="466"/>
        <v>STD_X_BAR STD_SUB_W</v>
      </c>
      <c r="X1680" s="25" t="str">
        <f t="shared" si="467"/>
        <v>X_WTD</v>
      </c>
      <c r="Y1680" s="1">
        <f t="shared" si="468"/>
        <v>1642</v>
      </c>
      <c r="Z1680" t="str">
        <f t="shared" si="469"/>
        <v>ITM_XW</v>
      </c>
      <c r="AC1680" s="113" t="str">
        <f t="shared" si="475"/>
        <v>X_W</v>
      </c>
      <c r="AD1680" t="b">
        <f t="shared" si="473"/>
        <v>0</v>
      </c>
    </row>
    <row r="1681" spans="1:30">
      <c r="A1681" s="57">
        <f t="shared" ref="A1681:A1744" si="476">IF(B1681=INT(B1681),ROW(),"")</f>
        <v>1681</v>
      </c>
      <c r="B1681" s="56">
        <f t="shared" ref="B1681:B1744" si="477">IF(AND(MID(C1681,2,1)&lt;&gt;"/",MID(C1681,1,1)="/"),INT(B1680)+1,B1680+0.01)</f>
        <v>1643</v>
      </c>
      <c r="C1681" s="60" t="s">
        <v>4557</v>
      </c>
      <c r="D1681" s="60" t="s">
        <v>7</v>
      </c>
      <c r="E1681" s="66" t="s">
        <v>417</v>
      </c>
      <c r="F1681" s="66" t="s">
        <v>417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4811</v>
      </c>
      <c r="L1681" s="68"/>
      <c r="M1681" s="64" t="s">
        <v>2244</v>
      </c>
      <c r="N1681" s="13"/>
      <c r="O1681"/>
      <c r="P1681" t="str">
        <f t="shared" si="474"/>
        <v/>
      </c>
      <c r="Q1681"/>
      <c r="R1681"/>
      <c r="S1681" s="43">
        <f t="shared" ref="S1681:S1744" si="478">IF(X1681&lt;&gt;"",S1680+1,S1680)</f>
        <v>229</v>
      </c>
      <c r="T1681" s="94" t="s">
        <v>2570</v>
      </c>
      <c r="U1681" s="72" t="s">
        <v>2570</v>
      </c>
      <c r="V1681" s="72" t="s">
        <v>2570</v>
      </c>
      <c r="W1681" s="44" t="str">
        <f t="shared" ref="W1681:W1744" si="479">IF( OR(U1681="CNST", I1681="CAT_REGS"),(E1681),
IF(U1681="YES",UPPER(E1681),
IF(   AND(U1681&lt;&gt;"NO",I1681="CAT_FNCT",D1681&lt;&gt;"multiply", D1681&lt;&gt;"divide"),IF(J1681="SLS_ENABLED",   UPPER(E1681),""),"")))</f>
        <v/>
      </c>
      <c r="X1681" s="25" t="str">
        <f t="shared" ref="X1681:X1744" si="480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81" s="1">
        <f t="shared" ref="Y1681:Y1744" si="481">B1681</f>
        <v>1643</v>
      </c>
      <c r="Z1681" t="str">
        <f t="shared" ref="Z1681:Z1744" si="482">M1681</f>
        <v>ITM_XCIRC</v>
      </c>
      <c r="AC1681" s="113" t="str">
        <f t="shared" si="475"/>
        <v/>
      </c>
      <c r="AD1681" t="b">
        <f t="shared" si="473"/>
        <v>1</v>
      </c>
    </row>
    <row r="1682" spans="1:30">
      <c r="A1682" s="57">
        <f t="shared" si="476"/>
        <v>1682</v>
      </c>
      <c r="B1682" s="56">
        <f t="shared" si="477"/>
        <v>1644</v>
      </c>
      <c r="C1682" s="60" t="s">
        <v>4557</v>
      </c>
      <c r="D1682" s="60" t="s">
        <v>7</v>
      </c>
      <c r="E1682" s="66" t="s">
        <v>420</v>
      </c>
      <c r="F1682" s="66" t="s">
        <v>420</v>
      </c>
      <c r="G1682" s="72">
        <v>0</v>
      </c>
      <c r="H1682" s="72">
        <v>0</v>
      </c>
      <c r="I1682" s="66" t="s">
        <v>3</v>
      </c>
      <c r="J1682" s="66" t="s">
        <v>1630</v>
      </c>
      <c r="K1682" s="67" t="s">
        <v>4811</v>
      </c>
      <c r="L1682" s="68"/>
      <c r="M1682" s="64" t="s">
        <v>2248</v>
      </c>
      <c r="N1682" s="13"/>
      <c r="O1682"/>
      <c r="P1682" t="str">
        <f t="shared" si="474"/>
        <v/>
      </c>
      <c r="Q1682"/>
      <c r="R1682"/>
      <c r="S1682" s="43">
        <f t="shared" si="478"/>
        <v>229</v>
      </c>
      <c r="T1682" s="94" t="s">
        <v>2570</v>
      </c>
      <c r="U1682" s="72" t="s">
        <v>2570</v>
      </c>
      <c r="V1682" s="72" t="s">
        <v>2570</v>
      </c>
      <c r="W1682" s="44" t="str">
        <f t="shared" si="479"/>
        <v/>
      </c>
      <c r="X1682" s="25" t="str">
        <f t="shared" si="480"/>
        <v/>
      </c>
      <c r="Y1682" s="1">
        <f t="shared" si="481"/>
        <v>1644</v>
      </c>
      <c r="Z1682" t="str">
        <f t="shared" si="482"/>
        <v>ITM_XtoDATE</v>
      </c>
      <c r="AC1682" s="113" t="str">
        <f t="shared" si="475"/>
        <v/>
      </c>
      <c r="AD1682" t="b">
        <f t="shared" si="473"/>
        <v>1</v>
      </c>
    </row>
    <row r="1683" spans="1:30">
      <c r="A1683" s="57">
        <f t="shared" si="476"/>
        <v>1683</v>
      </c>
      <c r="B1683" s="56">
        <f t="shared" si="477"/>
        <v>1645</v>
      </c>
      <c r="C1683" s="60" t="s">
        <v>4441</v>
      </c>
      <c r="D1683" s="60" t="s">
        <v>7</v>
      </c>
      <c r="E1683" s="66" t="s">
        <v>1529</v>
      </c>
      <c r="F1683" s="66" t="s">
        <v>1529</v>
      </c>
      <c r="G1683" s="72">
        <v>0</v>
      </c>
      <c r="H1683" s="72">
        <v>0</v>
      </c>
      <c r="I1683" s="66" t="s">
        <v>3</v>
      </c>
      <c r="J1683" s="66" t="s">
        <v>1629</v>
      </c>
      <c r="K1683" s="67" t="s">
        <v>4811</v>
      </c>
      <c r="L1683" s="68"/>
      <c r="M1683" s="64" t="s">
        <v>2249</v>
      </c>
      <c r="N1683" s="13"/>
      <c r="O1683"/>
      <c r="P1683" t="str">
        <f t="shared" si="474"/>
        <v/>
      </c>
      <c r="Q1683"/>
      <c r="R1683"/>
      <c r="S1683" s="43">
        <f t="shared" si="478"/>
        <v>230</v>
      </c>
      <c r="T1683" s="94" t="s">
        <v>3092</v>
      </c>
      <c r="U1683" s="72" t="s">
        <v>2570</v>
      </c>
      <c r="V1683" s="72" t="s">
        <v>2570</v>
      </c>
      <c r="W1683" s="44" t="str">
        <f t="shared" si="479"/>
        <v>"X" STD_RIGHT_ARROW STD_ALPHA</v>
      </c>
      <c r="X1683" s="25" t="str">
        <f t="shared" si="480"/>
        <v>X&gt;ALPHA</v>
      </c>
      <c r="Y1683" s="1">
        <f t="shared" si="481"/>
        <v>1645</v>
      </c>
      <c r="Z1683" t="str">
        <f t="shared" si="482"/>
        <v>ITM_XtoALPHA</v>
      </c>
      <c r="AC1683" s="113" t="str">
        <f t="shared" si="475"/>
        <v>X&gt;ALPHA</v>
      </c>
      <c r="AD1683" t="b">
        <f t="shared" si="473"/>
        <v>1</v>
      </c>
    </row>
    <row r="1684" spans="1:30" s="136" customFormat="1">
      <c r="A1684" s="130">
        <f t="shared" si="476"/>
        <v>1684</v>
      </c>
      <c r="B1684" s="131">
        <f t="shared" si="477"/>
        <v>1646</v>
      </c>
      <c r="C1684" s="132" t="s">
        <v>4557</v>
      </c>
      <c r="D1684" s="132" t="s">
        <v>7</v>
      </c>
      <c r="E1684" s="152" t="str">
        <f t="shared" ref="E1684" si="483">CHAR(34)&amp;IF(B1684&lt;10,"000",IF(B1684&lt;100,"00",IF(B1684&lt;1000,"0","")))&amp;$B1684&amp;CHAR(34)</f>
        <v>"1646"</v>
      </c>
      <c r="F1684" s="152" t="str">
        <f t="shared" ref="F1684" si="484">E1684</f>
        <v>"1646"</v>
      </c>
      <c r="G1684" s="153">
        <v>0</v>
      </c>
      <c r="H1684" s="153">
        <v>0</v>
      </c>
      <c r="I1684" s="133" t="s">
        <v>30</v>
      </c>
      <c r="J1684" s="133" t="s">
        <v>1630</v>
      </c>
      <c r="K1684" s="67" t="s">
        <v>4811</v>
      </c>
      <c r="M1684" s="18" t="str">
        <f t="shared" ref="M1684" si="485">"ITM_"&amp;IF(B1684&lt;10,"000",IF(B1684&lt;100,"00",IF(B1684&lt;1000,"0","")))&amp;$B1684</f>
        <v>ITM_1646</v>
      </c>
      <c r="N1684" s="18"/>
      <c r="P1684" s="136" t="str">
        <f t="shared" si="474"/>
        <v/>
      </c>
      <c r="S1684" s="137">
        <f t="shared" si="478"/>
        <v>230</v>
      </c>
      <c r="T1684" s="130" t="s">
        <v>2570</v>
      </c>
      <c r="U1684" s="134" t="s">
        <v>2570</v>
      </c>
      <c r="V1684" s="134" t="s">
        <v>2570</v>
      </c>
      <c r="W1684" s="138" t="str">
        <f t="shared" si="479"/>
        <v/>
      </c>
      <c r="X1684" s="139" t="str">
        <f t="shared" si="480"/>
        <v/>
      </c>
      <c r="Y1684" s="140">
        <f t="shared" si="481"/>
        <v>1646</v>
      </c>
      <c r="Z1684" s="136" t="str">
        <f t="shared" si="482"/>
        <v>ITM_1646</v>
      </c>
      <c r="AC1684" s="113" t="str">
        <f t="shared" si="475"/>
        <v/>
      </c>
      <c r="AD1684" t="b">
        <f t="shared" si="473"/>
        <v>1</v>
      </c>
    </row>
    <row r="1685" spans="1:30">
      <c r="A1685" s="57">
        <f t="shared" si="476"/>
        <v>1685</v>
      </c>
      <c r="B1685" s="56">
        <f t="shared" si="477"/>
        <v>1647</v>
      </c>
      <c r="C1685" s="60" t="s">
        <v>4557</v>
      </c>
      <c r="D1685" s="60" t="s">
        <v>7</v>
      </c>
      <c r="E1685" s="66" t="s">
        <v>427</v>
      </c>
      <c r="F1685" s="66" t="s">
        <v>427</v>
      </c>
      <c r="G1685" s="72">
        <v>0</v>
      </c>
      <c r="H1685" s="72">
        <v>0</v>
      </c>
      <c r="I1685" s="66" t="s">
        <v>3</v>
      </c>
      <c r="J1685" s="66" t="s">
        <v>1630</v>
      </c>
      <c r="K1685" s="67" t="s">
        <v>4811</v>
      </c>
      <c r="L1685" s="68"/>
      <c r="M1685" s="64" t="s">
        <v>2263</v>
      </c>
      <c r="N1685" s="13"/>
      <c r="O1685"/>
      <c r="P1685" t="str">
        <f t="shared" si="474"/>
        <v/>
      </c>
      <c r="Q1685"/>
      <c r="R1685"/>
      <c r="S1685" s="43">
        <f t="shared" si="478"/>
        <v>230</v>
      </c>
      <c r="T1685" s="94" t="s">
        <v>2570</v>
      </c>
      <c r="U1685" s="72" t="s">
        <v>2570</v>
      </c>
      <c r="V1685" s="72" t="s">
        <v>2570</v>
      </c>
      <c r="W1685" s="44" t="str">
        <f t="shared" si="479"/>
        <v/>
      </c>
      <c r="X1685" s="25" t="str">
        <f t="shared" si="480"/>
        <v/>
      </c>
      <c r="Y1685" s="1">
        <f t="shared" si="481"/>
        <v>1647</v>
      </c>
      <c r="Z1685" t="str">
        <f t="shared" si="482"/>
        <v>ITM_YEAR</v>
      </c>
      <c r="AC1685" s="113" t="str">
        <f t="shared" si="475"/>
        <v/>
      </c>
      <c r="AD1685" t="b">
        <f t="shared" si="473"/>
        <v>1</v>
      </c>
    </row>
    <row r="1686" spans="1:30">
      <c r="A1686" s="57">
        <f t="shared" si="476"/>
        <v>1686</v>
      </c>
      <c r="B1686" s="56">
        <f t="shared" si="477"/>
        <v>1648</v>
      </c>
      <c r="C1686" s="60" t="s">
        <v>4557</v>
      </c>
      <c r="D1686" s="60" t="s">
        <v>7</v>
      </c>
      <c r="E1686" s="66" t="s">
        <v>429</v>
      </c>
      <c r="F1686" s="66" t="s">
        <v>429</v>
      </c>
      <c r="G1686" s="72">
        <v>0</v>
      </c>
      <c r="H1686" s="72">
        <v>0</v>
      </c>
      <c r="I1686" s="66" t="s">
        <v>3</v>
      </c>
      <c r="J1686" s="66" t="s">
        <v>1630</v>
      </c>
      <c r="K1686" s="67" t="s">
        <v>4811</v>
      </c>
      <c r="L1686" s="68"/>
      <c r="M1686" s="64" t="s">
        <v>2266</v>
      </c>
      <c r="N1686" s="13"/>
      <c r="O1686"/>
      <c r="P1686" t="str">
        <f t="shared" si="474"/>
        <v/>
      </c>
      <c r="Q1686"/>
      <c r="R1686"/>
      <c r="S1686" s="43">
        <f t="shared" si="478"/>
        <v>230</v>
      </c>
      <c r="T1686" s="94" t="s">
        <v>2570</v>
      </c>
      <c r="U1686" s="72" t="s">
        <v>2570</v>
      </c>
      <c r="V1686" s="72" t="s">
        <v>2570</v>
      </c>
      <c r="W1686" s="44" t="str">
        <f t="shared" si="479"/>
        <v/>
      </c>
      <c r="X1686" s="25" t="str">
        <f t="shared" si="480"/>
        <v/>
      </c>
      <c r="Y1686" s="1">
        <f t="shared" si="481"/>
        <v>1648</v>
      </c>
      <c r="Z1686" t="str">
        <f t="shared" si="482"/>
        <v>ITM_YCIRC</v>
      </c>
      <c r="AC1686" s="113" t="str">
        <f t="shared" si="475"/>
        <v/>
      </c>
      <c r="AD1686" t="b">
        <f t="shared" si="473"/>
        <v>1</v>
      </c>
    </row>
    <row r="1687" spans="1:30">
      <c r="A1687" s="57">
        <f t="shared" si="476"/>
        <v>1687</v>
      </c>
      <c r="B1687" s="56">
        <f t="shared" si="477"/>
        <v>1649</v>
      </c>
      <c r="C1687" s="60" t="s">
        <v>4369</v>
      </c>
      <c r="D1687" s="60" t="s">
        <v>2267</v>
      </c>
      <c r="E1687" s="66" t="s">
        <v>430</v>
      </c>
      <c r="F1687" s="66" t="s">
        <v>430</v>
      </c>
      <c r="G1687" s="72">
        <v>0</v>
      </c>
      <c r="H1687" s="72">
        <v>0</v>
      </c>
      <c r="I1687" s="66" t="s">
        <v>3</v>
      </c>
      <c r="J1687" s="66" t="s">
        <v>1630</v>
      </c>
      <c r="K1687" s="67" t="s">
        <v>4811</v>
      </c>
      <c r="L1687" s="68"/>
      <c r="M1687" s="64" t="s">
        <v>2267</v>
      </c>
      <c r="N1687" s="13"/>
      <c r="O1687"/>
      <c r="P1687" t="str">
        <f t="shared" si="474"/>
        <v/>
      </c>
      <c r="Q1687"/>
      <c r="R1687"/>
      <c r="S1687" s="43">
        <f t="shared" si="478"/>
        <v>230</v>
      </c>
      <c r="T1687" s="94" t="s">
        <v>2570</v>
      </c>
      <c r="U1687" s="72" t="s">
        <v>2570</v>
      </c>
      <c r="V1687" s="72" t="s">
        <v>2570</v>
      </c>
      <c r="W1687" s="44" t="str">
        <f t="shared" si="479"/>
        <v/>
      </c>
      <c r="X1687" s="25" t="str">
        <f t="shared" si="480"/>
        <v/>
      </c>
      <c r="Y1687" s="1">
        <f t="shared" si="481"/>
        <v>1649</v>
      </c>
      <c r="Z1687" t="str">
        <f t="shared" si="482"/>
        <v>ITM_YMD</v>
      </c>
      <c r="AC1687" s="113" t="str">
        <f t="shared" si="475"/>
        <v/>
      </c>
      <c r="AD1687" t="b">
        <f t="shared" si="473"/>
        <v>1</v>
      </c>
    </row>
    <row r="1688" spans="1:30">
      <c r="A1688" s="57">
        <f t="shared" si="476"/>
        <v>1688</v>
      </c>
      <c r="B1688" s="56">
        <f t="shared" si="477"/>
        <v>1650</v>
      </c>
      <c r="C1688" s="60" t="s">
        <v>4443</v>
      </c>
      <c r="D1688" s="60" t="s">
        <v>2612</v>
      </c>
      <c r="E1688" s="66" t="s">
        <v>1538</v>
      </c>
      <c r="F1688" s="66" t="s">
        <v>1538</v>
      </c>
      <c r="G1688" s="72">
        <v>0</v>
      </c>
      <c r="H1688" s="72">
        <v>99</v>
      </c>
      <c r="I1688" s="66" t="s">
        <v>3</v>
      </c>
      <c r="J1688" s="66" t="s">
        <v>1629</v>
      </c>
      <c r="K1688" s="67" t="s">
        <v>4811</v>
      </c>
      <c r="L1688" s="68"/>
      <c r="M1688" s="64" t="s">
        <v>2268</v>
      </c>
      <c r="N1688" s="13"/>
      <c r="O1688"/>
      <c r="P1688" t="str">
        <f t="shared" si="474"/>
        <v/>
      </c>
      <c r="Q1688"/>
      <c r="R1688"/>
      <c r="S1688" s="43">
        <f t="shared" si="478"/>
        <v>231</v>
      </c>
      <c r="T1688" s="94" t="s">
        <v>3092</v>
      </c>
      <c r="U1688" s="72" t="s">
        <v>3001</v>
      </c>
      <c r="V1688" s="72" t="s">
        <v>2570</v>
      </c>
      <c r="W1688" s="44" t="str">
        <f t="shared" si="479"/>
        <v>"Y" STD_LEFT_RIGHT_ARROWS</v>
      </c>
      <c r="X1688" s="25" t="str">
        <f t="shared" si="480"/>
        <v>Y&lt;&gt;</v>
      </c>
      <c r="Y1688" s="1">
        <f t="shared" si="481"/>
        <v>1650</v>
      </c>
      <c r="Z1688" t="str">
        <f t="shared" si="482"/>
        <v>ITM_Yex</v>
      </c>
      <c r="AC1688" s="113" t="str">
        <f t="shared" si="475"/>
        <v>Y&lt;&gt;</v>
      </c>
      <c r="AD1688" t="b">
        <f t="shared" si="473"/>
        <v>1</v>
      </c>
    </row>
    <row r="1689" spans="1:30">
      <c r="A1689" s="57">
        <f t="shared" si="476"/>
        <v>1689</v>
      </c>
      <c r="B1689" s="56">
        <f t="shared" si="477"/>
        <v>1651</v>
      </c>
      <c r="C1689" s="60" t="s">
        <v>4444</v>
      </c>
      <c r="D1689" s="60" t="s">
        <v>2612</v>
      </c>
      <c r="E1689" s="66" t="s">
        <v>1539</v>
      </c>
      <c r="F1689" s="66" t="s">
        <v>1539</v>
      </c>
      <c r="G1689" s="72">
        <v>0</v>
      </c>
      <c r="H1689" s="72">
        <v>99</v>
      </c>
      <c r="I1689" s="66" t="s">
        <v>3</v>
      </c>
      <c r="J1689" s="66" t="s">
        <v>1629</v>
      </c>
      <c r="K1689" s="67" t="s">
        <v>4811</v>
      </c>
      <c r="L1689" s="68"/>
      <c r="M1689" s="64" t="s">
        <v>2270</v>
      </c>
      <c r="N1689" s="13"/>
      <c r="O1689"/>
      <c r="P1689" t="str">
        <f t="shared" si="474"/>
        <v/>
      </c>
      <c r="Q1689"/>
      <c r="R1689"/>
      <c r="S1689" s="43">
        <f t="shared" si="478"/>
        <v>232</v>
      </c>
      <c r="T1689" s="94" t="s">
        <v>3092</v>
      </c>
      <c r="U1689" s="95" t="s">
        <v>3001</v>
      </c>
      <c r="V1689" s="96" t="s">
        <v>2570</v>
      </c>
      <c r="W1689" s="44" t="str">
        <f t="shared" si="479"/>
        <v>"Z" STD_LEFT_RIGHT_ARROWS</v>
      </c>
      <c r="X1689" s="25" t="str">
        <f t="shared" si="480"/>
        <v>Z&lt;&gt;</v>
      </c>
      <c r="Y1689" s="1">
        <f t="shared" si="481"/>
        <v>1651</v>
      </c>
      <c r="Z1689" t="str">
        <f t="shared" si="482"/>
        <v>ITM_Zex</v>
      </c>
      <c r="AC1689" s="113" t="str">
        <f t="shared" si="475"/>
        <v>Z&lt;&gt;</v>
      </c>
      <c r="AD1689" t="b">
        <f t="shared" si="473"/>
        <v>1</v>
      </c>
    </row>
    <row r="1690" spans="1:30">
      <c r="A1690" s="57">
        <f t="shared" si="476"/>
        <v>1690</v>
      </c>
      <c r="B1690" s="56">
        <f t="shared" si="477"/>
        <v>1652</v>
      </c>
      <c r="C1690" s="60" t="s">
        <v>4445</v>
      </c>
      <c r="D1690" s="60" t="s">
        <v>2612</v>
      </c>
      <c r="E1690" s="66" t="s">
        <v>1540</v>
      </c>
      <c r="F1690" s="66" t="s">
        <v>1540</v>
      </c>
      <c r="G1690" s="72">
        <v>0</v>
      </c>
      <c r="H1690" s="72">
        <v>99</v>
      </c>
      <c r="I1690" s="66" t="s">
        <v>3</v>
      </c>
      <c r="J1690" s="66" t="s">
        <v>1629</v>
      </c>
      <c r="K1690" s="67" t="s">
        <v>4811</v>
      </c>
      <c r="L1690" s="68"/>
      <c r="M1690" s="64" t="s">
        <v>2273</v>
      </c>
      <c r="N1690" s="13"/>
      <c r="O1690"/>
      <c r="P1690" t="str">
        <f t="shared" si="474"/>
        <v/>
      </c>
      <c r="Q1690"/>
      <c r="R1690"/>
      <c r="S1690" s="43">
        <f t="shared" si="478"/>
        <v>232</v>
      </c>
      <c r="T1690" s="94" t="s">
        <v>2570</v>
      </c>
      <c r="U1690" s="95" t="s">
        <v>2994</v>
      </c>
      <c r="V1690" s="96" t="s">
        <v>2570</v>
      </c>
      <c r="W1690" s="44" t="str">
        <f t="shared" si="479"/>
        <v/>
      </c>
      <c r="X1690" s="25" t="str">
        <f t="shared" si="480"/>
        <v/>
      </c>
      <c r="Y1690" s="1">
        <f t="shared" si="481"/>
        <v>1652</v>
      </c>
      <c r="Z1690" t="str">
        <f t="shared" si="482"/>
        <v>ITM_ALPHALENG</v>
      </c>
      <c r="AC1690" s="113" t="str">
        <f t="shared" si="475"/>
        <v/>
      </c>
      <c r="AD1690" t="b">
        <f t="shared" si="473"/>
        <v>1</v>
      </c>
    </row>
    <row r="1691" spans="1:30">
      <c r="A1691" s="57">
        <f t="shared" si="476"/>
        <v>1691</v>
      </c>
      <c r="B1691" s="56">
        <f t="shared" si="477"/>
        <v>1653</v>
      </c>
      <c r="C1691" s="63" t="s">
        <v>4446</v>
      </c>
      <c r="D1691" s="63" t="s">
        <v>7</v>
      </c>
      <c r="E1691" s="66" t="s">
        <v>2989</v>
      </c>
      <c r="F1691" s="66" t="s">
        <v>2989</v>
      </c>
      <c r="G1691" s="72">
        <v>0</v>
      </c>
      <c r="H1691" s="72">
        <v>0</v>
      </c>
      <c r="I1691" s="66" t="s">
        <v>3</v>
      </c>
      <c r="J1691" s="66" t="s">
        <v>1629</v>
      </c>
      <c r="K1691" s="67" t="s">
        <v>4811</v>
      </c>
      <c r="L1691" s="68"/>
      <c r="M1691" s="64" t="s">
        <v>2991</v>
      </c>
      <c r="N1691" s="13"/>
      <c r="O1691"/>
      <c r="P1691" t="str">
        <f t="shared" si="474"/>
        <v/>
      </c>
      <c r="Q1691"/>
      <c r="R1691"/>
      <c r="S1691" s="43">
        <f t="shared" si="478"/>
        <v>233</v>
      </c>
      <c r="T1691" s="94" t="s">
        <v>3073</v>
      </c>
      <c r="U1691" s="72" t="s">
        <v>2570</v>
      </c>
      <c r="V1691" s="72" t="s">
        <v>2570</v>
      </c>
      <c r="W1691" s="44" t="str">
        <f t="shared" si="479"/>
        <v>"X" STD_SUB_M STD_SUB_A STD_SUB_X</v>
      </c>
      <c r="X1691" s="25" t="str">
        <f t="shared" si="480"/>
        <v>XMAX</v>
      </c>
      <c r="Y1691" s="1">
        <f t="shared" si="481"/>
        <v>1653</v>
      </c>
      <c r="Z1691" t="str">
        <f t="shared" si="482"/>
        <v>ITM_XMAX</v>
      </c>
      <c r="AC1691" s="113" t="str">
        <f t="shared" si="475"/>
        <v>XMAX</v>
      </c>
      <c r="AD1691" t="b">
        <f t="shared" si="473"/>
        <v>1</v>
      </c>
    </row>
    <row r="1692" spans="1:30">
      <c r="A1692" s="57">
        <f t="shared" si="476"/>
        <v>1692</v>
      </c>
      <c r="B1692" s="56">
        <f t="shared" si="477"/>
        <v>1654</v>
      </c>
      <c r="C1692" s="60" t="s">
        <v>4447</v>
      </c>
      <c r="D1692" s="60" t="s">
        <v>7</v>
      </c>
      <c r="E1692" s="169" t="s">
        <v>2990</v>
      </c>
      <c r="F1692" s="169" t="s">
        <v>2990</v>
      </c>
      <c r="G1692" s="170">
        <v>0</v>
      </c>
      <c r="H1692" s="170">
        <v>0</v>
      </c>
      <c r="I1692" s="66" t="s">
        <v>3</v>
      </c>
      <c r="J1692" s="66" t="s">
        <v>1629</v>
      </c>
      <c r="K1692" s="67" t="s">
        <v>4811</v>
      </c>
      <c r="L1692" s="68"/>
      <c r="M1692" s="64" t="s">
        <v>2992</v>
      </c>
      <c r="N1692" s="20"/>
      <c r="O1692"/>
      <c r="P1692" t="str">
        <f t="shared" si="474"/>
        <v/>
      </c>
      <c r="Q1692"/>
      <c r="R1692"/>
      <c r="S1692" s="43">
        <f t="shared" si="478"/>
        <v>234</v>
      </c>
      <c r="T1692" s="94" t="s">
        <v>3073</v>
      </c>
      <c r="U1692" s="72" t="s">
        <v>2570</v>
      </c>
      <c r="V1692" s="72" t="s">
        <v>2570</v>
      </c>
      <c r="W1692" s="44" t="str">
        <f t="shared" si="479"/>
        <v>"X" STD_SUB_M STD_SUB_I STD_SUB_N</v>
      </c>
      <c r="X1692" s="25" t="str">
        <f t="shared" si="480"/>
        <v>XMIN</v>
      </c>
      <c r="Y1692" s="1">
        <f t="shared" si="481"/>
        <v>1654</v>
      </c>
      <c r="Z1692" t="str">
        <f t="shared" si="482"/>
        <v>ITM_XMIN</v>
      </c>
      <c r="AC1692" s="113" t="str">
        <f t="shared" si="475"/>
        <v>XMIN</v>
      </c>
      <c r="AD1692" t="b">
        <f t="shared" si="473"/>
        <v>1</v>
      </c>
    </row>
    <row r="1693" spans="1:30">
      <c r="A1693" s="57">
        <f t="shared" si="476"/>
        <v>1693</v>
      </c>
      <c r="B1693" s="56">
        <f t="shared" si="477"/>
        <v>1655</v>
      </c>
      <c r="C1693" s="60" t="s">
        <v>4448</v>
      </c>
      <c r="D1693" s="60" t="s">
        <v>2612</v>
      </c>
      <c r="E1693" s="169" t="s">
        <v>434</v>
      </c>
      <c r="F1693" s="169" t="s">
        <v>434</v>
      </c>
      <c r="G1693" s="170">
        <v>0</v>
      </c>
      <c r="H1693" s="170">
        <v>99</v>
      </c>
      <c r="I1693" s="66" t="s">
        <v>3</v>
      </c>
      <c r="J1693" s="66" t="s">
        <v>1629</v>
      </c>
      <c r="K1693" s="67" t="s">
        <v>4811</v>
      </c>
      <c r="L1693" s="68"/>
      <c r="M1693" s="64" t="s">
        <v>2275</v>
      </c>
      <c r="N1693" s="20"/>
      <c r="O1693"/>
      <c r="P1693" t="str">
        <f t="shared" si="474"/>
        <v/>
      </c>
      <c r="Q1693"/>
      <c r="R1693"/>
      <c r="S1693" s="43">
        <f t="shared" si="478"/>
        <v>234</v>
      </c>
      <c r="T1693" s="94" t="s">
        <v>2570</v>
      </c>
      <c r="U1693" s="72" t="s">
        <v>2994</v>
      </c>
      <c r="V1693" s="72" t="s">
        <v>2570</v>
      </c>
      <c r="W1693" s="44" t="str">
        <f t="shared" si="479"/>
        <v/>
      </c>
      <c r="X1693" s="25" t="str">
        <f t="shared" si="480"/>
        <v/>
      </c>
      <c r="Y1693" s="1">
        <f t="shared" si="481"/>
        <v>1655</v>
      </c>
      <c r="Z1693" t="str">
        <f t="shared" si="482"/>
        <v>ITM_ALPHAPOS</v>
      </c>
      <c r="AC1693" s="113" t="str">
        <f t="shared" si="475"/>
        <v/>
      </c>
      <c r="AD1693" t="b">
        <f t="shared" si="473"/>
        <v>1</v>
      </c>
    </row>
    <row r="1694" spans="1:30">
      <c r="A1694" s="57">
        <f t="shared" si="476"/>
        <v>1694</v>
      </c>
      <c r="B1694" s="56">
        <f t="shared" si="477"/>
        <v>1656</v>
      </c>
      <c r="C1694" s="63" t="s">
        <v>4449</v>
      </c>
      <c r="D1694" s="63" t="s">
        <v>2612</v>
      </c>
      <c r="E1694" s="66" t="s">
        <v>435</v>
      </c>
      <c r="F1694" s="66" t="s">
        <v>435</v>
      </c>
      <c r="G1694" s="72">
        <v>0</v>
      </c>
      <c r="H1694" s="72">
        <v>99</v>
      </c>
      <c r="I1694" s="66" t="s">
        <v>3</v>
      </c>
      <c r="J1694" s="66" t="s">
        <v>1629</v>
      </c>
      <c r="K1694" s="67" t="s">
        <v>4811</v>
      </c>
      <c r="L1694" s="68"/>
      <c r="M1694" s="64" t="s">
        <v>2276</v>
      </c>
      <c r="N1694" s="13"/>
      <c r="O1694"/>
      <c r="P1694" t="str">
        <f t="shared" si="474"/>
        <v/>
      </c>
      <c r="Q1694"/>
      <c r="R1694"/>
      <c r="S1694" s="43">
        <f t="shared" si="478"/>
        <v>234</v>
      </c>
      <c r="T1694" s="94" t="s">
        <v>2570</v>
      </c>
      <c r="U1694" s="72" t="s">
        <v>2994</v>
      </c>
      <c r="V1694" s="72" t="s">
        <v>2570</v>
      </c>
      <c r="W1694" s="44" t="str">
        <f t="shared" si="479"/>
        <v/>
      </c>
      <c r="X1694" s="25" t="str">
        <f t="shared" si="480"/>
        <v/>
      </c>
      <c r="Y1694" s="1">
        <f t="shared" si="481"/>
        <v>1656</v>
      </c>
      <c r="Z1694" t="str">
        <f t="shared" si="482"/>
        <v>ITM_ALPHARL</v>
      </c>
      <c r="AC1694" s="113" t="str">
        <f t="shared" si="475"/>
        <v/>
      </c>
      <c r="AD1694" t="b">
        <f t="shared" si="473"/>
        <v>1</v>
      </c>
    </row>
    <row r="1695" spans="1:30">
      <c r="A1695" s="57">
        <f t="shared" si="476"/>
        <v>1695</v>
      </c>
      <c r="B1695" s="56">
        <f t="shared" si="477"/>
        <v>1657</v>
      </c>
      <c r="C1695" s="63" t="s">
        <v>4450</v>
      </c>
      <c r="D1695" s="63" t="s">
        <v>2612</v>
      </c>
      <c r="E1695" s="66" t="s">
        <v>436</v>
      </c>
      <c r="F1695" s="66" t="s">
        <v>436</v>
      </c>
      <c r="G1695" s="72">
        <v>0</v>
      </c>
      <c r="H1695" s="72">
        <v>99</v>
      </c>
      <c r="I1695" s="66" t="s">
        <v>3</v>
      </c>
      <c r="J1695" s="66" t="s">
        <v>1629</v>
      </c>
      <c r="K1695" s="67" t="s">
        <v>4811</v>
      </c>
      <c r="L1695" s="68"/>
      <c r="M1695" s="64" t="s">
        <v>2277</v>
      </c>
      <c r="N1695" s="13"/>
      <c r="O1695"/>
      <c r="P1695" t="str">
        <f t="shared" si="474"/>
        <v/>
      </c>
      <c r="Q1695"/>
      <c r="R1695"/>
      <c r="S1695" s="43">
        <f t="shared" si="478"/>
        <v>234</v>
      </c>
      <c r="T1695" s="94" t="s">
        <v>2570</v>
      </c>
      <c r="U1695" s="72" t="s">
        <v>2994</v>
      </c>
      <c r="V1695" s="72" t="s">
        <v>2570</v>
      </c>
      <c r="W1695" s="44" t="str">
        <f t="shared" si="479"/>
        <v/>
      </c>
      <c r="X1695" s="25" t="str">
        <f t="shared" si="480"/>
        <v/>
      </c>
      <c r="Y1695" s="1">
        <f t="shared" si="481"/>
        <v>1657</v>
      </c>
      <c r="Z1695" t="str">
        <f t="shared" si="482"/>
        <v>ITM_ALPHARR</v>
      </c>
      <c r="AC1695" s="113" t="str">
        <f t="shared" si="475"/>
        <v/>
      </c>
      <c r="AD1695" t="b">
        <f t="shared" si="473"/>
        <v>1</v>
      </c>
    </row>
    <row r="1696" spans="1:30">
      <c r="A1696" s="57">
        <f t="shared" si="476"/>
        <v>1696</v>
      </c>
      <c r="B1696" s="56">
        <f t="shared" si="477"/>
        <v>1658</v>
      </c>
      <c r="C1696" s="63" t="s">
        <v>4451</v>
      </c>
      <c r="D1696" s="63" t="s">
        <v>2612</v>
      </c>
      <c r="E1696" s="66" t="s">
        <v>437</v>
      </c>
      <c r="F1696" s="66" t="s">
        <v>437</v>
      </c>
      <c r="G1696" s="72">
        <v>0</v>
      </c>
      <c r="H1696" s="72">
        <v>99</v>
      </c>
      <c r="I1696" s="66" t="s">
        <v>3</v>
      </c>
      <c r="J1696" s="66" t="s">
        <v>1629</v>
      </c>
      <c r="K1696" s="67" t="s">
        <v>4811</v>
      </c>
      <c r="L1696" s="68"/>
      <c r="M1696" s="64" t="s">
        <v>2278</v>
      </c>
      <c r="N1696" s="13"/>
      <c r="O1696"/>
      <c r="P1696" t="str">
        <f t="shared" si="474"/>
        <v/>
      </c>
      <c r="Q1696"/>
      <c r="R1696"/>
      <c r="S1696" s="43">
        <f t="shared" si="478"/>
        <v>234</v>
      </c>
      <c r="T1696" s="94" t="s">
        <v>2570</v>
      </c>
      <c r="U1696" s="72" t="s">
        <v>2994</v>
      </c>
      <c r="V1696" s="72" t="s">
        <v>2570</v>
      </c>
      <c r="W1696" s="44" t="str">
        <f t="shared" si="479"/>
        <v/>
      </c>
      <c r="X1696" s="25" t="str">
        <f t="shared" si="480"/>
        <v/>
      </c>
      <c r="Y1696" s="1">
        <f t="shared" si="481"/>
        <v>1658</v>
      </c>
      <c r="Z1696" t="str">
        <f t="shared" si="482"/>
        <v>ITM_ALPHASL</v>
      </c>
      <c r="AC1696" s="113" t="str">
        <f t="shared" si="475"/>
        <v/>
      </c>
      <c r="AD1696" t="b">
        <f t="shared" si="473"/>
        <v>1</v>
      </c>
    </row>
    <row r="1697" spans="1:30">
      <c r="A1697" s="57">
        <f t="shared" si="476"/>
        <v>1697</v>
      </c>
      <c r="B1697" s="56">
        <f t="shared" si="477"/>
        <v>1659</v>
      </c>
      <c r="C1697" s="63" t="s">
        <v>4452</v>
      </c>
      <c r="D1697" s="63" t="s">
        <v>2612</v>
      </c>
      <c r="E1697" s="66" t="s">
        <v>1078</v>
      </c>
      <c r="F1697" s="66" t="s">
        <v>1078</v>
      </c>
      <c r="G1697" s="72">
        <v>0</v>
      </c>
      <c r="H1697" s="72">
        <v>99</v>
      </c>
      <c r="I1697" s="66" t="s">
        <v>3</v>
      </c>
      <c r="J1697" s="66" t="s">
        <v>1629</v>
      </c>
      <c r="K1697" s="67" t="s">
        <v>4811</v>
      </c>
      <c r="L1697" s="68"/>
      <c r="M1697" s="64" t="s">
        <v>2499</v>
      </c>
      <c r="N1697" s="13"/>
      <c r="O1697"/>
      <c r="P1697" t="str">
        <f t="shared" si="474"/>
        <v/>
      </c>
      <c r="Q1697"/>
      <c r="R1697"/>
      <c r="S1697" s="43">
        <f t="shared" si="478"/>
        <v>234</v>
      </c>
      <c r="T1697" s="94" t="s">
        <v>2570</v>
      </c>
      <c r="U1697" s="72" t="s">
        <v>2994</v>
      </c>
      <c r="V1697" s="72" t="s">
        <v>2570</v>
      </c>
      <c r="W1697" s="44" t="str">
        <f t="shared" si="479"/>
        <v/>
      </c>
      <c r="X1697" s="25" t="str">
        <f t="shared" si="480"/>
        <v/>
      </c>
      <c r="Y1697" s="1">
        <f t="shared" si="481"/>
        <v>1659</v>
      </c>
      <c r="Z1697" t="str">
        <f t="shared" si="482"/>
        <v>ITM_ALPHASR</v>
      </c>
      <c r="AC1697" s="113" t="str">
        <f t="shared" si="475"/>
        <v/>
      </c>
      <c r="AD1697" t="b">
        <f t="shared" si="473"/>
        <v>1</v>
      </c>
    </row>
    <row r="1698" spans="1:30">
      <c r="A1698" s="57">
        <f t="shared" si="476"/>
        <v>1698</v>
      </c>
      <c r="B1698" s="56">
        <f t="shared" si="477"/>
        <v>1660</v>
      </c>
      <c r="C1698" s="63" t="s">
        <v>4453</v>
      </c>
      <c r="D1698" s="63" t="s">
        <v>2612</v>
      </c>
      <c r="E1698" s="66" t="s">
        <v>1542</v>
      </c>
      <c r="F1698" s="66" t="s">
        <v>1542</v>
      </c>
      <c r="G1698" s="75">
        <v>0</v>
      </c>
      <c r="H1698" s="75">
        <v>99</v>
      </c>
      <c r="I1698" s="66" t="s">
        <v>3</v>
      </c>
      <c r="J1698" s="66" t="s">
        <v>1629</v>
      </c>
      <c r="K1698" s="67" t="s">
        <v>4811</v>
      </c>
      <c r="L1698" s="68"/>
      <c r="M1698" s="64" t="s">
        <v>2282</v>
      </c>
      <c r="N1698" s="13"/>
      <c r="O1698"/>
      <c r="P1698" t="str">
        <f t="shared" si="474"/>
        <v/>
      </c>
      <c r="Q1698"/>
      <c r="R1698"/>
      <c r="S1698" s="43">
        <f t="shared" si="478"/>
        <v>234</v>
      </c>
      <c r="T1698" s="94" t="s">
        <v>2570</v>
      </c>
      <c r="U1698" s="72" t="s">
        <v>2994</v>
      </c>
      <c r="V1698" s="72" t="s">
        <v>2570</v>
      </c>
      <c r="W1698" s="44" t="str">
        <f t="shared" si="479"/>
        <v/>
      </c>
      <c r="X1698" s="25" t="str">
        <f t="shared" si="480"/>
        <v/>
      </c>
      <c r="Y1698" s="1">
        <f t="shared" si="481"/>
        <v>1660</v>
      </c>
      <c r="Z1698" t="str">
        <f t="shared" si="482"/>
        <v>ITM_ALPHAtoX</v>
      </c>
      <c r="AC1698" s="113" t="str">
        <f t="shared" si="475"/>
        <v/>
      </c>
      <c r="AD1698" t="b">
        <f t="shared" si="473"/>
        <v>1</v>
      </c>
    </row>
    <row r="1699" spans="1:30">
      <c r="A1699" s="57">
        <f t="shared" si="476"/>
        <v>1699</v>
      </c>
      <c r="B1699" s="56">
        <f t="shared" si="477"/>
        <v>1661</v>
      </c>
      <c r="C1699" s="63" t="s">
        <v>4454</v>
      </c>
      <c r="D1699" s="63" t="s">
        <v>7</v>
      </c>
      <c r="E1699" s="66" t="s">
        <v>4177</v>
      </c>
      <c r="F1699" s="66" t="s">
        <v>4177</v>
      </c>
      <c r="G1699" s="72">
        <v>0</v>
      </c>
      <c r="H1699" s="72">
        <v>0</v>
      </c>
      <c r="I1699" s="66" t="s">
        <v>3</v>
      </c>
      <c r="J1699" s="66" t="s">
        <v>1629</v>
      </c>
      <c r="K1699" s="67" t="s">
        <v>4811</v>
      </c>
      <c r="L1699" s="68"/>
      <c r="M1699" s="64" t="s">
        <v>2283</v>
      </c>
      <c r="N1699" s="13"/>
      <c r="O1699"/>
      <c r="P1699" t="str">
        <f t="shared" si="474"/>
        <v/>
      </c>
      <c r="Q1699"/>
      <c r="R1699"/>
      <c r="S1699" s="43">
        <f t="shared" si="478"/>
        <v>235</v>
      </c>
      <c r="T1699" s="94" t="s">
        <v>2570</v>
      </c>
      <c r="U1699" s="72" t="s">
        <v>2570</v>
      </c>
      <c r="V1699" s="72" t="s">
        <v>4821</v>
      </c>
      <c r="W1699" s="44" t="str">
        <f t="shared" si="479"/>
        <v>STD_BETA "(X,Y)"</v>
      </c>
      <c r="X1699" s="25" t="str">
        <f t="shared" si="480"/>
        <v>BETA</v>
      </c>
      <c r="Y1699" s="1">
        <f t="shared" si="481"/>
        <v>1661</v>
      </c>
      <c r="Z1699" t="str">
        <f t="shared" si="482"/>
        <v>ITM_BETAXY</v>
      </c>
      <c r="AC1699" s="113" t="str">
        <f t="shared" si="475"/>
        <v>BETA</v>
      </c>
      <c r="AD1699" t="b">
        <f t="shared" si="473"/>
        <v>1</v>
      </c>
    </row>
    <row r="1700" spans="1:30">
      <c r="A1700" s="57">
        <f t="shared" si="476"/>
        <v>1700</v>
      </c>
      <c r="B1700" s="56">
        <f t="shared" si="477"/>
        <v>1662</v>
      </c>
      <c r="C1700" s="60" t="s">
        <v>4557</v>
      </c>
      <c r="D1700" s="60" t="s">
        <v>7</v>
      </c>
      <c r="E1700" s="66" t="s">
        <v>1543</v>
      </c>
      <c r="F1700" s="66" t="s">
        <v>1543</v>
      </c>
      <c r="G1700" s="72">
        <v>0</v>
      </c>
      <c r="H1700" s="72">
        <v>0</v>
      </c>
      <c r="I1700" s="66" t="s">
        <v>3</v>
      </c>
      <c r="J1700" s="66" t="s">
        <v>1630</v>
      </c>
      <c r="K1700" s="67" t="s">
        <v>4811</v>
      </c>
      <c r="L1700" s="68"/>
      <c r="M1700" s="64" t="s">
        <v>2287</v>
      </c>
      <c r="N1700" s="13"/>
      <c r="O1700"/>
      <c r="P1700" t="str">
        <f t="shared" si="474"/>
        <v/>
      </c>
      <c r="Q1700"/>
      <c r="R1700"/>
      <c r="S1700" s="43">
        <f t="shared" si="478"/>
        <v>235</v>
      </c>
      <c r="T1700" s="94" t="s">
        <v>2570</v>
      </c>
      <c r="U1700" s="72" t="s">
        <v>2570</v>
      </c>
      <c r="V1700" s="72" t="s">
        <v>2570</v>
      </c>
      <c r="W1700" s="44" t="str">
        <f t="shared" si="479"/>
        <v/>
      </c>
      <c r="X1700" s="25" t="str">
        <f t="shared" si="480"/>
        <v/>
      </c>
      <c r="Y1700" s="1">
        <f t="shared" si="481"/>
        <v>1662</v>
      </c>
      <c r="Z1700" t="str">
        <f t="shared" si="482"/>
        <v>ITM_gammaXY</v>
      </c>
      <c r="AC1700" s="113" t="str">
        <f t="shared" si="475"/>
        <v/>
      </c>
      <c r="AD1700" t="b">
        <f t="shared" si="473"/>
        <v>1</v>
      </c>
    </row>
    <row r="1701" spans="1:30">
      <c r="A1701" s="57">
        <f t="shared" si="476"/>
        <v>1701</v>
      </c>
      <c r="B1701" s="56">
        <f t="shared" si="477"/>
        <v>1663</v>
      </c>
      <c r="C1701" s="60" t="s">
        <v>4557</v>
      </c>
      <c r="D1701" s="60" t="s">
        <v>7</v>
      </c>
      <c r="E1701" s="66" t="s">
        <v>1544</v>
      </c>
      <c r="F1701" s="66" t="s">
        <v>1544</v>
      </c>
      <c r="G1701" s="72">
        <v>0</v>
      </c>
      <c r="H1701" s="72">
        <v>0</v>
      </c>
      <c r="I1701" s="66" t="s">
        <v>3</v>
      </c>
      <c r="J1701" s="66" t="s">
        <v>1630</v>
      </c>
      <c r="K1701" s="67" t="s">
        <v>4811</v>
      </c>
      <c r="L1701" s="68"/>
      <c r="M1701" s="64" t="s">
        <v>2288</v>
      </c>
      <c r="N1701" s="13"/>
      <c r="O1701"/>
      <c r="P1701" t="str">
        <f t="shared" si="474"/>
        <v/>
      </c>
      <c r="Q1701"/>
      <c r="R1701"/>
      <c r="S1701" s="43">
        <f t="shared" si="478"/>
        <v>235</v>
      </c>
      <c r="T1701" s="94" t="s">
        <v>2570</v>
      </c>
      <c r="U1701" s="72" t="s">
        <v>2570</v>
      </c>
      <c r="V1701" s="72" t="s">
        <v>2570</v>
      </c>
      <c r="W1701" s="44" t="str">
        <f t="shared" si="479"/>
        <v/>
      </c>
      <c r="X1701" s="25" t="str">
        <f t="shared" si="480"/>
        <v/>
      </c>
      <c r="Y1701" s="1">
        <f t="shared" si="481"/>
        <v>1663</v>
      </c>
      <c r="Z1701" t="str">
        <f t="shared" si="482"/>
        <v>ITM_GAMMAXY</v>
      </c>
      <c r="AC1701" s="113" t="str">
        <f t="shared" si="475"/>
        <v/>
      </c>
      <c r="AD1701" t="b">
        <f t="shared" si="473"/>
        <v>1</v>
      </c>
    </row>
    <row r="1702" spans="1:30">
      <c r="A1702" s="57">
        <f t="shared" si="476"/>
        <v>1702</v>
      </c>
      <c r="B1702" s="56">
        <f t="shared" si="477"/>
        <v>1664</v>
      </c>
      <c r="C1702" s="60" t="s">
        <v>4455</v>
      </c>
      <c r="D1702" s="60" t="s">
        <v>7</v>
      </c>
      <c r="E1702" s="66" t="s">
        <v>1545</v>
      </c>
      <c r="F1702" s="66" t="s">
        <v>1545</v>
      </c>
      <c r="G1702" s="72">
        <v>0</v>
      </c>
      <c r="H1702" s="72">
        <v>0</v>
      </c>
      <c r="I1702" s="66" t="s">
        <v>3</v>
      </c>
      <c r="J1702" s="66" t="s">
        <v>1629</v>
      </c>
      <c r="K1702" s="67" t="s">
        <v>4811</v>
      </c>
      <c r="L1702" s="68"/>
      <c r="M1702" s="64" t="s">
        <v>2289</v>
      </c>
      <c r="N1702" s="13"/>
      <c r="O1702"/>
      <c r="P1702" t="str">
        <f t="shared" si="474"/>
        <v/>
      </c>
      <c r="Q1702"/>
      <c r="R1702"/>
      <c r="S1702" s="43">
        <f t="shared" si="478"/>
        <v>236</v>
      </c>
      <c r="T1702" s="94" t="s">
        <v>3068</v>
      </c>
      <c r="U1702" s="72" t="s">
        <v>2570</v>
      </c>
      <c r="V1702" s="72" t="s">
        <v>4822</v>
      </c>
      <c r="W1702" s="44" t="str">
        <f t="shared" si="479"/>
        <v>STD_GAMMA "(X)"</v>
      </c>
      <c r="X1702" s="25" t="str">
        <f t="shared" si="480"/>
        <v>GAMMA</v>
      </c>
      <c r="Y1702" s="1">
        <f t="shared" si="481"/>
        <v>1664</v>
      </c>
      <c r="Z1702" t="str">
        <f t="shared" si="482"/>
        <v>ITM_GAMMAX</v>
      </c>
      <c r="AC1702" s="113" t="str">
        <f t="shared" si="475"/>
        <v>GAMMA</v>
      </c>
      <c r="AD1702" t="b">
        <f t="shared" si="473"/>
        <v>1</v>
      </c>
    </row>
    <row r="1703" spans="1:30">
      <c r="A1703" s="57">
        <f t="shared" si="476"/>
        <v>1703</v>
      </c>
      <c r="B1703" s="56">
        <f t="shared" si="477"/>
        <v>1665</v>
      </c>
      <c r="C1703" s="60" t="s">
        <v>4557</v>
      </c>
      <c r="D1703" s="60" t="s">
        <v>7</v>
      </c>
      <c r="E1703" s="66" t="s">
        <v>1546</v>
      </c>
      <c r="F1703" s="66" t="s">
        <v>1546</v>
      </c>
      <c r="G1703" s="72">
        <v>0</v>
      </c>
      <c r="H1703" s="72">
        <v>0</v>
      </c>
      <c r="I1703" s="66" t="s">
        <v>1</v>
      </c>
      <c r="J1703" s="66" t="s">
        <v>1630</v>
      </c>
      <c r="K1703" s="67" t="s">
        <v>4646</v>
      </c>
      <c r="L1703" s="68"/>
      <c r="M1703" s="64" t="s">
        <v>2290</v>
      </c>
      <c r="N1703" s="13"/>
      <c r="O1703"/>
      <c r="P1703" t="str">
        <f t="shared" si="474"/>
        <v/>
      </c>
      <c r="Q1703"/>
      <c r="R1703"/>
      <c r="S1703" s="43">
        <f t="shared" si="478"/>
        <v>236</v>
      </c>
      <c r="T1703" s="94" t="s">
        <v>2570</v>
      </c>
      <c r="U1703" s="72" t="s">
        <v>2570</v>
      </c>
      <c r="V1703" s="72" t="s">
        <v>2570</v>
      </c>
      <c r="W1703" s="44" t="str">
        <f t="shared" si="479"/>
        <v/>
      </c>
      <c r="X1703" s="25" t="str">
        <f t="shared" si="480"/>
        <v/>
      </c>
      <c r="Y1703" s="1">
        <f t="shared" si="481"/>
        <v>1665</v>
      </c>
      <c r="Z1703" t="str">
        <f t="shared" si="482"/>
        <v>ITM_deltaX</v>
      </c>
      <c r="AC1703" s="113" t="str">
        <f t="shared" si="475"/>
        <v/>
      </c>
      <c r="AD1703" t="b">
        <f t="shared" si="473"/>
        <v>1</v>
      </c>
    </row>
    <row r="1704" spans="1:30">
      <c r="A1704" s="57">
        <f t="shared" si="476"/>
        <v>1704</v>
      </c>
      <c r="B1704" s="56">
        <f t="shared" si="477"/>
        <v>1666</v>
      </c>
      <c r="C1704" s="60" t="s">
        <v>4456</v>
      </c>
      <c r="D1704" s="60" t="s">
        <v>7</v>
      </c>
      <c r="E1704" s="66" t="s">
        <v>1547</v>
      </c>
      <c r="F1704" s="66" t="s">
        <v>1547</v>
      </c>
      <c r="G1704" s="72">
        <v>0</v>
      </c>
      <c r="H1704" s="72">
        <v>0</v>
      </c>
      <c r="I1704" s="66" t="s">
        <v>3</v>
      </c>
      <c r="J1704" s="66" t="s">
        <v>1629</v>
      </c>
      <c r="K1704" s="67" t="s">
        <v>4811</v>
      </c>
      <c r="L1704" s="68"/>
      <c r="M1704" s="64" t="s">
        <v>2291</v>
      </c>
      <c r="N1704" s="13"/>
      <c r="O1704"/>
      <c r="P1704" t="str">
        <f t="shared" si="474"/>
        <v/>
      </c>
      <c r="Q1704"/>
      <c r="R1704"/>
      <c r="S1704" s="43">
        <f t="shared" si="478"/>
        <v>237</v>
      </c>
      <c r="T1704" s="94" t="s">
        <v>3068</v>
      </c>
      <c r="U1704" s="72" t="s">
        <v>2570</v>
      </c>
      <c r="V1704" s="72" t="s">
        <v>2570</v>
      </c>
      <c r="W1704" s="44" t="str">
        <f t="shared" si="479"/>
        <v>STD_DELTA "%"</v>
      </c>
      <c r="X1704" s="25" t="str">
        <f t="shared" si="480"/>
        <v>DELTA%</v>
      </c>
      <c r="Y1704" s="1">
        <f t="shared" si="481"/>
        <v>1666</v>
      </c>
      <c r="Z1704" t="str">
        <f t="shared" si="482"/>
        <v>ITM_DELTAPC</v>
      </c>
      <c r="AC1704" s="113" t="str">
        <f t="shared" si="475"/>
        <v>DELTA%</v>
      </c>
      <c r="AD1704" t="b">
        <f t="shared" si="473"/>
        <v>1</v>
      </c>
    </row>
    <row r="1705" spans="1:30">
      <c r="A1705" s="57">
        <f t="shared" si="476"/>
        <v>1705</v>
      </c>
      <c r="B1705" s="56">
        <f t="shared" si="477"/>
        <v>1667</v>
      </c>
      <c r="C1705" s="60" t="s">
        <v>4457</v>
      </c>
      <c r="D1705" s="60" t="s">
        <v>7</v>
      </c>
      <c r="E1705" s="66" t="s">
        <v>595</v>
      </c>
      <c r="F1705" s="66" t="s">
        <v>595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4811</v>
      </c>
      <c r="L1705" s="68"/>
      <c r="M1705" s="64" t="s">
        <v>4046</v>
      </c>
      <c r="N1705" s="13"/>
      <c r="O1705"/>
      <c r="P1705" t="str">
        <f t="shared" si="474"/>
        <v/>
      </c>
      <c r="Q1705"/>
      <c r="R1705"/>
      <c r="S1705" s="43">
        <f t="shared" si="478"/>
        <v>237</v>
      </c>
      <c r="T1705" s="94"/>
      <c r="U1705" s="72"/>
      <c r="V1705" s="72"/>
      <c r="W1705" s="44" t="str">
        <f t="shared" si="479"/>
        <v/>
      </c>
      <c r="X1705" s="25" t="str">
        <f t="shared" si="480"/>
        <v/>
      </c>
      <c r="Y1705" s="1">
        <f t="shared" si="481"/>
        <v>1667</v>
      </c>
      <c r="Z1705" t="str">
        <f t="shared" si="482"/>
        <v>ITM_SCATTFACT</v>
      </c>
      <c r="AC1705" s="113" t="str">
        <f t="shared" si="475"/>
        <v/>
      </c>
      <c r="AD1705" t="b">
        <f t="shared" si="473"/>
        <v>1</v>
      </c>
    </row>
    <row r="1706" spans="1:30">
      <c r="A1706" s="57">
        <f t="shared" si="476"/>
        <v>1706</v>
      </c>
      <c r="B1706" s="56">
        <f t="shared" si="477"/>
        <v>1668</v>
      </c>
      <c r="C1706" s="60" t="s">
        <v>4458</v>
      </c>
      <c r="D1706" s="60" t="s">
        <v>7</v>
      </c>
      <c r="E1706" s="66" t="s">
        <v>1548</v>
      </c>
      <c r="F1706" s="66" t="s">
        <v>1548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4811</v>
      </c>
      <c r="L1706" s="68"/>
      <c r="M1706" s="64" t="s">
        <v>4047</v>
      </c>
      <c r="N1706" s="13"/>
      <c r="O1706"/>
      <c r="P1706" t="str">
        <f t="shared" si="474"/>
        <v/>
      </c>
      <c r="Q1706"/>
      <c r="R1706"/>
      <c r="S1706" s="43">
        <f t="shared" si="478"/>
        <v>237</v>
      </c>
      <c r="T1706" s="94"/>
      <c r="U1706" s="72"/>
      <c r="V1706" s="72"/>
      <c r="W1706" s="44" t="str">
        <f t="shared" si="479"/>
        <v/>
      </c>
      <c r="X1706" s="25" t="str">
        <f t="shared" si="480"/>
        <v/>
      </c>
      <c r="Y1706" s="1">
        <f t="shared" si="481"/>
        <v>1668</v>
      </c>
      <c r="Z1706" t="str">
        <f t="shared" si="482"/>
        <v>ITM_SCATTFACTm</v>
      </c>
      <c r="AC1706" s="113" t="str">
        <f t="shared" si="475"/>
        <v/>
      </c>
      <c r="AD1706" t="b">
        <f t="shared" ref="AD1706:AD1769" si="486">X1706=AC1706</f>
        <v>1</v>
      </c>
    </row>
    <row r="1707" spans="1:30">
      <c r="A1707" s="57">
        <f t="shared" si="476"/>
        <v>1707</v>
      </c>
      <c r="B1707" s="56">
        <f t="shared" si="477"/>
        <v>1669</v>
      </c>
      <c r="C1707" s="60" t="s">
        <v>4459</v>
      </c>
      <c r="D1707" s="60" t="s">
        <v>7</v>
      </c>
      <c r="E1707" s="66" t="s">
        <v>1549</v>
      </c>
      <c r="F1707" s="66" t="s">
        <v>1549</v>
      </c>
      <c r="G1707" s="72">
        <v>0</v>
      </c>
      <c r="H1707" s="72">
        <v>0</v>
      </c>
      <c r="I1707" s="66" t="s">
        <v>3</v>
      </c>
      <c r="J1707" s="66" t="s">
        <v>1630</v>
      </c>
      <c r="K1707" s="67" t="s">
        <v>4811</v>
      </c>
      <c r="L1707" s="68"/>
      <c r="M1707" s="64" t="s">
        <v>4048</v>
      </c>
      <c r="N1707" s="13"/>
      <c r="O1707"/>
      <c r="P1707" t="str">
        <f t="shared" si="474"/>
        <v/>
      </c>
      <c r="Q1707"/>
      <c r="R1707"/>
      <c r="S1707" s="43">
        <f t="shared" si="478"/>
        <v>237</v>
      </c>
      <c r="T1707" s="94"/>
      <c r="U1707" s="72"/>
      <c r="V1707" s="72"/>
      <c r="W1707" s="44" t="str">
        <f t="shared" si="479"/>
        <v/>
      </c>
      <c r="X1707" s="25" t="str">
        <f t="shared" si="480"/>
        <v/>
      </c>
      <c r="Y1707" s="1">
        <f t="shared" si="481"/>
        <v>1669</v>
      </c>
      <c r="Z1707" t="str">
        <f t="shared" si="482"/>
        <v>ITM_SCATTFACTp</v>
      </c>
      <c r="AC1707" s="113" t="str">
        <f t="shared" si="475"/>
        <v/>
      </c>
      <c r="AD1707" t="b">
        <f t="shared" si="486"/>
        <v>1</v>
      </c>
    </row>
    <row r="1708" spans="1:30">
      <c r="A1708" s="57">
        <f t="shared" si="476"/>
        <v>1708</v>
      </c>
      <c r="B1708" s="56">
        <f t="shared" si="477"/>
        <v>1670</v>
      </c>
      <c r="C1708" s="60" t="s">
        <v>4557</v>
      </c>
      <c r="D1708" s="60" t="s">
        <v>7</v>
      </c>
      <c r="E1708" s="66" t="s">
        <v>444</v>
      </c>
      <c r="F1708" s="66" t="s">
        <v>444</v>
      </c>
      <c r="G1708" s="72">
        <v>0</v>
      </c>
      <c r="H1708" s="72">
        <v>0</v>
      </c>
      <c r="I1708" s="66" t="s">
        <v>3</v>
      </c>
      <c r="J1708" s="66" t="s">
        <v>1630</v>
      </c>
      <c r="K1708" s="67" t="s">
        <v>4811</v>
      </c>
      <c r="L1708" s="68"/>
      <c r="M1708" s="64" t="s">
        <v>2294</v>
      </c>
      <c r="N1708" s="13"/>
      <c r="O1708"/>
      <c r="P1708" t="str">
        <f t="shared" si="474"/>
        <v/>
      </c>
      <c r="Q1708"/>
      <c r="R1708"/>
      <c r="S1708" s="43">
        <f t="shared" si="478"/>
        <v>237</v>
      </c>
      <c r="T1708" s="94"/>
      <c r="U1708" s="72"/>
      <c r="V1708" s="72"/>
      <c r="W1708" s="44" t="str">
        <f t="shared" si="479"/>
        <v/>
      </c>
      <c r="X1708" s="25" t="str">
        <f t="shared" si="480"/>
        <v/>
      </c>
      <c r="Y1708" s="1">
        <f t="shared" si="481"/>
        <v>1670</v>
      </c>
      <c r="Z1708" t="str">
        <f t="shared" si="482"/>
        <v>ITM_zetaX</v>
      </c>
      <c r="AC1708" s="113" t="str">
        <f t="shared" si="475"/>
        <v/>
      </c>
      <c r="AD1708" t="b">
        <f t="shared" si="486"/>
        <v>1</v>
      </c>
    </row>
    <row r="1709" spans="1:30">
      <c r="A1709" s="57">
        <f t="shared" si="476"/>
        <v>1709</v>
      </c>
      <c r="B1709" s="56">
        <f t="shared" si="477"/>
        <v>1671</v>
      </c>
      <c r="C1709" s="60" t="s">
        <v>4557</v>
      </c>
      <c r="D1709" s="60" t="s">
        <v>7</v>
      </c>
      <c r="E1709" s="66" t="s">
        <v>456</v>
      </c>
      <c r="F1709" s="66" t="s">
        <v>456</v>
      </c>
      <c r="G1709" s="72">
        <v>0</v>
      </c>
      <c r="H1709" s="72">
        <v>0</v>
      </c>
      <c r="I1709" s="66" t="s">
        <v>3</v>
      </c>
      <c r="J1709" s="66" t="s">
        <v>1630</v>
      </c>
      <c r="K1709" s="67" t="s">
        <v>4811</v>
      </c>
      <c r="L1709" s="68"/>
      <c r="M1709" s="64" t="s">
        <v>4049</v>
      </c>
      <c r="N1709" s="13"/>
      <c r="O1709"/>
      <c r="P1709" t="str">
        <f t="shared" si="474"/>
        <v/>
      </c>
      <c r="Q1709"/>
      <c r="R1709"/>
      <c r="S1709" s="43">
        <f t="shared" si="478"/>
        <v>237</v>
      </c>
      <c r="T1709" s="94"/>
      <c r="U1709" s="72"/>
      <c r="V1709" s="72"/>
      <c r="W1709" s="44" t="str">
        <f t="shared" si="479"/>
        <v/>
      </c>
      <c r="X1709" s="25" t="str">
        <f t="shared" si="480"/>
        <v/>
      </c>
      <c r="Y1709" s="1">
        <f t="shared" si="481"/>
        <v>1671</v>
      </c>
      <c r="Z1709" t="str">
        <f t="shared" si="482"/>
        <v>ITM_PIn</v>
      </c>
      <c r="AC1709" s="113" t="str">
        <f t="shared" si="475"/>
        <v/>
      </c>
      <c r="AD1709" t="b">
        <f t="shared" si="486"/>
        <v>1</v>
      </c>
    </row>
    <row r="1710" spans="1:30">
      <c r="A1710" s="57">
        <f t="shared" si="476"/>
        <v>1710</v>
      </c>
      <c r="B1710" s="56">
        <f t="shared" si="477"/>
        <v>1672</v>
      </c>
      <c r="C1710" s="60" t="s">
        <v>4557</v>
      </c>
      <c r="D1710" s="60" t="s">
        <v>7</v>
      </c>
      <c r="E1710" s="66" t="s">
        <v>1550</v>
      </c>
      <c r="F1710" s="66" t="s">
        <v>1550</v>
      </c>
      <c r="G1710" s="72">
        <v>0</v>
      </c>
      <c r="H1710" s="72">
        <v>0</v>
      </c>
      <c r="I1710" s="66" t="s">
        <v>3</v>
      </c>
      <c r="J1710" s="66" t="s">
        <v>1630</v>
      </c>
      <c r="K1710" s="67" t="s">
        <v>4811</v>
      </c>
      <c r="L1710" s="68"/>
      <c r="M1710" s="64" t="s">
        <v>4050</v>
      </c>
      <c r="N1710" s="13"/>
      <c r="O1710"/>
      <c r="P1710" t="str">
        <f t="shared" si="474"/>
        <v/>
      </c>
      <c r="Q1710"/>
      <c r="R1710"/>
      <c r="S1710" s="43">
        <f t="shared" si="478"/>
        <v>237</v>
      </c>
      <c r="T1710" s="94"/>
      <c r="U1710" s="72"/>
      <c r="V1710" s="72"/>
      <c r="W1710" s="44" t="str">
        <f t="shared" si="479"/>
        <v/>
      </c>
      <c r="X1710" s="25" t="str">
        <f t="shared" si="480"/>
        <v/>
      </c>
      <c r="Y1710" s="1">
        <f t="shared" si="481"/>
        <v>1672</v>
      </c>
      <c r="Z1710" t="str">
        <f t="shared" si="482"/>
        <v>ITM_SIGMAn</v>
      </c>
      <c r="AC1710" s="113" t="str">
        <f t="shared" si="475"/>
        <v/>
      </c>
      <c r="AD1710" t="b">
        <f t="shared" si="486"/>
        <v>1</v>
      </c>
    </row>
    <row r="1711" spans="1:30">
      <c r="A1711" s="57">
        <f t="shared" si="476"/>
        <v>1711</v>
      </c>
      <c r="B1711" s="56">
        <f t="shared" si="477"/>
        <v>1673</v>
      </c>
      <c r="C1711" s="60" t="s">
        <v>4460</v>
      </c>
      <c r="D1711" s="60" t="s">
        <v>7</v>
      </c>
      <c r="E1711" s="66" t="s">
        <v>613</v>
      </c>
      <c r="F1711" s="66" t="s">
        <v>613</v>
      </c>
      <c r="G1711" s="72">
        <v>0</v>
      </c>
      <c r="H1711" s="72">
        <v>0</v>
      </c>
      <c r="I1711" s="66" t="s">
        <v>3</v>
      </c>
      <c r="J1711" s="66" t="s">
        <v>1630</v>
      </c>
      <c r="K1711" s="67" t="s">
        <v>4811</v>
      </c>
      <c r="L1711" s="68"/>
      <c r="M1711" s="64" t="s">
        <v>4051</v>
      </c>
      <c r="N1711" s="13"/>
      <c r="O1711"/>
      <c r="P1711" t="str">
        <f t="shared" si="474"/>
        <v/>
      </c>
      <c r="Q1711"/>
      <c r="R1711"/>
      <c r="S1711" s="43">
        <f t="shared" si="478"/>
        <v>237</v>
      </c>
      <c r="T1711" s="94"/>
      <c r="U1711" s="72"/>
      <c r="V1711" s="72"/>
      <c r="W1711" s="44" t="str">
        <f t="shared" si="479"/>
        <v/>
      </c>
      <c r="X1711" s="25" t="str">
        <f t="shared" si="480"/>
        <v/>
      </c>
      <c r="Y1711" s="1">
        <f t="shared" si="481"/>
        <v>1673</v>
      </c>
      <c r="Z1711" t="str">
        <f t="shared" si="482"/>
        <v>ITM_STDDEV</v>
      </c>
      <c r="AC1711" s="113" t="str">
        <f t="shared" si="475"/>
        <v/>
      </c>
      <c r="AD1711" t="b">
        <f t="shared" si="486"/>
        <v>1</v>
      </c>
    </row>
    <row r="1712" spans="1:30">
      <c r="A1712" s="57">
        <f t="shared" si="476"/>
        <v>1712</v>
      </c>
      <c r="B1712" s="56">
        <f t="shared" si="477"/>
        <v>1674</v>
      </c>
      <c r="C1712" s="60" t="s">
        <v>4461</v>
      </c>
      <c r="D1712" s="60" t="s">
        <v>7</v>
      </c>
      <c r="E1712" s="66" t="s">
        <v>1552</v>
      </c>
      <c r="F1712" s="66" t="s">
        <v>1552</v>
      </c>
      <c r="G1712" s="72">
        <v>0</v>
      </c>
      <c r="H1712" s="72">
        <v>0</v>
      </c>
      <c r="I1712" s="66" t="s">
        <v>3</v>
      </c>
      <c r="J1712" s="66" t="s">
        <v>1630</v>
      </c>
      <c r="K1712" s="67" t="s">
        <v>4811</v>
      </c>
      <c r="L1712" s="68"/>
      <c r="M1712" s="64" t="s">
        <v>4052</v>
      </c>
      <c r="N1712" s="13"/>
      <c r="O1712"/>
      <c r="P1712" t="str">
        <f t="shared" si="474"/>
        <v/>
      </c>
      <c r="Q1712"/>
      <c r="R1712"/>
      <c r="S1712" s="43">
        <f t="shared" si="478"/>
        <v>237</v>
      </c>
      <c r="T1712" s="94"/>
      <c r="U1712" s="72"/>
      <c r="V1712" s="72"/>
      <c r="W1712" s="44" t="str">
        <f t="shared" si="479"/>
        <v/>
      </c>
      <c r="X1712" s="25" t="str">
        <f t="shared" si="480"/>
        <v/>
      </c>
      <c r="Y1712" s="1">
        <f t="shared" si="481"/>
        <v>1674</v>
      </c>
      <c r="Z1712" t="str">
        <f t="shared" si="482"/>
        <v>ITM_STDDEVPOP</v>
      </c>
      <c r="AC1712" s="113" t="str">
        <f t="shared" si="475"/>
        <v/>
      </c>
      <c r="AD1712" t="b">
        <f t="shared" si="486"/>
        <v>1</v>
      </c>
    </row>
    <row r="1713" spans="1:30">
      <c r="A1713" s="57">
        <f t="shared" si="476"/>
        <v>1713</v>
      </c>
      <c r="B1713" s="56">
        <f t="shared" si="477"/>
        <v>1675</v>
      </c>
      <c r="C1713" s="60" t="s">
        <v>4462</v>
      </c>
      <c r="D1713" s="60" t="s">
        <v>7</v>
      </c>
      <c r="E1713" s="66" t="s">
        <v>1559</v>
      </c>
      <c r="F1713" s="66" t="s">
        <v>1559</v>
      </c>
      <c r="G1713" s="72">
        <v>0</v>
      </c>
      <c r="H1713" s="72">
        <v>0</v>
      </c>
      <c r="I1713" s="66" t="s">
        <v>3</v>
      </c>
      <c r="J1713" s="66" t="s">
        <v>1629</v>
      </c>
      <c r="K1713" s="67" t="s">
        <v>4811</v>
      </c>
      <c r="L1713" s="68"/>
      <c r="M1713" s="64" t="s">
        <v>2327</v>
      </c>
      <c r="N1713" s="13"/>
      <c r="O1713"/>
      <c r="P1713" t="str">
        <f t="shared" si="474"/>
        <v/>
      </c>
      <c r="Q1713"/>
      <c r="R1713"/>
      <c r="S1713" s="43">
        <f t="shared" si="478"/>
        <v>238</v>
      </c>
      <c r="T1713" s="94" t="s">
        <v>3068</v>
      </c>
      <c r="U1713" s="72" t="s">
        <v>2570</v>
      </c>
      <c r="V1713" s="72" t="s">
        <v>2570</v>
      </c>
      <c r="W1713" s="44" t="str">
        <f t="shared" si="479"/>
        <v>"RANI#"</v>
      </c>
      <c r="X1713" s="25" t="str">
        <f t="shared" si="480"/>
        <v>RANI#</v>
      </c>
      <c r="Y1713" s="1">
        <f t="shared" si="481"/>
        <v>1675</v>
      </c>
      <c r="Z1713" t="str">
        <f t="shared" si="482"/>
        <v>ITM_RANI</v>
      </c>
      <c r="AC1713" s="113" t="str">
        <f t="shared" si="475"/>
        <v>RANI#</v>
      </c>
      <c r="AD1713" t="b">
        <f t="shared" si="486"/>
        <v>1</v>
      </c>
    </row>
    <row r="1714" spans="1:30">
      <c r="A1714" s="57">
        <f t="shared" si="476"/>
        <v>1714</v>
      </c>
      <c r="B1714" s="56">
        <f t="shared" si="477"/>
        <v>1676</v>
      </c>
      <c r="C1714" s="60" t="s">
        <v>4557</v>
      </c>
      <c r="D1714" s="60" t="s">
        <v>7</v>
      </c>
      <c r="E1714" s="66" t="s">
        <v>1051</v>
      </c>
      <c r="F1714" s="66" t="s">
        <v>1051</v>
      </c>
      <c r="G1714" s="72">
        <v>0</v>
      </c>
      <c r="H1714" s="72">
        <v>0</v>
      </c>
      <c r="I1714" s="66" t="s">
        <v>3</v>
      </c>
      <c r="J1714" s="66" t="s">
        <v>1630</v>
      </c>
      <c r="K1714" s="67" t="s">
        <v>4811</v>
      </c>
      <c r="L1714" s="68"/>
      <c r="M1714" s="64" t="s">
        <v>2617</v>
      </c>
      <c r="N1714" s="13"/>
      <c r="O1714"/>
      <c r="P1714" t="str">
        <f t="shared" ref="P1714:P1778" si="487">IF(E1714=F1714,"","NOT EQUAL")</f>
        <v/>
      </c>
      <c r="Q1714"/>
      <c r="R1714"/>
      <c r="S1714" s="43">
        <f t="shared" si="478"/>
        <v>238</v>
      </c>
      <c r="T1714" s="94" t="s">
        <v>2570</v>
      </c>
      <c r="U1714" s="72" t="s">
        <v>2570</v>
      </c>
      <c r="V1714" s="72" t="s">
        <v>2570</v>
      </c>
      <c r="W1714" s="44" t="str">
        <f t="shared" si="479"/>
        <v/>
      </c>
      <c r="X1714" s="25" t="str">
        <f t="shared" si="480"/>
        <v/>
      </c>
      <c r="Y1714" s="1">
        <f t="shared" si="481"/>
        <v>1676</v>
      </c>
      <c r="Z1714" t="str">
        <f t="shared" si="482"/>
        <v>ITM_PRINTERX</v>
      </c>
      <c r="AC1714" s="113" t="str">
        <f t="shared" ref="AC1714:AC1777" si="488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14" t="b">
        <f t="shared" si="486"/>
        <v>1</v>
      </c>
    </row>
    <row r="1715" spans="1:30">
      <c r="A1715" s="57">
        <f t="shared" si="476"/>
        <v>1715</v>
      </c>
      <c r="B1715" s="56">
        <f t="shared" si="477"/>
        <v>1677</v>
      </c>
      <c r="C1715" s="60" t="s">
        <v>4463</v>
      </c>
      <c r="D1715" s="60" t="s">
        <v>7</v>
      </c>
      <c r="E1715" s="66" t="s">
        <v>2670</v>
      </c>
      <c r="F1715" s="66" t="s">
        <v>2670</v>
      </c>
      <c r="G1715" s="72">
        <v>0</v>
      </c>
      <c r="H1715" s="72">
        <v>0</v>
      </c>
      <c r="I1715" s="66" t="s">
        <v>3</v>
      </c>
      <c r="J1715" s="66" t="s">
        <v>1629</v>
      </c>
      <c r="K1715" s="67" t="s">
        <v>4811</v>
      </c>
      <c r="L1715" s="68"/>
      <c r="M1715" s="64" t="s">
        <v>2672</v>
      </c>
      <c r="N1715" s="13"/>
      <c r="O1715"/>
      <c r="P1715" t="str">
        <f t="shared" si="487"/>
        <v/>
      </c>
      <c r="Q1715"/>
      <c r="R1715"/>
      <c r="S1715" s="43">
        <f t="shared" si="478"/>
        <v>239</v>
      </c>
      <c r="T1715" s="94" t="s">
        <v>3090</v>
      </c>
      <c r="U1715" s="72" t="s">
        <v>2570</v>
      </c>
      <c r="V1715" s="72" t="s">
        <v>2570</v>
      </c>
      <c r="W1715" s="44" t="str">
        <f t="shared" si="479"/>
        <v>"RANGE"</v>
      </c>
      <c r="X1715" s="25" t="str">
        <f t="shared" si="480"/>
        <v>RANGE</v>
      </c>
      <c r="Y1715" s="1">
        <f t="shared" si="481"/>
        <v>1677</v>
      </c>
      <c r="Z1715" t="str">
        <f t="shared" si="482"/>
        <v>ITM_RANGE</v>
      </c>
      <c r="AC1715" s="113" t="str">
        <f t="shared" si="488"/>
        <v>RANGE</v>
      </c>
      <c r="AD1715" t="b">
        <f t="shared" si="486"/>
        <v>1</v>
      </c>
    </row>
    <row r="1716" spans="1:30">
      <c r="A1716" s="57">
        <f t="shared" si="476"/>
        <v>1716</v>
      </c>
      <c r="B1716" s="56">
        <f t="shared" si="477"/>
        <v>1678</v>
      </c>
      <c r="C1716" s="60" t="s">
        <v>4464</v>
      </c>
      <c r="D1716" s="60" t="s">
        <v>7</v>
      </c>
      <c r="E1716" s="66" t="s">
        <v>2671</v>
      </c>
      <c r="F1716" s="66" t="s">
        <v>2671</v>
      </c>
      <c r="G1716" s="72">
        <v>0</v>
      </c>
      <c r="H1716" s="72">
        <v>0</v>
      </c>
      <c r="I1716" s="66" t="s">
        <v>3</v>
      </c>
      <c r="J1716" s="66" t="s">
        <v>1629</v>
      </c>
      <c r="K1716" s="67" t="s">
        <v>4811</v>
      </c>
      <c r="L1716" s="68"/>
      <c r="M1716" s="64" t="s">
        <v>2673</v>
      </c>
      <c r="N1716" s="18"/>
      <c r="O1716"/>
      <c r="P1716" t="str">
        <f t="shared" si="487"/>
        <v/>
      </c>
      <c r="Q1716"/>
      <c r="R1716"/>
      <c r="S1716" s="43">
        <f t="shared" si="478"/>
        <v>240</v>
      </c>
      <c r="T1716" s="94" t="s">
        <v>3090</v>
      </c>
      <c r="U1716" s="72" t="s">
        <v>2570</v>
      </c>
      <c r="V1716" s="72" t="s">
        <v>2570</v>
      </c>
      <c r="W1716" s="44" t="str">
        <f t="shared" si="479"/>
        <v>"RANGE?"</v>
      </c>
      <c r="X1716" s="25" t="str">
        <f t="shared" si="480"/>
        <v>RANGE?</v>
      </c>
      <c r="Y1716" s="1">
        <f t="shared" si="481"/>
        <v>1678</v>
      </c>
      <c r="Z1716" t="str">
        <f t="shared" si="482"/>
        <v>ITM_GETRANGE</v>
      </c>
      <c r="AC1716" s="113" t="str">
        <f t="shared" si="488"/>
        <v>RANGE?</v>
      </c>
      <c r="AD1716" t="b">
        <f t="shared" si="486"/>
        <v>1</v>
      </c>
    </row>
    <row r="1717" spans="1:30">
      <c r="A1717" s="57">
        <f t="shared" si="476"/>
        <v>1717</v>
      </c>
      <c r="B1717" s="56">
        <f t="shared" si="477"/>
        <v>1679</v>
      </c>
      <c r="C1717" s="60" t="s">
        <v>4465</v>
      </c>
      <c r="D1717" s="60" t="s">
        <v>7</v>
      </c>
      <c r="E1717" s="66" t="s">
        <v>469</v>
      </c>
      <c r="F1717" s="66" t="s">
        <v>469</v>
      </c>
      <c r="G1717" s="75">
        <v>0</v>
      </c>
      <c r="H1717" s="75">
        <v>0</v>
      </c>
      <c r="I1717" s="66" t="s">
        <v>3</v>
      </c>
      <c r="J1717" s="66" t="s">
        <v>1629</v>
      </c>
      <c r="K1717" s="67" t="s">
        <v>4811</v>
      </c>
      <c r="L1717" s="68"/>
      <c r="M1717" s="64" t="s">
        <v>2334</v>
      </c>
      <c r="N1717" s="18"/>
      <c r="O1717"/>
      <c r="P1717" t="str">
        <f t="shared" si="487"/>
        <v/>
      </c>
      <c r="Q1717"/>
      <c r="R1717"/>
      <c r="S1717" s="43">
        <f t="shared" si="478"/>
        <v>241</v>
      </c>
      <c r="T1717" s="94" t="s">
        <v>3068</v>
      </c>
      <c r="U1717" s="72" t="s">
        <v>2570</v>
      </c>
      <c r="V1717" s="72" t="s">
        <v>2570</v>
      </c>
      <c r="W1717" s="44" t="str">
        <f t="shared" si="479"/>
        <v>"(-1)" STD_SUP_X</v>
      </c>
      <c r="X1717" s="25" t="str">
        <f t="shared" si="480"/>
        <v>(-1)^X</v>
      </c>
      <c r="Y1717" s="1">
        <f t="shared" si="481"/>
        <v>1679</v>
      </c>
      <c r="Z1717" t="str">
        <f t="shared" si="482"/>
        <v>ITM_M1X</v>
      </c>
      <c r="AC1717" s="113" t="str">
        <f t="shared" si="488"/>
        <v>(-1)^X</v>
      </c>
      <c r="AD1717" t="b">
        <f t="shared" si="486"/>
        <v>1</v>
      </c>
    </row>
    <row r="1718" spans="1:30">
      <c r="A1718" s="57">
        <f t="shared" si="476"/>
        <v>1718</v>
      </c>
      <c r="B1718" s="56">
        <f t="shared" si="477"/>
        <v>1680</v>
      </c>
      <c r="C1718" s="60" t="s">
        <v>4557</v>
      </c>
      <c r="D1718" s="60" t="s">
        <v>7</v>
      </c>
      <c r="E1718" s="66" t="s">
        <v>1565</v>
      </c>
      <c r="F1718" s="66" t="s">
        <v>1565</v>
      </c>
      <c r="G1718" s="75">
        <v>0</v>
      </c>
      <c r="H1718" s="75">
        <v>0</v>
      </c>
      <c r="I1718" s="66" t="s">
        <v>3</v>
      </c>
      <c r="J1718" s="66" t="s">
        <v>1630</v>
      </c>
      <c r="K1718" s="67" t="s">
        <v>4811</v>
      </c>
      <c r="L1718" s="68"/>
      <c r="M1718" s="64" t="s">
        <v>2336</v>
      </c>
      <c r="N1718" s="13"/>
      <c r="O1718"/>
      <c r="P1718" t="str">
        <f t="shared" si="487"/>
        <v/>
      </c>
      <c r="Q1718"/>
      <c r="R1718"/>
      <c r="S1718" s="43">
        <f t="shared" si="478"/>
        <v>241</v>
      </c>
      <c r="T1718" s="94" t="s">
        <v>2570</v>
      </c>
      <c r="U1718" s="72" t="s">
        <v>2570</v>
      </c>
      <c r="V1718" s="72" t="s">
        <v>2570</v>
      </c>
      <c r="W1718" s="44" t="str">
        <f t="shared" si="479"/>
        <v/>
      </c>
      <c r="X1718" s="25" t="str">
        <f t="shared" si="480"/>
        <v/>
      </c>
      <c r="Y1718" s="1">
        <f t="shared" si="481"/>
        <v>1680</v>
      </c>
      <c r="Z1718" t="str">
        <f t="shared" si="482"/>
        <v>ITM_XMOD</v>
      </c>
      <c r="AC1718" s="113" t="str">
        <f t="shared" si="488"/>
        <v/>
      </c>
      <c r="AD1718" t="b">
        <f t="shared" si="486"/>
        <v>1</v>
      </c>
    </row>
    <row r="1719" spans="1:30">
      <c r="A1719" s="57">
        <f t="shared" si="476"/>
        <v>1719</v>
      </c>
      <c r="B1719" s="56">
        <f t="shared" si="477"/>
        <v>1681</v>
      </c>
      <c r="C1719" s="60" t="s">
        <v>4557</v>
      </c>
      <c r="D1719" s="60" t="s">
        <v>7</v>
      </c>
      <c r="E1719" s="66" t="s">
        <v>477</v>
      </c>
      <c r="F1719" s="66" t="s">
        <v>477</v>
      </c>
      <c r="G1719" s="75">
        <v>0</v>
      </c>
      <c r="H1719" s="75">
        <v>0</v>
      </c>
      <c r="I1719" s="66" t="s">
        <v>3</v>
      </c>
      <c r="J1719" s="66" t="s">
        <v>1630</v>
      </c>
      <c r="K1719" s="67" t="s">
        <v>4811</v>
      </c>
      <c r="L1719" s="68"/>
      <c r="M1719" s="64" t="s">
        <v>2338</v>
      </c>
      <c r="N1719" s="13"/>
      <c r="O1719"/>
      <c r="P1719" t="str">
        <f t="shared" si="487"/>
        <v/>
      </c>
      <c r="Q1719"/>
      <c r="R1719"/>
      <c r="S1719" s="43">
        <f t="shared" si="478"/>
        <v>241</v>
      </c>
      <c r="T1719" s="94" t="s">
        <v>2570</v>
      </c>
      <c r="U1719" s="72" t="s">
        <v>2570</v>
      </c>
      <c r="V1719" s="72" t="s">
        <v>2570</v>
      </c>
      <c r="W1719" s="44" t="str">
        <f t="shared" si="479"/>
        <v/>
      </c>
      <c r="X1719" s="25" t="str">
        <f t="shared" si="480"/>
        <v/>
      </c>
      <c r="Y1719" s="1">
        <f t="shared" si="481"/>
        <v>1681</v>
      </c>
      <c r="Z1719" t="str">
        <f t="shared" si="482"/>
        <v>ITM_toDATE</v>
      </c>
      <c r="AC1719" s="113" t="str">
        <f t="shared" si="488"/>
        <v/>
      </c>
      <c r="AD1719" t="b">
        <f t="shared" si="486"/>
        <v>1</v>
      </c>
    </row>
    <row r="1720" spans="1:30" s="17" customFormat="1">
      <c r="A1720" s="113">
        <f t="shared" si="476"/>
        <v>1720</v>
      </c>
      <c r="B1720" s="114">
        <f t="shared" si="477"/>
        <v>1682</v>
      </c>
      <c r="C1720" s="115" t="s">
        <v>4557</v>
      </c>
      <c r="D1720" s="115" t="s">
        <v>7</v>
      </c>
      <c r="E1720" s="149" t="str">
        <f t="shared" ref="E1720:E1722" si="489">CHAR(34)&amp;IF(B1720&lt;10,"000",IF(B1720&lt;100,"00",IF(B1720&lt;1000,"0","")))&amp;$B1720&amp;CHAR(34)</f>
        <v>"1682"</v>
      </c>
      <c r="F1720" s="116" t="str">
        <f t="shared" ref="F1720:F1722" si="490">E1720</f>
        <v>"1682"</v>
      </c>
      <c r="G1720" s="124">
        <v>0</v>
      </c>
      <c r="H1720" s="124">
        <v>0</v>
      </c>
      <c r="I1720" s="117" t="s">
        <v>30</v>
      </c>
      <c r="J1720" s="117" t="s">
        <v>1630</v>
      </c>
      <c r="K1720" s="67" t="s">
        <v>4811</v>
      </c>
      <c r="M1720" s="150" t="str">
        <f t="shared" ref="M1720:M1722" si="491">"ITM_"&amp;IF(B1720&lt;10,"000",IF(B1720&lt;100,"00",IF(B1720&lt;1000,"0","")))&amp;$B1720</f>
        <v>ITM_1682</v>
      </c>
      <c r="N1720" s="16"/>
      <c r="P1720" s="17" t="str">
        <f t="shared" si="487"/>
        <v/>
      </c>
      <c r="S1720" s="119">
        <f t="shared" si="478"/>
        <v>241</v>
      </c>
      <c r="T1720" s="113" t="s">
        <v>2570</v>
      </c>
      <c r="U1720" s="120" t="s">
        <v>2570</v>
      </c>
      <c r="V1720" s="120" t="s">
        <v>2570</v>
      </c>
      <c r="W1720" s="121" t="str">
        <f t="shared" si="479"/>
        <v/>
      </c>
      <c r="X1720" s="122" t="str">
        <f t="shared" si="480"/>
        <v/>
      </c>
      <c r="Y1720" s="123">
        <f t="shared" si="481"/>
        <v>1682</v>
      </c>
      <c r="Z1720" s="17" t="str">
        <f t="shared" si="482"/>
        <v>ITM_1682</v>
      </c>
      <c r="AC1720" s="113" t="str">
        <f t="shared" si="488"/>
        <v/>
      </c>
      <c r="AD1720" t="b">
        <f t="shared" si="486"/>
        <v>1</v>
      </c>
    </row>
    <row r="1721" spans="1:30" s="17" customFormat="1">
      <c r="A1721" s="113">
        <f t="shared" si="476"/>
        <v>1721</v>
      </c>
      <c r="B1721" s="114">
        <f t="shared" si="477"/>
        <v>1683</v>
      </c>
      <c r="C1721" s="115" t="s">
        <v>4557</v>
      </c>
      <c r="D1721" s="115" t="s">
        <v>7</v>
      </c>
      <c r="E1721" s="149" t="str">
        <f t="shared" si="489"/>
        <v>"1683"</v>
      </c>
      <c r="F1721" s="116" t="str">
        <f t="shared" si="490"/>
        <v>"1683"</v>
      </c>
      <c r="G1721" s="124">
        <v>0</v>
      </c>
      <c r="H1721" s="124">
        <v>0</v>
      </c>
      <c r="I1721" s="117" t="s">
        <v>30</v>
      </c>
      <c r="J1721" s="117" t="s">
        <v>1630</v>
      </c>
      <c r="K1721" s="67" t="s">
        <v>4811</v>
      </c>
      <c r="M1721" s="150" t="str">
        <f t="shared" si="491"/>
        <v>ITM_1683</v>
      </c>
      <c r="N1721" s="16"/>
      <c r="P1721" s="17" t="str">
        <f t="shared" si="487"/>
        <v/>
      </c>
      <c r="S1721" s="119">
        <f t="shared" si="478"/>
        <v>241</v>
      </c>
      <c r="T1721" s="113" t="s">
        <v>2570</v>
      </c>
      <c r="U1721" s="120" t="s">
        <v>2570</v>
      </c>
      <c r="V1721" s="120" t="s">
        <v>2570</v>
      </c>
      <c r="W1721" s="121" t="str">
        <f t="shared" si="479"/>
        <v/>
      </c>
      <c r="X1721" s="122" t="str">
        <f t="shared" si="480"/>
        <v/>
      </c>
      <c r="Y1721" s="123">
        <f t="shared" si="481"/>
        <v>1683</v>
      </c>
      <c r="Z1721" s="17" t="str">
        <f t="shared" si="482"/>
        <v>ITM_1683</v>
      </c>
      <c r="AC1721" s="113" t="str">
        <f t="shared" si="488"/>
        <v/>
      </c>
      <c r="AD1721" t="b">
        <f t="shared" si="486"/>
        <v>1</v>
      </c>
    </row>
    <row r="1722" spans="1:30" s="17" customFormat="1">
      <c r="A1722" s="113">
        <f t="shared" si="476"/>
        <v>1722</v>
      </c>
      <c r="B1722" s="114">
        <f t="shared" si="477"/>
        <v>1684</v>
      </c>
      <c r="C1722" s="115" t="s">
        <v>4557</v>
      </c>
      <c r="D1722" s="115" t="s">
        <v>7</v>
      </c>
      <c r="E1722" s="149" t="str">
        <f t="shared" si="489"/>
        <v>"1684"</v>
      </c>
      <c r="F1722" s="116" t="str">
        <f t="shared" si="490"/>
        <v>"1684"</v>
      </c>
      <c r="G1722" s="124">
        <v>0</v>
      </c>
      <c r="H1722" s="124">
        <v>0</v>
      </c>
      <c r="I1722" s="117" t="s">
        <v>30</v>
      </c>
      <c r="J1722" s="117" t="s">
        <v>1630</v>
      </c>
      <c r="K1722" s="67" t="s">
        <v>4811</v>
      </c>
      <c r="M1722" s="150" t="str">
        <f t="shared" si="491"/>
        <v>ITM_1684</v>
      </c>
      <c r="N1722" s="16"/>
      <c r="P1722" s="17" t="str">
        <f t="shared" si="487"/>
        <v/>
      </c>
      <c r="S1722" s="119">
        <f t="shared" si="478"/>
        <v>241</v>
      </c>
      <c r="T1722" s="113" t="s">
        <v>2570</v>
      </c>
      <c r="U1722" s="120" t="s">
        <v>2570</v>
      </c>
      <c r="V1722" s="120" t="s">
        <v>2570</v>
      </c>
      <c r="W1722" s="121" t="str">
        <f t="shared" si="479"/>
        <v/>
      </c>
      <c r="X1722" s="122" t="str">
        <f t="shared" si="480"/>
        <v/>
      </c>
      <c r="Y1722" s="123">
        <f t="shared" si="481"/>
        <v>1684</v>
      </c>
      <c r="Z1722" s="17" t="str">
        <f t="shared" si="482"/>
        <v>ITM_1684</v>
      </c>
      <c r="AC1722" s="113" t="str">
        <f t="shared" si="488"/>
        <v/>
      </c>
      <c r="AD1722" t="b">
        <f t="shared" si="486"/>
        <v>1</v>
      </c>
    </row>
    <row r="1723" spans="1:30">
      <c r="A1723" s="57">
        <f t="shared" si="476"/>
        <v>1723</v>
      </c>
      <c r="B1723" s="56">
        <f t="shared" si="477"/>
        <v>1685</v>
      </c>
      <c r="C1723" s="60" t="s">
        <v>4557</v>
      </c>
      <c r="D1723" s="60" t="s">
        <v>7</v>
      </c>
      <c r="E1723" s="66" t="s">
        <v>1568</v>
      </c>
      <c r="F1723" s="66" t="s">
        <v>480</v>
      </c>
      <c r="G1723" s="75">
        <v>0</v>
      </c>
      <c r="H1723" s="75">
        <v>0</v>
      </c>
      <c r="I1723" s="66" t="s">
        <v>3</v>
      </c>
      <c r="J1723" s="66" t="s">
        <v>1629</v>
      </c>
      <c r="K1723" s="67" t="s">
        <v>4811</v>
      </c>
      <c r="L1723" s="68"/>
      <c r="M1723" s="64" t="s">
        <v>2342</v>
      </c>
      <c r="N1723" s="13"/>
      <c r="O1723"/>
      <c r="P1723" t="str">
        <f t="shared" si="487"/>
        <v>NOT EQUAL</v>
      </c>
      <c r="Q1723"/>
      <c r="R1723"/>
      <c r="S1723" s="43">
        <f t="shared" si="478"/>
        <v>242</v>
      </c>
      <c r="T1723" s="94" t="s">
        <v>3067</v>
      </c>
      <c r="U1723" s="72" t="s">
        <v>2570</v>
      </c>
      <c r="V1723" s="72" t="s">
        <v>2570</v>
      </c>
      <c r="W1723" s="44" t="str">
        <f t="shared" si="479"/>
        <v>STD_RIGHT_ARROW "HR"</v>
      </c>
      <c r="X1723" s="25" t="str">
        <f t="shared" si="480"/>
        <v>&gt;HR</v>
      </c>
      <c r="Y1723" s="1">
        <f t="shared" si="481"/>
        <v>1685</v>
      </c>
      <c r="Z1723" t="str">
        <f t="shared" si="482"/>
        <v>ITM_toHR</v>
      </c>
      <c r="AC1723" s="113" t="str">
        <f t="shared" si="488"/>
        <v>&gt;HR</v>
      </c>
      <c r="AD1723" t="b">
        <f t="shared" si="486"/>
        <v>1</v>
      </c>
    </row>
    <row r="1724" spans="1:30">
      <c r="A1724" s="57">
        <f t="shared" si="476"/>
        <v>1724</v>
      </c>
      <c r="B1724" s="56">
        <f t="shared" si="477"/>
        <v>1686</v>
      </c>
      <c r="C1724" s="60" t="s">
        <v>4557</v>
      </c>
      <c r="D1724" s="60" t="s">
        <v>3354</v>
      </c>
      <c r="E1724" s="66" t="s">
        <v>1569</v>
      </c>
      <c r="F1724" s="66" t="s">
        <v>481</v>
      </c>
      <c r="G1724" s="75">
        <v>0</v>
      </c>
      <c r="H1724" s="75">
        <v>0</v>
      </c>
      <c r="I1724" s="66" t="s">
        <v>3</v>
      </c>
      <c r="J1724" s="66" t="s">
        <v>1630</v>
      </c>
      <c r="K1724" s="67" t="s">
        <v>4811</v>
      </c>
      <c r="L1724" s="68" t="s">
        <v>1053</v>
      </c>
      <c r="M1724" s="64" t="s">
        <v>2343</v>
      </c>
      <c r="N1724" s="13"/>
      <c r="O1724"/>
      <c r="P1724" t="str">
        <f t="shared" si="487"/>
        <v/>
      </c>
      <c r="Q1724"/>
      <c r="R1724"/>
      <c r="S1724" s="43">
        <f t="shared" si="478"/>
        <v>243</v>
      </c>
      <c r="T1724" s="94" t="s">
        <v>3067</v>
      </c>
      <c r="U1724" s="72" t="s">
        <v>3001</v>
      </c>
      <c r="V1724" s="72" t="s">
        <v>2570</v>
      </c>
      <c r="W1724" s="44" t="str">
        <f t="shared" si="479"/>
        <v>STD_RIGHT_ARROW "H.MS"</v>
      </c>
      <c r="X1724" s="25" t="str">
        <f t="shared" si="480"/>
        <v>&gt;H.MS</v>
      </c>
      <c r="Y1724" s="1">
        <f t="shared" si="481"/>
        <v>1686</v>
      </c>
      <c r="Z1724" t="str">
        <f t="shared" si="482"/>
        <v>ITM_toHMS</v>
      </c>
      <c r="AC1724" s="113" t="str">
        <f t="shared" si="488"/>
        <v>&gt;H.MS</v>
      </c>
      <c r="AD1724" t="b">
        <f t="shared" si="486"/>
        <v>1</v>
      </c>
    </row>
    <row r="1725" spans="1:30">
      <c r="A1725" s="57">
        <f t="shared" si="476"/>
        <v>1725</v>
      </c>
      <c r="B1725" s="56">
        <f t="shared" si="477"/>
        <v>1687</v>
      </c>
      <c r="C1725" s="60" t="s">
        <v>4467</v>
      </c>
      <c r="D1725" s="71" t="s">
        <v>482</v>
      </c>
      <c r="E1725" s="66" t="s">
        <v>483</v>
      </c>
      <c r="F1725" s="66" t="s">
        <v>1570</v>
      </c>
      <c r="G1725" s="75">
        <v>2</v>
      </c>
      <c r="H1725" s="75">
        <v>16</v>
      </c>
      <c r="I1725" s="66" t="s">
        <v>3</v>
      </c>
      <c r="J1725" s="66" t="s">
        <v>1630</v>
      </c>
      <c r="K1725" s="67" t="s">
        <v>4811</v>
      </c>
      <c r="L1725" s="60"/>
      <c r="M1725" s="64" t="s">
        <v>2344</v>
      </c>
      <c r="N1725" s="13"/>
      <c r="O1725"/>
      <c r="P1725" t="str">
        <f t="shared" si="487"/>
        <v>NOT EQUAL</v>
      </c>
      <c r="Q1725"/>
      <c r="R1725"/>
      <c r="S1725" s="43">
        <f t="shared" si="478"/>
        <v>244</v>
      </c>
      <c r="T1725" s="94" t="s">
        <v>3067</v>
      </c>
      <c r="U1725" s="72" t="s">
        <v>3001</v>
      </c>
      <c r="V1725" s="72" t="s">
        <v>2570</v>
      </c>
      <c r="W1725" s="44" t="str">
        <f t="shared" si="479"/>
        <v>STD_RIGHT_ARROW "INT"</v>
      </c>
      <c r="X1725" s="25" t="str">
        <f t="shared" si="480"/>
        <v>&gt;INT</v>
      </c>
      <c r="Y1725" s="1">
        <f t="shared" si="481"/>
        <v>1687</v>
      </c>
      <c r="Z1725" t="str">
        <f t="shared" si="482"/>
        <v>ITM_toINT</v>
      </c>
      <c r="AC1725" s="113" t="str">
        <f t="shared" si="488"/>
        <v>&gt;INT</v>
      </c>
      <c r="AD1725" t="b">
        <f t="shared" si="486"/>
        <v>1</v>
      </c>
    </row>
    <row r="1726" spans="1:30" s="17" customFormat="1">
      <c r="A1726" s="113">
        <f t="shared" si="476"/>
        <v>1726</v>
      </c>
      <c r="B1726" s="114">
        <f t="shared" si="477"/>
        <v>1688</v>
      </c>
      <c r="C1726" s="115" t="s">
        <v>4557</v>
      </c>
      <c r="D1726" s="115" t="s">
        <v>7</v>
      </c>
      <c r="E1726" s="149" t="str">
        <f t="shared" ref="E1726" si="492">CHAR(34)&amp;IF(B1726&lt;10,"000",IF(B1726&lt;100,"00",IF(B1726&lt;1000,"0","")))&amp;$B1726&amp;CHAR(34)</f>
        <v>"1688"</v>
      </c>
      <c r="F1726" s="116" t="str">
        <f t="shared" ref="F1726" si="493">E1726</f>
        <v>"1688"</v>
      </c>
      <c r="G1726" s="124">
        <v>0</v>
      </c>
      <c r="H1726" s="124">
        <v>0</v>
      </c>
      <c r="I1726" s="117" t="s">
        <v>30</v>
      </c>
      <c r="J1726" s="117" t="s">
        <v>1630</v>
      </c>
      <c r="K1726" s="67" t="s">
        <v>4811</v>
      </c>
      <c r="M1726" s="150" t="str">
        <f t="shared" ref="M1726" si="494">"ITM_"&amp;IF(B1726&lt;10,"000",IF(B1726&lt;100,"00",IF(B1726&lt;1000,"0","")))&amp;$B1726</f>
        <v>ITM_1688</v>
      </c>
      <c r="N1726" s="16"/>
      <c r="P1726" s="17" t="str">
        <f t="shared" si="487"/>
        <v/>
      </c>
      <c r="S1726" s="119">
        <f t="shared" si="478"/>
        <v>244</v>
      </c>
      <c r="T1726" s="113" t="s">
        <v>2570</v>
      </c>
      <c r="U1726" s="120" t="s">
        <v>2570</v>
      </c>
      <c r="V1726" s="120" t="s">
        <v>2570</v>
      </c>
      <c r="W1726" s="121" t="str">
        <f t="shared" si="479"/>
        <v/>
      </c>
      <c r="X1726" s="122" t="str">
        <f t="shared" si="480"/>
        <v/>
      </c>
      <c r="Y1726" s="123">
        <f t="shared" si="481"/>
        <v>1688</v>
      </c>
      <c r="Z1726" s="17" t="str">
        <f t="shared" si="482"/>
        <v>ITM_1688</v>
      </c>
      <c r="AC1726" s="113" t="str">
        <f t="shared" si="488"/>
        <v/>
      </c>
      <c r="AD1726" t="b">
        <f t="shared" si="486"/>
        <v>1</v>
      </c>
    </row>
    <row r="1727" spans="1:30">
      <c r="A1727" s="57">
        <f t="shared" si="476"/>
        <v>1727</v>
      </c>
      <c r="B1727" s="56">
        <f t="shared" si="477"/>
        <v>1689</v>
      </c>
      <c r="C1727" s="60" t="s">
        <v>4468</v>
      </c>
      <c r="D1727" s="60" t="s">
        <v>3354</v>
      </c>
      <c r="E1727" s="66" t="s">
        <v>3062</v>
      </c>
      <c r="F1727" s="66" t="s">
        <v>3064</v>
      </c>
      <c r="G1727" s="72">
        <v>0</v>
      </c>
      <c r="H1727" s="72">
        <v>0</v>
      </c>
      <c r="I1727" s="66" t="s">
        <v>1</v>
      </c>
      <c r="J1727" s="66" t="s">
        <v>1629</v>
      </c>
      <c r="K1727" s="67" t="s">
        <v>4811</v>
      </c>
      <c r="L1727" s="68" t="s">
        <v>2580</v>
      </c>
      <c r="M1727" s="64" t="s">
        <v>2346</v>
      </c>
      <c r="N1727" s="13"/>
      <c r="O1727"/>
      <c r="P1727" t="str">
        <f t="shared" si="487"/>
        <v>NOT EQUAL</v>
      </c>
      <c r="Q1727"/>
      <c r="R1727"/>
      <c r="S1727" s="43">
        <f t="shared" si="478"/>
        <v>244</v>
      </c>
      <c r="T1727" s="94" t="s">
        <v>2570</v>
      </c>
      <c r="U1727" s="72" t="s">
        <v>2570</v>
      </c>
      <c r="V1727" s="72" t="s">
        <v>2570</v>
      </c>
      <c r="W1727" s="44" t="str">
        <f t="shared" si="479"/>
        <v/>
      </c>
      <c r="X1727" s="25" t="str">
        <f t="shared" si="480"/>
        <v/>
      </c>
      <c r="Y1727" s="1">
        <f t="shared" si="481"/>
        <v>1689</v>
      </c>
      <c r="Z1727" t="str">
        <f t="shared" si="482"/>
        <v>ITM_toPOL</v>
      </c>
      <c r="AC1727" s="113" t="str">
        <f t="shared" si="488"/>
        <v/>
      </c>
      <c r="AD1727" t="b">
        <f t="shared" si="486"/>
        <v>1</v>
      </c>
    </row>
    <row r="1728" spans="1:30" s="17" customFormat="1">
      <c r="A1728" s="113">
        <f t="shared" si="476"/>
        <v>1728</v>
      </c>
      <c r="B1728" s="114">
        <f t="shared" si="477"/>
        <v>1690</v>
      </c>
      <c r="C1728" s="115" t="s">
        <v>4557</v>
      </c>
      <c r="D1728" s="115" t="s">
        <v>7</v>
      </c>
      <c r="E1728" s="149" t="str">
        <f t="shared" ref="E1728" si="495">CHAR(34)&amp;IF(B1728&lt;10,"000",IF(B1728&lt;100,"00",IF(B1728&lt;1000,"0","")))&amp;$B1728&amp;CHAR(34)</f>
        <v>"1690"</v>
      </c>
      <c r="F1728" s="116" t="str">
        <f t="shared" ref="F1728" si="496">E1728</f>
        <v>"1690"</v>
      </c>
      <c r="G1728" s="124">
        <v>0</v>
      </c>
      <c r="H1728" s="124">
        <v>0</v>
      </c>
      <c r="I1728" s="117" t="s">
        <v>30</v>
      </c>
      <c r="J1728" s="117" t="s">
        <v>1630</v>
      </c>
      <c r="K1728" s="67" t="s">
        <v>4811</v>
      </c>
      <c r="M1728" s="150" t="str">
        <f t="shared" ref="M1728" si="497">"ITM_"&amp;IF(B1728&lt;10,"000",IF(B1728&lt;100,"00",IF(B1728&lt;1000,"0","")))&amp;$B1728</f>
        <v>ITM_1690</v>
      </c>
      <c r="N1728" s="16"/>
      <c r="P1728" s="17" t="str">
        <f t="shared" si="487"/>
        <v/>
      </c>
      <c r="S1728" s="119">
        <f t="shared" si="478"/>
        <v>244</v>
      </c>
      <c r="T1728" s="113" t="s">
        <v>2570</v>
      </c>
      <c r="U1728" s="120" t="s">
        <v>2570</v>
      </c>
      <c r="V1728" s="120" t="s">
        <v>2570</v>
      </c>
      <c r="W1728" s="121" t="str">
        <f t="shared" si="479"/>
        <v/>
      </c>
      <c r="X1728" s="122" t="str">
        <f t="shared" si="480"/>
        <v/>
      </c>
      <c r="Y1728" s="123">
        <f t="shared" si="481"/>
        <v>1690</v>
      </c>
      <c r="Z1728" s="17" t="str">
        <f t="shared" si="482"/>
        <v>ITM_1690</v>
      </c>
      <c r="AC1728" s="113" t="str">
        <f t="shared" si="488"/>
        <v/>
      </c>
      <c r="AD1728" t="b">
        <f t="shared" si="486"/>
        <v>1</v>
      </c>
    </row>
    <row r="1729" spans="1:30">
      <c r="A1729" s="57">
        <f t="shared" si="476"/>
        <v>1729</v>
      </c>
      <c r="B1729" s="56">
        <f t="shared" si="477"/>
        <v>1691</v>
      </c>
      <c r="C1729" s="60" t="s">
        <v>4469</v>
      </c>
      <c r="D1729" s="60" t="s">
        <v>7</v>
      </c>
      <c r="E1729" s="66" t="s">
        <v>1573</v>
      </c>
      <c r="F1729" s="66" t="s">
        <v>480</v>
      </c>
      <c r="G1729" s="72">
        <v>0</v>
      </c>
      <c r="H1729" s="72">
        <v>0</v>
      </c>
      <c r="I1729" s="66" t="s">
        <v>3</v>
      </c>
      <c r="J1729" s="66" t="s">
        <v>1629</v>
      </c>
      <c r="K1729" s="67" t="s">
        <v>4811</v>
      </c>
      <c r="L1729" s="68"/>
      <c r="M1729" s="64" t="s">
        <v>2348</v>
      </c>
      <c r="N1729" s="13"/>
      <c r="O1729"/>
      <c r="P1729" t="str">
        <f t="shared" si="487"/>
        <v>NOT EQUAL</v>
      </c>
      <c r="Q1729"/>
      <c r="R1729"/>
      <c r="S1729" s="43">
        <f t="shared" si="478"/>
        <v>245</v>
      </c>
      <c r="T1729" s="97" t="s">
        <v>3092</v>
      </c>
      <c r="U1729" s="72" t="s">
        <v>2570</v>
      </c>
      <c r="V1729" s="72" t="s">
        <v>2570</v>
      </c>
      <c r="W1729" s="44" t="str">
        <f t="shared" si="479"/>
        <v>STD_RIGHT_ARROW "REAL"</v>
      </c>
      <c r="X1729" s="25" t="str">
        <f t="shared" si="480"/>
        <v>&gt;REAL</v>
      </c>
      <c r="Y1729" s="1">
        <f t="shared" si="481"/>
        <v>1691</v>
      </c>
      <c r="Z1729" t="str">
        <f t="shared" si="482"/>
        <v>ITM_toREAL</v>
      </c>
      <c r="AC1729" s="113" t="str">
        <f t="shared" si="488"/>
        <v>&gt;REAL</v>
      </c>
      <c r="AD1729" t="b">
        <f t="shared" si="486"/>
        <v>1</v>
      </c>
    </row>
    <row r="1730" spans="1:30">
      <c r="A1730" s="57">
        <f t="shared" si="476"/>
        <v>1730</v>
      </c>
      <c r="B1730" s="56">
        <f t="shared" si="477"/>
        <v>1692</v>
      </c>
      <c r="C1730" s="60" t="s">
        <v>4470</v>
      </c>
      <c r="D1730" s="60" t="s">
        <v>3354</v>
      </c>
      <c r="E1730" s="66" t="s">
        <v>3063</v>
      </c>
      <c r="F1730" s="66" t="s">
        <v>3065</v>
      </c>
      <c r="G1730" s="72">
        <v>0</v>
      </c>
      <c r="H1730" s="72">
        <v>0</v>
      </c>
      <c r="I1730" s="66" t="s">
        <v>1</v>
      </c>
      <c r="J1730" s="66" t="s">
        <v>1629</v>
      </c>
      <c r="K1730" s="67" t="s">
        <v>4811</v>
      </c>
      <c r="L1730" s="68" t="s">
        <v>2581</v>
      </c>
      <c r="M1730" s="64" t="s">
        <v>2349</v>
      </c>
      <c r="N1730" s="13"/>
      <c r="O1730"/>
      <c r="P1730" t="str">
        <f t="shared" si="487"/>
        <v>NOT EQUAL</v>
      </c>
      <c r="Q1730"/>
      <c r="R1730"/>
      <c r="S1730" s="43">
        <f t="shared" si="478"/>
        <v>245</v>
      </c>
      <c r="T1730" s="94" t="s">
        <v>2570</v>
      </c>
      <c r="U1730" s="72" t="s">
        <v>2570</v>
      </c>
      <c r="V1730" s="72" t="s">
        <v>2570</v>
      </c>
      <c r="W1730" s="44" t="str">
        <f t="shared" si="479"/>
        <v/>
      </c>
      <c r="X1730" s="25" t="str">
        <f t="shared" si="480"/>
        <v/>
      </c>
      <c r="Y1730" s="1">
        <f t="shared" si="481"/>
        <v>1692</v>
      </c>
      <c r="Z1730" t="str">
        <f t="shared" si="482"/>
        <v>ITM_toREC</v>
      </c>
      <c r="AC1730" s="113" t="str">
        <f t="shared" si="488"/>
        <v/>
      </c>
      <c r="AD1730" t="b">
        <f t="shared" si="486"/>
        <v>1</v>
      </c>
    </row>
    <row r="1731" spans="1:30">
      <c r="A1731" s="57">
        <f t="shared" si="476"/>
        <v>1731</v>
      </c>
      <c r="B1731" s="56">
        <f t="shared" si="477"/>
        <v>1693</v>
      </c>
      <c r="C1731" s="60" t="s">
        <v>4471</v>
      </c>
      <c r="D1731" s="71" t="s">
        <v>7</v>
      </c>
      <c r="E1731" s="66" t="s">
        <v>485</v>
      </c>
      <c r="F1731" s="66" t="s">
        <v>485</v>
      </c>
      <c r="G1731" s="72">
        <v>0</v>
      </c>
      <c r="H1731" s="72">
        <v>0</v>
      </c>
      <c r="I1731" s="66" t="s">
        <v>3</v>
      </c>
      <c r="J1731" s="66" t="s">
        <v>1629</v>
      </c>
      <c r="K1731" s="67" t="s">
        <v>4811</v>
      </c>
      <c r="L1731" s="60"/>
      <c r="M1731" s="64" t="s">
        <v>2350</v>
      </c>
      <c r="N1731" s="13"/>
      <c r="O1731"/>
      <c r="P1731" t="str">
        <f t="shared" si="487"/>
        <v/>
      </c>
      <c r="Q1731"/>
      <c r="R1731"/>
      <c r="S1731" s="43">
        <f t="shared" si="478"/>
        <v>246</v>
      </c>
      <c r="T1731" s="94" t="s">
        <v>3067</v>
      </c>
      <c r="U1731" s="72" t="s">
        <v>2570</v>
      </c>
      <c r="V1731" s="72" t="s">
        <v>2570</v>
      </c>
      <c r="W1731" s="44" t="str">
        <f t="shared" si="479"/>
        <v>"D" STD_RIGHT_ARROW "D.MS"</v>
      </c>
      <c r="X1731" s="25" t="str">
        <f t="shared" si="480"/>
        <v>D&gt;D.MS</v>
      </c>
      <c r="Y1731" s="1">
        <f t="shared" si="481"/>
        <v>1693</v>
      </c>
      <c r="Z1731" t="str">
        <f t="shared" si="482"/>
        <v>ITM_DtoDMS</v>
      </c>
      <c r="AC1731" s="113" t="str">
        <f t="shared" si="488"/>
        <v>D&gt;D.MS</v>
      </c>
      <c r="AD1731" t="b">
        <f t="shared" si="486"/>
        <v>1</v>
      </c>
    </row>
    <row r="1732" spans="1:30">
      <c r="A1732" s="57">
        <f t="shared" si="476"/>
        <v>1732</v>
      </c>
      <c r="B1732" s="56">
        <f t="shared" si="477"/>
        <v>1694</v>
      </c>
      <c r="C1732" s="60" t="s">
        <v>4472</v>
      </c>
      <c r="D1732" s="60" t="s">
        <v>2907</v>
      </c>
      <c r="E1732" s="66" t="s">
        <v>954</v>
      </c>
      <c r="F1732" s="66" t="s">
        <v>954</v>
      </c>
      <c r="G1732" s="72">
        <v>0</v>
      </c>
      <c r="H1732" s="72">
        <v>0</v>
      </c>
      <c r="I1732" s="66" t="s">
        <v>3</v>
      </c>
      <c r="J1732" s="66" t="s">
        <v>1629</v>
      </c>
      <c r="K1732" s="67" t="s">
        <v>4811</v>
      </c>
      <c r="L1732" s="68"/>
      <c r="M1732" s="64" t="s">
        <v>4053</v>
      </c>
      <c r="N1732" s="13"/>
      <c r="O1732"/>
      <c r="P1732" t="str">
        <f t="shared" si="487"/>
        <v/>
      </c>
      <c r="Q1732"/>
      <c r="R1732"/>
      <c r="S1732" s="43">
        <f t="shared" si="478"/>
        <v>247</v>
      </c>
      <c r="T1732" s="97"/>
      <c r="U1732" s="72"/>
      <c r="V1732" s="72"/>
      <c r="W1732" s="44" t="str">
        <f t="shared" si="479"/>
        <v>STD_LEFT_RIGHT_ARROWS</v>
      </c>
      <c r="X1732" s="25" t="str">
        <f t="shared" si="480"/>
        <v>&lt;&gt;</v>
      </c>
      <c r="Y1732" s="1">
        <f t="shared" si="481"/>
        <v>1694</v>
      </c>
      <c r="Z1732" t="str">
        <f t="shared" si="482"/>
        <v>ITM_SHUFFLE</v>
      </c>
      <c r="AC1732" s="113" t="str">
        <f t="shared" si="488"/>
        <v>&lt;&gt;</v>
      </c>
      <c r="AD1732" t="b">
        <f t="shared" si="486"/>
        <v>1</v>
      </c>
    </row>
    <row r="1733" spans="1:30">
      <c r="A1733" s="57">
        <f t="shared" si="476"/>
        <v>1733</v>
      </c>
      <c r="B1733" s="56">
        <f t="shared" si="477"/>
        <v>1695</v>
      </c>
      <c r="C1733" s="60" t="s">
        <v>4473</v>
      </c>
      <c r="D1733" s="60" t="s">
        <v>7</v>
      </c>
      <c r="E1733" s="66" t="s">
        <v>1575</v>
      </c>
      <c r="F1733" s="66" t="s">
        <v>1575</v>
      </c>
      <c r="G1733" s="72">
        <v>0</v>
      </c>
      <c r="H1733" s="72">
        <v>0</v>
      </c>
      <c r="I1733" s="66" t="s">
        <v>3</v>
      </c>
      <c r="J1733" s="66" t="s">
        <v>1629</v>
      </c>
      <c r="K1733" s="67" t="s">
        <v>4811</v>
      </c>
      <c r="L1733" s="68"/>
      <c r="M1733" s="64" t="s">
        <v>2352</v>
      </c>
      <c r="N1733" s="13"/>
      <c r="O1733"/>
      <c r="P1733" t="str">
        <f t="shared" si="487"/>
        <v/>
      </c>
      <c r="Q1733"/>
      <c r="R1733"/>
      <c r="S1733" s="43">
        <f t="shared" si="478"/>
        <v>248</v>
      </c>
      <c r="T1733" s="94" t="s">
        <v>3094</v>
      </c>
      <c r="U1733" s="72" t="s">
        <v>2570</v>
      </c>
      <c r="V1733" s="72" t="s">
        <v>2570</v>
      </c>
      <c r="W1733" s="44" t="str">
        <f t="shared" si="479"/>
        <v>"%"</v>
      </c>
      <c r="X1733" s="25" t="str">
        <f t="shared" si="480"/>
        <v>%</v>
      </c>
      <c r="Y1733" s="1">
        <f t="shared" si="481"/>
        <v>1695</v>
      </c>
      <c r="Z1733" t="str">
        <f t="shared" si="482"/>
        <v>ITM_PC</v>
      </c>
      <c r="AC1733" s="113" t="str">
        <f t="shared" si="488"/>
        <v>%</v>
      </c>
      <c r="AD1733" t="b">
        <f t="shared" si="486"/>
        <v>1</v>
      </c>
    </row>
    <row r="1734" spans="1:30">
      <c r="A1734" s="57">
        <f t="shared" si="476"/>
        <v>1734</v>
      </c>
      <c r="B1734" s="56">
        <f t="shared" si="477"/>
        <v>1696</v>
      </c>
      <c r="C1734" s="60" t="s">
        <v>4474</v>
      </c>
      <c r="D1734" s="60" t="s">
        <v>7</v>
      </c>
      <c r="E1734" s="66" t="s">
        <v>486</v>
      </c>
      <c r="F1734" s="66" t="s">
        <v>486</v>
      </c>
      <c r="G1734" s="72">
        <v>0</v>
      </c>
      <c r="H1734" s="72">
        <v>0</v>
      </c>
      <c r="I1734" s="66" t="s">
        <v>3</v>
      </c>
      <c r="J1734" s="66" t="s">
        <v>1629</v>
      </c>
      <c r="K1734" s="67" t="s">
        <v>4811</v>
      </c>
      <c r="L1734" s="68"/>
      <c r="M1734" s="64" t="s">
        <v>2353</v>
      </c>
      <c r="N1734" s="13"/>
      <c r="O1734"/>
      <c r="P1734" t="str">
        <f t="shared" si="487"/>
        <v/>
      </c>
      <c r="Q1734"/>
      <c r="R1734"/>
      <c r="S1734" s="43">
        <f t="shared" si="478"/>
        <v>249</v>
      </c>
      <c r="T1734" s="94" t="s">
        <v>3094</v>
      </c>
      <c r="U1734" s="72" t="s">
        <v>2570</v>
      </c>
      <c r="V1734" s="72" t="s">
        <v>2570</v>
      </c>
      <c r="W1734" s="44" t="str">
        <f t="shared" si="479"/>
        <v>"%MRR"</v>
      </c>
      <c r="X1734" s="25" t="str">
        <f t="shared" si="480"/>
        <v>%MRR</v>
      </c>
      <c r="Y1734" s="1">
        <f t="shared" si="481"/>
        <v>1696</v>
      </c>
      <c r="Z1734" t="str">
        <f t="shared" si="482"/>
        <v>ITM_PCMRR</v>
      </c>
      <c r="AC1734" s="113" t="str">
        <f t="shared" si="488"/>
        <v>%MRR</v>
      </c>
      <c r="AD1734" t="b">
        <f t="shared" si="486"/>
        <v>1</v>
      </c>
    </row>
    <row r="1735" spans="1:30">
      <c r="A1735" s="57">
        <f t="shared" si="476"/>
        <v>1735</v>
      </c>
      <c r="B1735" s="56">
        <f t="shared" si="477"/>
        <v>1697</v>
      </c>
      <c r="C1735" s="60" t="s">
        <v>4475</v>
      </c>
      <c r="D1735" s="60" t="s">
        <v>7</v>
      </c>
      <c r="E1735" s="66" t="s">
        <v>487</v>
      </c>
      <c r="F1735" s="66" t="s">
        <v>487</v>
      </c>
      <c r="G1735" s="72">
        <v>0</v>
      </c>
      <c r="H1735" s="72">
        <v>0</v>
      </c>
      <c r="I1735" s="66" t="s">
        <v>3</v>
      </c>
      <c r="J1735" s="66" t="s">
        <v>1629</v>
      </c>
      <c r="K1735" s="67" t="s">
        <v>4811</v>
      </c>
      <c r="L1735" s="68"/>
      <c r="M1735" s="64" t="s">
        <v>2354</v>
      </c>
      <c r="N1735" s="13"/>
      <c r="O1735"/>
      <c r="P1735" t="str">
        <f t="shared" si="487"/>
        <v/>
      </c>
      <c r="Q1735"/>
      <c r="R1735"/>
      <c r="S1735" s="43">
        <f t="shared" si="478"/>
        <v>250</v>
      </c>
      <c r="T1735" s="94" t="s">
        <v>3094</v>
      </c>
      <c r="U1735" s="72" t="s">
        <v>2570</v>
      </c>
      <c r="V1735" s="72" t="s">
        <v>2570</v>
      </c>
      <c r="W1735" s="44" t="str">
        <f t="shared" si="479"/>
        <v>"%T"</v>
      </c>
      <c r="X1735" s="25" t="str">
        <f t="shared" si="480"/>
        <v>%T</v>
      </c>
      <c r="Y1735" s="1">
        <f t="shared" si="481"/>
        <v>1697</v>
      </c>
      <c r="Z1735" t="str">
        <f t="shared" si="482"/>
        <v>ITM_PCT</v>
      </c>
      <c r="AC1735" s="113" t="str">
        <f t="shared" si="488"/>
        <v>%T</v>
      </c>
      <c r="AD1735" t="b">
        <f t="shared" si="486"/>
        <v>1</v>
      </c>
    </row>
    <row r="1736" spans="1:30">
      <c r="A1736" s="57">
        <f t="shared" si="476"/>
        <v>1736</v>
      </c>
      <c r="B1736" s="56">
        <f t="shared" si="477"/>
        <v>1698</v>
      </c>
      <c r="C1736" s="60" t="s">
        <v>4476</v>
      </c>
      <c r="D1736" s="60" t="s">
        <v>7</v>
      </c>
      <c r="E1736" s="66" t="s">
        <v>1576</v>
      </c>
      <c r="F1736" s="66" t="s">
        <v>1576</v>
      </c>
      <c r="G1736" s="72">
        <v>0</v>
      </c>
      <c r="H1736" s="72">
        <v>0</v>
      </c>
      <c r="I1736" s="66" t="s">
        <v>3</v>
      </c>
      <c r="J1736" s="66" t="s">
        <v>1629</v>
      </c>
      <c r="K1736" s="67" t="s">
        <v>4811</v>
      </c>
      <c r="L1736" s="68"/>
      <c r="M1736" s="64" t="s">
        <v>2355</v>
      </c>
      <c r="N1736" s="13"/>
      <c r="O1736"/>
      <c r="P1736" t="str">
        <f t="shared" si="487"/>
        <v/>
      </c>
      <c r="Q1736"/>
      <c r="R1736"/>
      <c r="S1736" s="43">
        <f t="shared" si="478"/>
        <v>251</v>
      </c>
      <c r="T1736" s="94" t="s">
        <v>3095</v>
      </c>
      <c r="U1736" s="72" t="s">
        <v>2570</v>
      </c>
      <c r="V1736" s="72" t="s">
        <v>2570</v>
      </c>
      <c r="W1736" s="44" t="str">
        <f t="shared" si="479"/>
        <v>"%" STD_SIGMA</v>
      </c>
      <c r="X1736" s="25" t="str">
        <f t="shared" si="480"/>
        <v>%SUM</v>
      </c>
      <c r="Y1736" s="1">
        <f t="shared" si="481"/>
        <v>1698</v>
      </c>
      <c r="Z1736" t="str">
        <f t="shared" si="482"/>
        <v>ITM_PCSIGMA</v>
      </c>
      <c r="AC1736" s="113" t="str">
        <f t="shared" si="488"/>
        <v>%SUM</v>
      </c>
      <c r="AD1736" t="b">
        <f t="shared" si="486"/>
        <v>1</v>
      </c>
    </row>
    <row r="1737" spans="1:30">
      <c r="A1737" s="57">
        <f t="shared" si="476"/>
        <v>1737</v>
      </c>
      <c r="B1737" s="56">
        <f t="shared" si="477"/>
        <v>1699</v>
      </c>
      <c r="C1737" s="60" t="s">
        <v>4477</v>
      </c>
      <c r="D1737" s="60" t="s">
        <v>7</v>
      </c>
      <c r="E1737" s="66" t="s">
        <v>488</v>
      </c>
      <c r="F1737" s="66" t="s">
        <v>488</v>
      </c>
      <c r="G1737" s="72">
        <v>0</v>
      </c>
      <c r="H1737" s="72">
        <v>0</v>
      </c>
      <c r="I1737" s="66" t="s">
        <v>3</v>
      </c>
      <c r="J1737" s="66" t="s">
        <v>1629</v>
      </c>
      <c r="K1737" s="67" t="s">
        <v>4811</v>
      </c>
      <c r="L1737" s="68"/>
      <c r="M1737" s="64" t="s">
        <v>2356</v>
      </c>
      <c r="N1737" s="13"/>
      <c r="O1737"/>
      <c r="P1737" t="str">
        <f t="shared" si="487"/>
        <v/>
      </c>
      <c r="Q1737"/>
      <c r="R1737"/>
      <c r="S1737" s="43">
        <f t="shared" si="478"/>
        <v>252</v>
      </c>
      <c r="T1737" s="97" t="s">
        <v>3094</v>
      </c>
      <c r="U1737" s="72" t="s">
        <v>2570</v>
      </c>
      <c r="V1737" s="72" t="s">
        <v>2570</v>
      </c>
      <c r="W1737" s="44" t="str">
        <f t="shared" si="479"/>
        <v>"%+MG"</v>
      </c>
      <c r="X1737" s="25" t="str">
        <f t="shared" si="480"/>
        <v>%+MG</v>
      </c>
      <c r="Y1737" s="1">
        <f t="shared" si="481"/>
        <v>1699</v>
      </c>
      <c r="Z1737" t="str">
        <f t="shared" si="482"/>
        <v>ITM_PCPMG</v>
      </c>
      <c r="AC1737" s="113" t="str">
        <f t="shared" si="488"/>
        <v>%+MG</v>
      </c>
      <c r="AD1737" t="b">
        <f t="shared" si="486"/>
        <v>1</v>
      </c>
    </row>
    <row r="1738" spans="1:30">
      <c r="A1738" s="57">
        <f t="shared" si="476"/>
        <v>1738</v>
      </c>
      <c r="B1738" s="56">
        <f t="shared" si="477"/>
        <v>1700</v>
      </c>
      <c r="C1738" s="60" t="s">
        <v>4557</v>
      </c>
      <c r="D1738" s="60" t="s">
        <v>7</v>
      </c>
      <c r="E1738" s="66" t="s">
        <v>490</v>
      </c>
      <c r="F1738" s="66" t="s">
        <v>490</v>
      </c>
      <c r="G1738" s="72">
        <v>0</v>
      </c>
      <c r="H1738" s="72">
        <v>0</v>
      </c>
      <c r="I1738" s="66" t="s">
        <v>3</v>
      </c>
      <c r="J1738" s="66" t="s">
        <v>1630</v>
      </c>
      <c r="K1738" s="67" t="s">
        <v>4811</v>
      </c>
      <c r="L1738" s="68"/>
      <c r="M1738" s="64" t="s">
        <v>2358</v>
      </c>
      <c r="N1738" s="13"/>
      <c r="O1738"/>
      <c r="P1738" t="str">
        <f t="shared" si="487"/>
        <v/>
      </c>
      <c r="Q1738"/>
      <c r="R1738"/>
      <c r="S1738" s="43">
        <f t="shared" si="478"/>
        <v>252</v>
      </c>
      <c r="T1738" s="94" t="s">
        <v>2570</v>
      </c>
      <c r="U1738" s="72" t="s">
        <v>2570</v>
      </c>
      <c r="V1738" s="72" t="s">
        <v>2570</v>
      </c>
      <c r="W1738" s="44" t="str">
        <f t="shared" si="479"/>
        <v/>
      </c>
      <c r="X1738" s="25" t="str">
        <f t="shared" si="480"/>
        <v/>
      </c>
      <c r="Y1738" s="1">
        <f t="shared" si="481"/>
        <v>1700</v>
      </c>
      <c r="Z1738" t="str">
        <f t="shared" si="482"/>
        <v>ITM_INTEGRAL</v>
      </c>
      <c r="AC1738" s="113" t="str">
        <f t="shared" si="488"/>
        <v/>
      </c>
      <c r="AD1738" t="b">
        <f t="shared" si="486"/>
        <v>1</v>
      </c>
    </row>
    <row r="1739" spans="1:30">
      <c r="A1739" s="57">
        <f t="shared" si="476"/>
        <v>1739</v>
      </c>
      <c r="B1739" s="56">
        <f t="shared" si="477"/>
        <v>1701</v>
      </c>
      <c r="C1739" s="60" t="s">
        <v>4557</v>
      </c>
      <c r="D1739" s="60" t="s">
        <v>7</v>
      </c>
      <c r="E1739" s="66" t="s">
        <v>494</v>
      </c>
      <c r="F1739" s="66" t="s">
        <v>494</v>
      </c>
      <c r="G1739" s="72">
        <v>0</v>
      </c>
      <c r="H1739" s="72">
        <v>0</v>
      </c>
      <c r="I1739" s="66" t="s">
        <v>3</v>
      </c>
      <c r="J1739" s="66" t="s">
        <v>1630</v>
      </c>
      <c r="K1739" s="67" t="s">
        <v>4811</v>
      </c>
      <c r="L1739" s="68"/>
      <c r="M1739" s="64" t="s">
        <v>2362</v>
      </c>
      <c r="N1739" s="13"/>
      <c r="O1739"/>
      <c r="P1739" t="str">
        <f t="shared" si="487"/>
        <v/>
      </c>
      <c r="Q1739"/>
      <c r="R1739"/>
      <c r="S1739" s="43">
        <f t="shared" si="478"/>
        <v>252</v>
      </c>
      <c r="T1739" s="94" t="s">
        <v>2570</v>
      </c>
      <c r="U1739" s="72" t="s">
        <v>2570</v>
      </c>
      <c r="V1739" s="72" t="s">
        <v>2570</v>
      </c>
      <c r="W1739" s="44" t="str">
        <f t="shared" si="479"/>
        <v/>
      </c>
      <c r="X1739" s="25" t="str">
        <f t="shared" si="480"/>
        <v/>
      </c>
      <c r="Y1739" s="1">
        <f t="shared" si="481"/>
        <v>1701</v>
      </c>
      <c r="Z1739" t="str">
        <f t="shared" si="482"/>
        <v>ITM_PMOD</v>
      </c>
      <c r="AC1739" s="113" t="str">
        <f t="shared" si="488"/>
        <v/>
      </c>
      <c r="AD1739" t="b">
        <f t="shared" si="486"/>
        <v>1</v>
      </c>
    </row>
    <row r="1740" spans="1:30">
      <c r="A1740" s="57">
        <f t="shared" si="476"/>
        <v>1740</v>
      </c>
      <c r="B1740" s="56">
        <f t="shared" si="477"/>
        <v>1702</v>
      </c>
      <c r="C1740" s="60" t="s">
        <v>4557</v>
      </c>
      <c r="D1740" s="60" t="s">
        <v>7</v>
      </c>
      <c r="E1740" s="66" t="s">
        <v>1577</v>
      </c>
      <c r="F1740" s="66" t="s">
        <v>1577</v>
      </c>
      <c r="G1740" s="72">
        <v>0</v>
      </c>
      <c r="H1740" s="72">
        <v>0</v>
      </c>
      <c r="I1740" s="66" t="s">
        <v>3</v>
      </c>
      <c r="J1740" s="66" t="s">
        <v>1630</v>
      </c>
      <c r="K1740" s="67" t="s">
        <v>4811</v>
      </c>
      <c r="L1740" s="68"/>
      <c r="M1740" s="64" t="s">
        <v>2363</v>
      </c>
      <c r="N1740" s="13"/>
      <c r="O1740"/>
      <c r="P1740" t="str">
        <f t="shared" si="487"/>
        <v/>
      </c>
      <c r="Q1740"/>
      <c r="R1740"/>
      <c r="S1740" s="43">
        <f t="shared" si="478"/>
        <v>252</v>
      </c>
      <c r="T1740" s="94" t="s">
        <v>2570</v>
      </c>
      <c r="U1740" s="72" t="s">
        <v>2570</v>
      </c>
      <c r="V1740" s="72" t="s">
        <v>2570</v>
      </c>
      <c r="W1740" s="44" t="str">
        <f t="shared" si="479"/>
        <v/>
      </c>
      <c r="X1740" s="25" t="str">
        <f t="shared" si="480"/>
        <v/>
      </c>
      <c r="Y1740" s="1">
        <f t="shared" si="481"/>
        <v>1702</v>
      </c>
      <c r="Z1740" t="str">
        <f t="shared" si="482"/>
        <v>ITM_M_DET</v>
      </c>
      <c r="AC1740" s="113" t="str">
        <f t="shared" si="488"/>
        <v/>
      </c>
      <c r="AD1740" t="b">
        <f t="shared" si="486"/>
        <v>1</v>
      </c>
    </row>
    <row r="1741" spans="1:30">
      <c r="A1741" s="57">
        <f t="shared" si="476"/>
        <v>1741</v>
      </c>
      <c r="B1741" s="56">
        <f t="shared" si="477"/>
        <v>1703</v>
      </c>
      <c r="C1741" s="60" t="s">
        <v>4478</v>
      </c>
      <c r="D1741" s="60" t="s">
        <v>3354</v>
      </c>
      <c r="E1741" s="66" t="s">
        <v>495</v>
      </c>
      <c r="F1741" s="66" t="s">
        <v>495</v>
      </c>
      <c r="G1741" s="72">
        <v>0</v>
      </c>
      <c r="H1741" s="72">
        <v>0</v>
      </c>
      <c r="I1741" s="66" t="s">
        <v>3</v>
      </c>
      <c r="J1741" s="66" t="s">
        <v>1629</v>
      </c>
      <c r="K1741" s="67" t="s">
        <v>4811</v>
      </c>
      <c r="L1741" s="68" t="s">
        <v>20</v>
      </c>
      <c r="M1741" s="64" t="s">
        <v>2365</v>
      </c>
      <c r="N1741" s="13"/>
      <c r="O1741"/>
      <c r="P1741" t="str">
        <f t="shared" si="487"/>
        <v/>
      </c>
      <c r="Q1741"/>
      <c r="R1741"/>
      <c r="S1741" s="43">
        <f t="shared" si="478"/>
        <v>253</v>
      </c>
      <c r="T1741" s="94" t="s">
        <v>3093</v>
      </c>
      <c r="U1741" s="72" t="s">
        <v>2570</v>
      </c>
      <c r="V1741" s="72" t="s">
        <v>2996</v>
      </c>
      <c r="W1741" s="44" t="str">
        <f t="shared" si="479"/>
        <v>"|" STD_SPACE_3_PER_EM "|"</v>
      </c>
      <c r="X1741" s="25" t="str">
        <f t="shared" si="480"/>
        <v>PARL</v>
      </c>
      <c r="Y1741" s="1">
        <f t="shared" si="481"/>
        <v>1703</v>
      </c>
      <c r="Z1741" t="str">
        <f t="shared" si="482"/>
        <v>ITM_PARALLEL</v>
      </c>
      <c r="AC1741" s="113" t="str">
        <f t="shared" si="488"/>
        <v>||</v>
      </c>
      <c r="AD1741" t="b">
        <f t="shared" si="486"/>
        <v>0</v>
      </c>
    </row>
    <row r="1742" spans="1:30">
      <c r="A1742" s="57">
        <f t="shared" si="476"/>
        <v>1742</v>
      </c>
      <c r="B1742" s="56">
        <f t="shared" si="477"/>
        <v>1704</v>
      </c>
      <c r="C1742" s="60" t="s">
        <v>4557</v>
      </c>
      <c r="D1742" s="71" t="s">
        <v>7</v>
      </c>
      <c r="E1742" s="66" t="s">
        <v>1579</v>
      </c>
      <c r="F1742" s="66" t="s">
        <v>1579</v>
      </c>
      <c r="G1742" s="72">
        <v>0</v>
      </c>
      <c r="H1742" s="72">
        <v>0</v>
      </c>
      <c r="I1742" s="66" t="s">
        <v>3</v>
      </c>
      <c r="J1742" s="66" t="s">
        <v>1630</v>
      </c>
      <c r="K1742" s="67" t="s">
        <v>4811</v>
      </c>
      <c r="L1742" s="60"/>
      <c r="M1742" s="64" t="s">
        <v>2366</v>
      </c>
      <c r="N1742" s="13"/>
      <c r="O1742"/>
      <c r="P1742" t="str">
        <f t="shared" si="487"/>
        <v/>
      </c>
      <c r="Q1742"/>
      <c r="R1742"/>
      <c r="S1742" s="43">
        <f t="shared" si="478"/>
        <v>253</v>
      </c>
      <c r="T1742" s="94" t="s">
        <v>2570</v>
      </c>
      <c r="U1742" s="72" t="s">
        <v>2570</v>
      </c>
      <c r="V1742" s="72" t="s">
        <v>2570</v>
      </c>
      <c r="W1742" s="44" t="str">
        <f t="shared" si="479"/>
        <v/>
      </c>
      <c r="X1742" s="25" t="str">
        <f t="shared" si="480"/>
        <v/>
      </c>
      <c r="Y1742" s="1">
        <f t="shared" si="481"/>
        <v>1704</v>
      </c>
      <c r="Z1742" t="str">
        <f t="shared" si="482"/>
        <v>ITM_M_TRANSP</v>
      </c>
      <c r="AC1742" s="113" t="str">
        <f t="shared" si="488"/>
        <v/>
      </c>
      <c r="AD1742" t="b">
        <f t="shared" si="486"/>
        <v>1</v>
      </c>
    </row>
    <row r="1743" spans="1:30">
      <c r="A1743" s="57">
        <f t="shared" si="476"/>
        <v>1743</v>
      </c>
      <c r="B1743" s="56">
        <f t="shared" si="477"/>
        <v>1705</v>
      </c>
      <c r="C1743" s="60" t="s">
        <v>4557</v>
      </c>
      <c r="D1743" s="60" t="s">
        <v>7</v>
      </c>
      <c r="E1743" s="66" t="s">
        <v>1580</v>
      </c>
      <c r="F1743" s="66" t="s">
        <v>1580</v>
      </c>
      <c r="G1743" s="72">
        <v>0</v>
      </c>
      <c r="H1743" s="72">
        <v>0</v>
      </c>
      <c r="I1743" s="66" t="s">
        <v>3</v>
      </c>
      <c r="J1743" s="66" t="s">
        <v>1630</v>
      </c>
      <c r="K1743" s="67" t="s">
        <v>4811</v>
      </c>
      <c r="L1743" s="68"/>
      <c r="M1743" s="64" t="s">
        <v>2367</v>
      </c>
      <c r="N1743" s="13"/>
      <c r="O1743"/>
      <c r="P1743" t="str">
        <f t="shared" si="487"/>
        <v/>
      </c>
      <c r="Q1743"/>
      <c r="R1743"/>
      <c r="S1743" s="43">
        <f t="shared" si="478"/>
        <v>253</v>
      </c>
      <c r="T1743" s="94" t="s">
        <v>2570</v>
      </c>
      <c r="U1743" s="72" t="s">
        <v>2570</v>
      </c>
      <c r="V1743" s="72" t="s">
        <v>2570</v>
      </c>
      <c r="W1743" s="44" t="str">
        <f t="shared" si="479"/>
        <v/>
      </c>
      <c r="X1743" s="25" t="str">
        <f t="shared" si="480"/>
        <v/>
      </c>
      <c r="Y1743" s="1">
        <f t="shared" si="481"/>
        <v>1705</v>
      </c>
      <c r="Z1743" t="str">
        <f t="shared" si="482"/>
        <v>ITM_M_INV</v>
      </c>
      <c r="AC1743" s="113" t="str">
        <f t="shared" si="488"/>
        <v/>
      </c>
      <c r="AD1743" t="b">
        <f t="shared" si="486"/>
        <v>1</v>
      </c>
    </row>
    <row r="1744" spans="1:30">
      <c r="A1744" s="57">
        <f t="shared" si="476"/>
        <v>1744</v>
      </c>
      <c r="B1744" s="56">
        <f t="shared" si="477"/>
        <v>1706</v>
      </c>
      <c r="C1744" s="60" t="s">
        <v>4479</v>
      </c>
      <c r="D1744" s="60" t="s">
        <v>3354</v>
      </c>
      <c r="E1744" s="66" t="s">
        <v>496</v>
      </c>
      <c r="F1744" s="66" t="s">
        <v>496</v>
      </c>
      <c r="G1744" s="72">
        <v>0</v>
      </c>
      <c r="H1744" s="72">
        <v>0</v>
      </c>
      <c r="I1744" s="66" t="s">
        <v>3</v>
      </c>
      <c r="J1744" s="66" t="s">
        <v>1629</v>
      </c>
      <c r="K1744" s="67" t="s">
        <v>4811</v>
      </c>
      <c r="L1744" s="68"/>
      <c r="M1744" s="64" t="s">
        <v>2368</v>
      </c>
      <c r="N1744" s="13"/>
      <c r="O1744"/>
      <c r="P1744" t="str">
        <f t="shared" si="487"/>
        <v/>
      </c>
      <c r="Q1744"/>
      <c r="R1744"/>
      <c r="S1744" s="43">
        <f t="shared" si="478"/>
        <v>254</v>
      </c>
      <c r="T1744" s="94" t="s">
        <v>3072</v>
      </c>
      <c r="U1744" s="72" t="s">
        <v>2570</v>
      </c>
      <c r="V1744" s="72" t="s">
        <v>2998</v>
      </c>
      <c r="W1744" s="44" t="str">
        <f t="shared" si="479"/>
        <v>STD_MEASURED_ANGLE</v>
      </c>
      <c r="X1744" s="25" t="str">
        <f t="shared" si="480"/>
        <v>ARG</v>
      </c>
      <c r="Y1744" s="1">
        <f t="shared" si="481"/>
        <v>1706</v>
      </c>
      <c r="Z1744" t="str">
        <f t="shared" si="482"/>
        <v>ITM_ANGLE</v>
      </c>
      <c r="AC1744" s="113" t="str">
        <f t="shared" si="488"/>
        <v>MEASURED_ANGLE</v>
      </c>
      <c r="AD1744" t="b">
        <f t="shared" si="486"/>
        <v>0</v>
      </c>
    </row>
    <row r="1745" spans="1:30">
      <c r="A1745" s="57">
        <f t="shared" ref="A1745:A1808" si="498">IF(B1745=INT(B1745),ROW(),"")</f>
        <v>1745</v>
      </c>
      <c r="B1745" s="56">
        <f t="shared" ref="B1745:B1802" si="499">IF(AND(MID(C1745,2,1)&lt;&gt;"/",MID(C1745,1,1)="/"),INT(B1744)+1,B1744+0.01)</f>
        <v>1707</v>
      </c>
      <c r="C1745" s="60" t="s">
        <v>4365</v>
      </c>
      <c r="D1745" s="71" t="s">
        <v>1175</v>
      </c>
      <c r="E1745" s="66" t="s">
        <v>497</v>
      </c>
      <c r="F1745" s="66" t="s">
        <v>497</v>
      </c>
      <c r="G1745" s="72">
        <v>0</v>
      </c>
      <c r="H1745" s="72">
        <v>0</v>
      </c>
      <c r="I1745" s="66" t="s">
        <v>3</v>
      </c>
      <c r="J1745" s="86" t="s">
        <v>1629</v>
      </c>
      <c r="K1745" s="67" t="s">
        <v>4811</v>
      </c>
      <c r="L1745" s="68"/>
      <c r="M1745" s="64" t="s">
        <v>2369</v>
      </c>
      <c r="N1745" s="13"/>
      <c r="O1745"/>
      <c r="P1745" t="str">
        <f t="shared" si="487"/>
        <v/>
      </c>
      <c r="Q1745"/>
      <c r="R1745"/>
      <c r="S1745" s="43">
        <f t="shared" ref="S1745:S1799" si="500">IF(X1745&lt;&gt;"",S1744+1,S1744)</f>
        <v>255</v>
      </c>
      <c r="T1745" s="94" t="s">
        <v>3068</v>
      </c>
      <c r="U1745" s="72" t="s">
        <v>2570</v>
      </c>
      <c r="V1745" s="72" t="s">
        <v>2570</v>
      </c>
      <c r="W1745" s="44" t="str">
        <f t="shared" ref="W1745:W1799" si="501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02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03">B1745</f>
        <v>1707</v>
      </c>
      <c r="Z1745" t="str">
        <f t="shared" ref="Z1745:Z1799" si="504">M1745</f>
        <v>ITM_MULPIto</v>
      </c>
      <c r="AC1745" s="113" t="str">
        <f t="shared" si="488"/>
        <v>MULPI&gt;</v>
      </c>
      <c r="AD1745" t="b">
        <f t="shared" si="486"/>
        <v>1</v>
      </c>
    </row>
    <row r="1746" spans="1:30">
      <c r="A1746" s="57">
        <f t="shared" si="498"/>
        <v>1746</v>
      </c>
      <c r="B1746" s="56">
        <f t="shared" si="499"/>
        <v>1708</v>
      </c>
      <c r="C1746" s="60" t="s">
        <v>4557</v>
      </c>
      <c r="D1746" s="60" t="s">
        <v>7</v>
      </c>
      <c r="E1746" s="66" t="s">
        <v>1581</v>
      </c>
      <c r="F1746" s="66" t="s">
        <v>1581</v>
      </c>
      <c r="G1746" s="72">
        <v>0</v>
      </c>
      <c r="H1746" s="72">
        <v>0</v>
      </c>
      <c r="I1746" s="66" t="s">
        <v>3</v>
      </c>
      <c r="J1746" s="66" t="s">
        <v>1630</v>
      </c>
      <c r="K1746" s="67" t="s">
        <v>4811</v>
      </c>
      <c r="L1746" s="68"/>
      <c r="M1746" s="64" t="s">
        <v>2371</v>
      </c>
      <c r="N1746" s="13"/>
      <c r="O1746"/>
      <c r="P1746" t="str">
        <f t="shared" si="487"/>
        <v/>
      </c>
      <c r="Q1746"/>
      <c r="R1746"/>
      <c r="S1746" s="43">
        <f t="shared" si="500"/>
        <v>255</v>
      </c>
      <c r="T1746" s="94" t="s">
        <v>2570</v>
      </c>
      <c r="U1746" s="72" t="s">
        <v>2570</v>
      </c>
      <c r="V1746" s="72" t="s">
        <v>2570</v>
      </c>
      <c r="W1746" s="44" t="str">
        <f t="shared" si="501"/>
        <v/>
      </c>
      <c r="X1746" s="25" t="str">
        <f t="shared" si="502"/>
        <v/>
      </c>
      <c r="Y1746" s="1">
        <f t="shared" si="503"/>
        <v>1708</v>
      </c>
      <c r="Z1746" t="str">
        <f t="shared" si="504"/>
        <v>ITM_PRINTERADV</v>
      </c>
      <c r="AC1746" s="113" t="str">
        <f t="shared" si="488"/>
        <v/>
      </c>
      <c r="AD1746" t="b">
        <f t="shared" si="486"/>
        <v>1</v>
      </c>
    </row>
    <row r="1747" spans="1:30">
      <c r="A1747" s="57">
        <f t="shared" si="498"/>
        <v>1747</v>
      </c>
      <c r="B1747" s="56">
        <f t="shared" si="499"/>
        <v>1709</v>
      </c>
      <c r="C1747" s="60" t="s">
        <v>4557</v>
      </c>
      <c r="D1747" s="60" t="s">
        <v>7</v>
      </c>
      <c r="E1747" s="66" t="s">
        <v>500</v>
      </c>
      <c r="F1747" s="66" t="s">
        <v>500</v>
      </c>
      <c r="G1747" s="72">
        <v>0</v>
      </c>
      <c r="H1747" s="72">
        <v>0</v>
      </c>
      <c r="I1747" s="66" t="s">
        <v>3</v>
      </c>
      <c r="J1747" s="66" t="s">
        <v>1630</v>
      </c>
      <c r="K1747" s="67" t="s">
        <v>4811</v>
      </c>
      <c r="L1747" s="68"/>
      <c r="M1747" s="64" t="s">
        <v>2372</v>
      </c>
      <c r="N1747" s="13"/>
      <c r="O1747"/>
      <c r="P1747" t="str">
        <f t="shared" si="487"/>
        <v/>
      </c>
      <c r="Q1747"/>
      <c r="R1747"/>
      <c r="S1747" s="43">
        <f t="shared" si="500"/>
        <v>255</v>
      </c>
      <c r="T1747" s="94" t="s">
        <v>2570</v>
      </c>
      <c r="U1747" s="72" t="s">
        <v>2570</v>
      </c>
      <c r="V1747" s="72" t="s">
        <v>2570</v>
      </c>
      <c r="W1747" s="44" t="str">
        <f t="shared" si="501"/>
        <v/>
      </c>
      <c r="X1747" s="25" t="str">
        <f t="shared" si="502"/>
        <v/>
      </c>
      <c r="Y1747" s="1">
        <f t="shared" si="503"/>
        <v>1709</v>
      </c>
      <c r="Z1747" t="str">
        <f t="shared" si="504"/>
        <v>ITM_PRINTERCHAR</v>
      </c>
      <c r="AC1747" s="113" t="str">
        <f t="shared" si="488"/>
        <v/>
      </c>
      <c r="AD1747" t="b">
        <f t="shared" si="486"/>
        <v>1</v>
      </c>
    </row>
    <row r="1748" spans="1:30">
      <c r="A1748" s="57">
        <f t="shared" si="498"/>
        <v>1748</v>
      </c>
      <c r="B1748" s="56">
        <f t="shared" si="499"/>
        <v>1710</v>
      </c>
      <c r="C1748" s="60" t="s">
        <v>4557</v>
      </c>
      <c r="D1748" s="60" t="s">
        <v>7</v>
      </c>
      <c r="E1748" s="66" t="s">
        <v>501</v>
      </c>
      <c r="F1748" s="66" t="s">
        <v>501</v>
      </c>
      <c r="G1748" s="72">
        <v>0</v>
      </c>
      <c r="H1748" s="72">
        <v>0</v>
      </c>
      <c r="I1748" s="66" t="s">
        <v>3</v>
      </c>
      <c r="J1748" s="66" t="s">
        <v>1630</v>
      </c>
      <c r="K1748" s="67" t="s">
        <v>4811</v>
      </c>
      <c r="L1748" s="68"/>
      <c r="M1748" s="64" t="s">
        <v>2373</v>
      </c>
      <c r="N1748" s="13"/>
      <c r="O1748"/>
      <c r="P1748" t="str">
        <f t="shared" si="487"/>
        <v/>
      </c>
      <c r="Q1748"/>
      <c r="R1748"/>
      <c r="S1748" s="43">
        <f t="shared" si="500"/>
        <v>255</v>
      </c>
      <c r="T1748" s="94" t="s">
        <v>2570</v>
      </c>
      <c r="U1748" s="72" t="s">
        <v>2570</v>
      </c>
      <c r="V1748" s="72" t="s">
        <v>2570</v>
      </c>
      <c r="W1748" s="44" t="str">
        <f t="shared" si="501"/>
        <v/>
      </c>
      <c r="X1748" s="25" t="str">
        <f t="shared" si="502"/>
        <v/>
      </c>
      <c r="Y1748" s="1">
        <f t="shared" si="503"/>
        <v>1710</v>
      </c>
      <c r="Z1748" t="str">
        <f t="shared" si="504"/>
        <v>ITM_PRINTERDLAY</v>
      </c>
      <c r="AC1748" s="113" t="str">
        <f t="shared" si="488"/>
        <v/>
      </c>
      <c r="AD1748" t="b">
        <f t="shared" si="486"/>
        <v>1</v>
      </c>
    </row>
    <row r="1749" spans="1:30">
      <c r="A1749" s="57">
        <f t="shared" si="498"/>
        <v>1749</v>
      </c>
      <c r="B1749" s="56">
        <f t="shared" si="499"/>
        <v>1711</v>
      </c>
      <c r="C1749" s="60" t="s">
        <v>4557</v>
      </c>
      <c r="D1749" s="60" t="s">
        <v>7</v>
      </c>
      <c r="E1749" s="66" t="s">
        <v>1582</v>
      </c>
      <c r="F1749" s="66" t="s">
        <v>1582</v>
      </c>
      <c r="G1749" s="72">
        <v>0</v>
      </c>
      <c r="H1749" s="72">
        <v>0</v>
      </c>
      <c r="I1749" s="66" t="s">
        <v>3</v>
      </c>
      <c r="J1749" s="66" t="s">
        <v>1630</v>
      </c>
      <c r="K1749" s="67" t="s">
        <v>4811</v>
      </c>
      <c r="L1749" s="68"/>
      <c r="M1749" s="64" t="s">
        <v>2374</v>
      </c>
      <c r="N1749" s="13"/>
      <c r="O1749"/>
      <c r="P1749" t="str">
        <f t="shared" si="487"/>
        <v/>
      </c>
      <c r="Q1749"/>
      <c r="R1749"/>
      <c r="S1749" s="43">
        <f t="shared" si="500"/>
        <v>255</v>
      </c>
      <c r="T1749" s="94" t="s">
        <v>2570</v>
      </c>
      <c r="U1749" s="72" t="s">
        <v>2570</v>
      </c>
      <c r="V1749" s="72" t="s">
        <v>2570</v>
      </c>
      <c r="W1749" s="44" t="str">
        <f t="shared" si="501"/>
        <v/>
      </c>
      <c r="X1749" s="25" t="str">
        <f t="shared" si="502"/>
        <v/>
      </c>
      <c r="Y1749" s="1">
        <f t="shared" si="503"/>
        <v>1711</v>
      </c>
      <c r="Z1749" t="str">
        <f t="shared" si="504"/>
        <v>ITM_PRINTERLCD</v>
      </c>
      <c r="AC1749" s="113" t="str">
        <f t="shared" si="488"/>
        <v/>
      </c>
      <c r="AD1749" t="b">
        <f t="shared" si="486"/>
        <v>1</v>
      </c>
    </row>
    <row r="1750" spans="1:30">
      <c r="A1750" s="57">
        <f t="shared" si="498"/>
        <v>1750</v>
      </c>
      <c r="B1750" s="56">
        <f t="shared" si="499"/>
        <v>1712</v>
      </c>
      <c r="C1750" s="60" t="s">
        <v>4557</v>
      </c>
      <c r="D1750" s="60" t="s">
        <v>7</v>
      </c>
      <c r="E1750" s="66" t="s">
        <v>502</v>
      </c>
      <c r="F1750" s="66" t="s">
        <v>502</v>
      </c>
      <c r="G1750" s="72">
        <v>0</v>
      </c>
      <c r="H1750" s="72">
        <v>0</v>
      </c>
      <c r="I1750" s="66" t="s">
        <v>3</v>
      </c>
      <c r="J1750" s="66" t="s">
        <v>1630</v>
      </c>
      <c r="K1750" s="67" t="s">
        <v>4811</v>
      </c>
      <c r="L1750" s="68"/>
      <c r="M1750" s="64" t="s">
        <v>2375</v>
      </c>
      <c r="N1750" s="13"/>
      <c r="O1750"/>
      <c r="P1750" t="str">
        <f t="shared" si="487"/>
        <v/>
      </c>
      <c r="Q1750"/>
      <c r="R1750"/>
      <c r="S1750" s="43">
        <f t="shared" si="500"/>
        <v>255</v>
      </c>
      <c r="T1750" s="94" t="s">
        <v>2570</v>
      </c>
      <c r="U1750" s="72" t="s">
        <v>2570</v>
      </c>
      <c r="V1750" s="72" t="s">
        <v>2570</v>
      </c>
      <c r="W1750" s="44" t="str">
        <f t="shared" si="501"/>
        <v/>
      </c>
      <c r="X1750" s="25" t="str">
        <f t="shared" si="502"/>
        <v/>
      </c>
      <c r="Y1750" s="1">
        <f t="shared" si="503"/>
        <v>1712</v>
      </c>
      <c r="Z1750" t="str">
        <f t="shared" si="504"/>
        <v>ITM_PRINTERMODE</v>
      </c>
      <c r="AC1750" s="113" t="str">
        <f t="shared" si="488"/>
        <v/>
      </c>
      <c r="AD1750" t="b">
        <f t="shared" si="486"/>
        <v>1</v>
      </c>
    </row>
    <row r="1751" spans="1:30">
      <c r="A1751" s="57">
        <f t="shared" si="498"/>
        <v>1751</v>
      </c>
      <c r="B1751" s="56">
        <f t="shared" si="499"/>
        <v>1713</v>
      </c>
      <c r="C1751" s="60" t="s">
        <v>4557</v>
      </c>
      <c r="D1751" s="60" t="s">
        <v>7</v>
      </c>
      <c r="E1751" s="66" t="s">
        <v>503</v>
      </c>
      <c r="F1751" s="66" t="s">
        <v>503</v>
      </c>
      <c r="G1751" s="72">
        <v>0</v>
      </c>
      <c r="H1751" s="72">
        <v>0</v>
      </c>
      <c r="I1751" s="66" t="s">
        <v>3</v>
      </c>
      <c r="J1751" s="66" t="s">
        <v>1630</v>
      </c>
      <c r="K1751" s="67" t="s">
        <v>4811</v>
      </c>
      <c r="L1751" s="68"/>
      <c r="M1751" s="64" t="s">
        <v>2376</v>
      </c>
      <c r="N1751" s="13"/>
      <c r="O1751"/>
      <c r="P1751" t="str">
        <f t="shared" si="487"/>
        <v/>
      </c>
      <c r="Q1751"/>
      <c r="R1751"/>
      <c r="S1751" s="43">
        <f t="shared" si="500"/>
        <v>255</v>
      </c>
      <c r="T1751" s="94" t="s">
        <v>2570</v>
      </c>
      <c r="U1751" s="72" t="s">
        <v>2570</v>
      </c>
      <c r="V1751" s="72" t="s">
        <v>2570</v>
      </c>
      <c r="W1751" s="44" t="str">
        <f t="shared" si="501"/>
        <v/>
      </c>
      <c r="X1751" s="25" t="str">
        <f t="shared" si="502"/>
        <v/>
      </c>
      <c r="Y1751" s="1">
        <f t="shared" si="503"/>
        <v>1713</v>
      </c>
      <c r="Z1751" t="str">
        <f t="shared" si="504"/>
        <v>ITM_PRINTERPROG</v>
      </c>
      <c r="AC1751" s="113" t="str">
        <f t="shared" si="488"/>
        <v/>
      </c>
      <c r="AD1751" t="b">
        <f t="shared" si="486"/>
        <v>1</v>
      </c>
    </row>
    <row r="1752" spans="1:30">
      <c r="A1752" s="57">
        <f t="shared" si="498"/>
        <v>1752</v>
      </c>
      <c r="B1752" s="56">
        <f t="shared" si="499"/>
        <v>1714</v>
      </c>
      <c r="C1752" s="60" t="s">
        <v>4557</v>
      </c>
      <c r="D1752" s="60" t="s">
        <v>7</v>
      </c>
      <c r="E1752" s="66" t="s">
        <v>1583</v>
      </c>
      <c r="F1752" s="66" t="s">
        <v>1583</v>
      </c>
      <c r="G1752" s="72">
        <v>0</v>
      </c>
      <c r="H1752" s="72">
        <v>0</v>
      </c>
      <c r="I1752" s="66" t="s">
        <v>3</v>
      </c>
      <c r="J1752" s="66" t="s">
        <v>1630</v>
      </c>
      <c r="K1752" s="67" t="s">
        <v>4811</v>
      </c>
      <c r="L1752" s="68"/>
      <c r="M1752" s="64" t="s">
        <v>2377</v>
      </c>
      <c r="N1752" s="13"/>
      <c r="O1752"/>
      <c r="P1752" t="str">
        <f t="shared" si="487"/>
        <v/>
      </c>
      <c r="Q1752"/>
      <c r="R1752"/>
      <c r="S1752" s="43">
        <f t="shared" si="500"/>
        <v>255</v>
      </c>
      <c r="T1752" s="94" t="s">
        <v>2570</v>
      </c>
      <c r="U1752" s="72" t="s">
        <v>2570</v>
      </c>
      <c r="V1752" s="72" t="s">
        <v>2570</v>
      </c>
      <c r="W1752" s="44" t="str">
        <f t="shared" si="501"/>
        <v/>
      </c>
      <c r="X1752" s="25" t="str">
        <f t="shared" si="502"/>
        <v/>
      </c>
      <c r="Y1752" s="1">
        <f t="shared" si="503"/>
        <v>1714</v>
      </c>
      <c r="Z1752" t="str">
        <f t="shared" si="504"/>
        <v>ITM_PRINTERR</v>
      </c>
      <c r="AC1752" s="113" t="str">
        <f t="shared" si="488"/>
        <v/>
      </c>
      <c r="AD1752" t="b">
        <f t="shared" si="486"/>
        <v>1</v>
      </c>
    </row>
    <row r="1753" spans="1:30">
      <c r="A1753" s="57">
        <f t="shared" si="498"/>
        <v>1753</v>
      </c>
      <c r="B1753" s="56">
        <f t="shared" si="499"/>
        <v>1715</v>
      </c>
      <c r="C1753" s="60" t="s">
        <v>4557</v>
      </c>
      <c r="D1753" s="60" t="s">
        <v>7</v>
      </c>
      <c r="E1753" s="66" t="s">
        <v>504</v>
      </c>
      <c r="F1753" s="66" t="s">
        <v>504</v>
      </c>
      <c r="G1753" s="72">
        <v>0</v>
      </c>
      <c r="H1753" s="72">
        <v>0</v>
      </c>
      <c r="I1753" s="66" t="s">
        <v>3</v>
      </c>
      <c r="J1753" s="66" t="s">
        <v>1630</v>
      </c>
      <c r="K1753" s="67" t="s">
        <v>4811</v>
      </c>
      <c r="L1753" s="68"/>
      <c r="M1753" s="64" t="s">
        <v>2378</v>
      </c>
      <c r="N1753" s="13"/>
      <c r="O1753"/>
      <c r="P1753" t="str">
        <f t="shared" si="487"/>
        <v/>
      </c>
      <c r="Q1753"/>
      <c r="R1753"/>
      <c r="S1753" s="43">
        <f t="shared" si="500"/>
        <v>255</v>
      </c>
      <c r="T1753" s="94" t="s">
        <v>2570</v>
      </c>
      <c r="U1753" s="72" t="s">
        <v>2570</v>
      </c>
      <c r="V1753" s="72" t="s">
        <v>2570</v>
      </c>
      <c r="W1753" s="44" t="str">
        <f t="shared" si="501"/>
        <v/>
      </c>
      <c r="X1753" s="25" t="str">
        <f t="shared" si="502"/>
        <v/>
      </c>
      <c r="Y1753" s="1">
        <f t="shared" si="503"/>
        <v>1715</v>
      </c>
      <c r="Z1753" t="str">
        <f t="shared" si="504"/>
        <v>ITM_PRINTERREGS</v>
      </c>
      <c r="AC1753" s="113" t="str">
        <f t="shared" si="488"/>
        <v/>
      </c>
      <c r="AD1753" t="b">
        <f t="shared" si="486"/>
        <v>1</v>
      </c>
    </row>
    <row r="1754" spans="1:30">
      <c r="A1754" s="57">
        <f t="shared" si="498"/>
        <v>1754</v>
      </c>
      <c r="B1754" s="56">
        <f t="shared" si="499"/>
        <v>1716</v>
      </c>
      <c r="C1754" s="60" t="s">
        <v>4480</v>
      </c>
      <c r="D1754" s="60" t="s">
        <v>3750</v>
      </c>
      <c r="E1754" s="66" t="s">
        <v>1584</v>
      </c>
      <c r="F1754" s="66" t="s">
        <v>1584</v>
      </c>
      <c r="G1754" s="72">
        <v>0</v>
      </c>
      <c r="H1754" s="72">
        <v>0</v>
      </c>
      <c r="I1754" s="66" t="s">
        <v>3</v>
      </c>
      <c r="J1754" s="66" t="s">
        <v>1630</v>
      </c>
      <c r="K1754" s="67" t="s">
        <v>4811</v>
      </c>
      <c r="L1754" s="65"/>
      <c r="M1754" s="64" t="s">
        <v>2379</v>
      </c>
      <c r="N1754" s="13"/>
      <c r="O1754"/>
      <c r="P1754" t="str">
        <f t="shared" si="487"/>
        <v/>
      </c>
      <c r="Q1754"/>
      <c r="R1754"/>
      <c r="S1754" s="43">
        <f t="shared" si="500"/>
        <v>255</v>
      </c>
      <c r="T1754" s="94" t="s">
        <v>2570</v>
      </c>
      <c r="U1754" s="72" t="s">
        <v>2570</v>
      </c>
      <c r="V1754" s="72" t="s">
        <v>2570</v>
      </c>
      <c r="W1754" s="44" t="str">
        <f t="shared" si="501"/>
        <v/>
      </c>
      <c r="X1754" s="25" t="str">
        <f t="shared" si="502"/>
        <v/>
      </c>
      <c r="Y1754" s="1">
        <f t="shared" si="503"/>
        <v>1716</v>
      </c>
      <c r="Z1754" t="str">
        <f t="shared" si="504"/>
        <v>ITM_PRINTERSTK</v>
      </c>
      <c r="AC1754" s="113" t="str">
        <f t="shared" si="488"/>
        <v/>
      </c>
      <c r="AD1754" t="b">
        <f t="shared" si="486"/>
        <v>1</v>
      </c>
    </row>
    <row r="1755" spans="1:30">
      <c r="A1755" s="57">
        <f t="shared" si="498"/>
        <v>1755</v>
      </c>
      <c r="B1755" s="56">
        <f t="shared" si="499"/>
        <v>1717</v>
      </c>
      <c r="C1755" s="60" t="s">
        <v>4557</v>
      </c>
      <c r="D1755" s="71" t="s">
        <v>7</v>
      </c>
      <c r="E1755" s="66" t="s">
        <v>1585</v>
      </c>
      <c r="F1755" s="66" t="s">
        <v>1585</v>
      </c>
      <c r="G1755" s="72">
        <v>0</v>
      </c>
      <c r="H1755" s="72">
        <v>0</v>
      </c>
      <c r="I1755" s="66" t="s">
        <v>3</v>
      </c>
      <c r="J1755" s="66" t="s">
        <v>1630</v>
      </c>
      <c r="K1755" s="67" t="s">
        <v>4811</v>
      </c>
      <c r="L1755" s="68"/>
      <c r="M1755" s="64" t="s">
        <v>2380</v>
      </c>
      <c r="N1755" s="13"/>
      <c r="O1755"/>
      <c r="P1755" t="str">
        <f t="shared" si="487"/>
        <v/>
      </c>
      <c r="Q1755"/>
      <c r="R1755"/>
      <c r="S1755" s="43">
        <f t="shared" si="500"/>
        <v>255</v>
      </c>
      <c r="T1755" s="94" t="s">
        <v>2570</v>
      </c>
      <c r="U1755" s="72" t="s">
        <v>2570</v>
      </c>
      <c r="V1755" s="72" t="s">
        <v>2570</v>
      </c>
      <c r="W1755" s="44" t="str">
        <f t="shared" si="501"/>
        <v/>
      </c>
      <c r="X1755" s="25" t="str">
        <f t="shared" si="502"/>
        <v/>
      </c>
      <c r="Y1755" s="1">
        <f t="shared" si="503"/>
        <v>1717</v>
      </c>
      <c r="Z1755" t="str">
        <f t="shared" si="504"/>
        <v>ITM_PRINTERTAB</v>
      </c>
      <c r="AC1755" s="113" t="str">
        <f t="shared" si="488"/>
        <v/>
      </c>
      <c r="AD1755" t="b">
        <f t="shared" si="486"/>
        <v>1</v>
      </c>
    </row>
    <row r="1756" spans="1:30">
      <c r="A1756" s="57">
        <f t="shared" si="498"/>
        <v>1756</v>
      </c>
      <c r="B1756" s="56">
        <f t="shared" si="499"/>
        <v>1718</v>
      </c>
      <c r="C1756" s="60" t="s">
        <v>4557</v>
      </c>
      <c r="D1756" s="60" t="s">
        <v>7</v>
      </c>
      <c r="E1756" s="66" t="s">
        <v>505</v>
      </c>
      <c r="F1756" s="66" t="s">
        <v>505</v>
      </c>
      <c r="G1756" s="72">
        <v>0</v>
      </c>
      <c r="H1756" s="72">
        <v>0</v>
      </c>
      <c r="I1756" s="66" t="s">
        <v>3</v>
      </c>
      <c r="J1756" s="66" t="s">
        <v>1630</v>
      </c>
      <c r="K1756" s="67" t="s">
        <v>4811</v>
      </c>
      <c r="L1756" s="68"/>
      <c r="M1756" s="64" t="s">
        <v>2381</v>
      </c>
      <c r="N1756" s="13"/>
      <c r="O1756"/>
      <c r="P1756" t="str">
        <f t="shared" si="487"/>
        <v/>
      </c>
      <c r="Q1756"/>
      <c r="R1756"/>
      <c r="S1756" s="43">
        <f t="shared" si="500"/>
        <v>255</v>
      </c>
      <c r="T1756" s="94" t="s">
        <v>2570</v>
      </c>
      <c r="U1756" s="72" t="s">
        <v>2570</v>
      </c>
      <c r="V1756" s="72" t="s">
        <v>2570</v>
      </c>
      <c r="W1756" s="44" t="str">
        <f t="shared" si="501"/>
        <v/>
      </c>
      <c r="X1756" s="25" t="str">
        <f t="shared" si="502"/>
        <v/>
      </c>
      <c r="Y1756" s="1">
        <f t="shared" si="503"/>
        <v>1718</v>
      </c>
      <c r="Z1756" t="str">
        <f t="shared" si="504"/>
        <v>ITM_PRINTERUSER</v>
      </c>
      <c r="AC1756" s="113" t="str">
        <f t="shared" si="488"/>
        <v/>
      </c>
      <c r="AD1756" t="b">
        <f t="shared" si="486"/>
        <v>1</v>
      </c>
    </row>
    <row r="1757" spans="1:30">
      <c r="A1757" s="57">
        <f t="shared" si="498"/>
        <v>1757</v>
      </c>
      <c r="B1757" s="56">
        <f t="shared" si="499"/>
        <v>1719</v>
      </c>
      <c r="C1757" s="60" t="s">
        <v>4557</v>
      </c>
      <c r="D1757" s="60" t="s">
        <v>7</v>
      </c>
      <c r="E1757" s="66" t="s">
        <v>1586</v>
      </c>
      <c r="F1757" s="66" t="s">
        <v>1586</v>
      </c>
      <c r="G1757" s="72">
        <v>0</v>
      </c>
      <c r="H1757" s="72">
        <v>0</v>
      </c>
      <c r="I1757" s="66" t="s">
        <v>3</v>
      </c>
      <c r="J1757" s="66" t="s">
        <v>1630</v>
      </c>
      <c r="K1757" s="67" t="s">
        <v>4811</v>
      </c>
      <c r="L1757" s="65"/>
      <c r="M1757" s="64" t="s">
        <v>2382</v>
      </c>
      <c r="N1757" s="13"/>
      <c r="O1757"/>
      <c r="P1757" t="str">
        <f t="shared" si="487"/>
        <v/>
      </c>
      <c r="Q1757"/>
      <c r="R1757"/>
      <c r="S1757" s="43">
        <f t="shared" si="500"/>
        <v>255</v>
      </c>
      <c r="T1757" s="94" t="s">
        <v>2570</v>
      </c>
      <c r="U1757" s="72" t="s">
        <v>2570</v>
      </c>
      <c r="V1757" s="72" t="s">
        <v>2570</v>
      </c>
      <c r="W1757" s="44" t="str">
        <f t="shared" si="501"/>
        <v/>
      </c>
      <c r="X1757" s="25" t="str">
        <f t="shared" si="502"/>
        <v/>
      </c>
      <c r="Y1757" s="1">
        <f t="shared" si="503"/>
        <v>1719</v>
      </c>
      <c r="Z1757" t="str">
        <f t="shared" si="504"/>
        <v>ITM_PRINTERWIDTH</v>
      </c>
      <c r="AC1757" s="113" t="str">
        <f t="shared" si="488"/>
        <v/>
      </c>
      <c r="AD1757" t="b">
        <f t="shared" si="486"/>
        <v>1</v>
      </c>
    </row>
    <row r="1758" spans="1:30">
      <c r="A1758" s="57">
        <f t="shared" si="498"/>
        <v>1758</v>
      </c>
      <c r="B1758" s="56">
        <f t="shared" si="499"/>
        <v>1720</v>
      </c>
      <c r="C1758" s="60" t="s">
        <v>4557</v>
      </c>
      <c r="D1758" s="60" t="s">
        <v>7</v>
      </c>
      <c r="E1758" s="66" t="s">
        <v>1587</v>
      </c>
      <c r="F1758" s="66" t="s">
        <v>1587</v>
      </c>
      <c r="G1758" s="72">
        <v>0</v>
      </c>
      <c r="H1758" s="72">
        <v>0</v>
      </c>
      <c r="I1758" s="66" t="s">
        <v>3</v>
      </c>
      <c r="J1758" s="66" t="s">
        <v>1630</v>
      </c>
      <c r="K1758" s="67" t="s">
        <v>4811</v>
      </c>
      <c r="L1758" s="68"/>
      <c r="M1758" s="64" t="s">
        <v>2383</v>
      </c>
      <c r="N1758" s="13"/>
      <c r="O1758"/>
      <c r="P1758" t="str">
        <f t="shared" si="487"/>
        <v/>
      </c>
      <c r="Q1758"/>
      <c r="R1758"/>
      <c r="S1758" s="43">
        <f t="shared" si="500"/>
        <v>255</v>
      </c>
      <c r="T1758" s="94" t="s">
        <v>2570</v>
      </c>
      <c r="U1758" s="72" t="s">
        <v>2570</v>
      </c>
      <c r="V1758" s="72" t="s">
        <v>2570</v>
      </c>
      <c r="W1758" s="44" t="str">
        <f t="shared" si="501"/>
        <v/>
      </c>
      <c r="X1758" s="25" t="str">
        <f t="shared" si="502"/>
        <v/>
      </c>
      <c r="Y1758" s="1">
        <f t="shared" si="503"/>
        <v>1720</v>
      </c>
      <c r="Z1758" t="str">
        <f t="shared" si="504"/>
        <v>ITM_PRINTERSIGMA</v>
      </c>
      <c r="AC1758" s="113" t="str">
        <f t="shared" si="488"/>
        <v/>
      </c>
      <c r="AD1758" t="b">
        <f t="shared" si="486"/>
        <v>1</v>
      </c>
    </row>
    <row r="1759" spans="1:30">
      <c r="A1759" s="57">
        <f t="shared" si="498"/>
        <v>1759</v>
      </c>
      <c r="B1759" s="56">
        <f t="shared" si="499"/>
        <v>1721</v>
      </c>
      <c r="C1759" s="60" t="s">
        <v>4557</v>
      </c>
      <c r="D1759" s="60" t="s">
        <v>7</v>
      </c>
      <c r="E1759" s="66" t="s">
        <v>1588</v>
      </c>
      <c r="F1759" s="66" t="s">
        <v>1588</v>
      </c>
      <c r="G1759" s="72">
        <v>0</v>
      </c>
      <c r="H1759" s="72">
        <v>0</v>
      </c>
      <c r="I1759" s="66" t="s">
        <v>3</v>
      </c>
      <c r="J1759" s="66" t="s">
        <v>1630</v>
      </c>
      <c r="K1759" s="67" t="s">
        <v>4811</v>
      </c>
      <c r="L1759" s="68"/>
      <c r="M1759" s="64" t="s">
        <v>2384</v>
      </c>
      <c r="N1759" s="13"/>
      <c r="O1759"/>
      <c r="P1759" t="str">
        <f t="shared" si="487"/>
        <v/>
      </c>
      <c r="Q1759"/>
      <c r="R1759"/>
      <c r="S1759" s="43">
        <f t="shared" si="500"/>
        <v>255</v>
      </c>
      <c r="T1759" s="94"/>
      <c r="U1759" s="72"/>
      <c r="V1759" s="72"/>
      <c r="W1759" s="44" t="str">
        <f t="shared" si="501"/>
        <v/>
      </c>
      <c r="X1759" s="25" t="str">
        <f t="shared" si="502"/>
        <v/>
      </c>
      <c r="Y1759" s="1">
        <f t="shared" si="503"/>
        <v>1721</v>
      </c>
      <c r="Z1759" t="str">
        <f t="shared" si="504"/>
        <v>ITM_PRINTERHASH</v>
      </c>
      <c r="AC1759" s="113" t="str">
        <f t="shared" si="488"/>
        <v/>
      </c>
      <c r="AD1759" t="b">
        <f t="shared" si="486"/>
        <v>1</v>
      </c>
    </row>
    <row r="1760" spans="1:30">
      <c r="A1760" s="57" t="str">
        <f t="shared" si="498"/>
        <v/>
      </c>
      <c r="B1760" s="56">
        <f t="shared" si="499"/>
        <v>1721.01</v>
      </c>
      <c r="C1760" s="60" t="s">
        <v>2570</v>
      </c>
      <c r="D1760" s="60"/>
      <c r="E1760" s="66"/>
      <c r="F1760" s="66"/>
      <c r="G1760" s="72"/>
      <c r="H1760" s="72"/>
      <c r="I1760" s="66"/>
      <c r="J1760" s="66"/>
      <c r="K1760" s="67"/>
      <c r="L1760" s="68"/>
      <c r="M1760" s="64" t="s">
        <v>2570</v>
      </c>
      <c r="N1760" s="13"/>
      <c r="O1760"/>
      <c r="P1760" t="str">
        <f t="shared" si="487"/>
        <v/>
      </c>
      <c r="Q1760"/>
      <c r="R1760"/>
      <c r="S1760" s="43">
        <f t="shared" si="500"/>
        <v>255</v>
      </c>
      <c r="T1760" s="94"/>
      <c r="U1760" s="72"/>
      <c r="V1760" s="72"/>
      <c r="W1760" s="44" t="str">
        <f t="shared" si="501"/>
        <v/>
      </c>
      <c r="X1760" s="25" t="str">
        <f t="shared" si="502"/>
        <v/>
      </c>
      <c r="Y1760" s="1">
        <f t="shared" si="503"/>
        <v>1721.01</v>
      </c>
      <c r="Z1760" t="str">
        <f t="shared" si="504"/>
        <v/>
      </c>
      <c r="AC1760" s="113" t="str">
        <f t="shared" si="488"/>
        <v/>
      </c>
      <c r="AD1760" t="b">
        <f t="shared" si="486"/>
        <v>1</v>
      </c>
    </row>
    <row r="1761" spans="1:30">
      <c r="A1761" s="57">
        <f t="shared" si="498"/>
        <v>1761</v>
      </c>
      <c r="B1761" s="56">
        <f t="shared" si="499"/>
        <v>1722</v>
      </c>
      <c r="C1761" s="60" t="s">
        <v>4562</v>
      </c>
      <c r="D1761" s="60" t="s">
        <v>7</v>
      </c>
      <c r="E1761" s="66" t="s">
        <v>1594</v>
      </c>
      <c r="F1761" s="66" t="s">
        <v>1594</v>
      </c>
      <c r="G1761" s="72">
        <v>0</v>
      </c>
      <c r="H1761" s="72">
        <v>0</v>
      </c>
      <c r="I1761" s="66" t="s">
        <v>3</v>
      </c>
      <c r="J1761" s="66" t="s">
        <v>1630</v>
      </c>
      <c r="K1761" s="67" t="s">
        <v>4646</v>
      </c>
      <c r="L1761" s="68" t="s">
        <v>3751</v>
      </c>
      <c r="M1761" s="64" t="s">
        <v>2421</v>
      </c>
      <c r="N1761" s="13"/>
      <c r="O1761"/>
      <c r="P1761"/>
      <c r="Q1761"/>
      <c r="R1761"/>
      <c r="S1761" s="43">
        <f t="shared" si="500"/>
        <v>255</v>
      </c>
      <c r="T1761" s="94"/>
      <c r="U1761" s="72"/>
      <c r="V1761" s="72"/>
      <c r="W1761" s="44" t="str">
        <f t="shared" si="501"/>
        <v/>
      </c>
      <c r="X1761" s="25" t="str">
        <f t="shared" si="502"/>
        <v/>
      </c>
      <c r="Y1761" s="1">
        <f t="shared" si="503"/>
        <v>1722</v>
      </c>
      <c r="Z1761" t="str">
        <f t="shared" si="504"/>
        <v>ITM_FBR</v>
      </c>
      <c r="AC1761" s="113" t="str">
        <f t="shared" si="488"/>
        <v/>
      </c>
      <c r="AD1761" t="b">
        <f t="shared" si="486"/>
        <v>1</v>
      </c>
    </row>
    <row r="1762" spans="1:30">
      <c r="A1762" s="57" t="str">
        <f t="shared" si="498"/>
        <v/>
      </c>
      <c r="B1762" s="56">
        <f t="shared" si="499"/>
        <v>1722.01</v>
      </c>
      <c r="C1762" s="60" t="s">
        <v>2570</v>
      </c>
      <c r="D1762" s="60"/>
      <c r="E1762" s="66"/>
      <c r="F1762" s="66"/>
      <c r="G1762" s="75"/>
      <c r="H1762" s="75"/>
      <c r="I1762" s="66"/>
      <c r="J1762" s="66"/>
      <c r="K1762" s="67"/>
      <c r="L1762" s="60"/>
      <c r="M1762" s="64" t="s">
        <v>2570</v>
      </c>
      <c r="N1762" s="13"/>
      <c r="O1762"/>
      <c r="P1762" t="str">
        <f t="shared" si="487"/>
        <v/>
      </c>
      <c r="Q1762"/>
      <c r="R1762"/>
      <c r="S1762" s="43">
        <f t="shared" si="500"/>
        <v>255</v>
      </c>
      <c r="T1762" s="94"/>
      <c r="U1762" s="72"/>
      <c r="V1762" s="72"/>
      <c r="W1762" s="44" t="str">
        <f t="shared" si="501"/>
        <v/>
      </c>
      <c r="X1762" s="25" t="str">
        <f t="shared" si="502"/>
        <v/>
      </c>
      <c r="Y1762" s="1">
        <f t="shared" si="503"/>
        <v>1722.01</v>
      </c>
      <c r="Z1762" t="str">
        <f t="shared" si="504"/>
        <v/>
      </c>
      <c r="AC1762" s="113" t="str">
        <f t="shared" si="488"/>
        <v/>
      </c>
      <c r="AD1762" t="b">
        <f t="shared" si="486"/>
        <v>1</v>
      </c>
    </row>
    <row r="1763" spans="1:30">
      <c r="A1763" s="57">
        <f t="shared" si="498"/>
        <v>1763</v>
      </c>
      <c r="B1763" s="56">
        <f t="shared" si="499"/>
        <v>1723</v>
      </c>
      <c r="C1763" s="60" t="s">
        <v>4481</v>
      </c>
      <c r="D1763" s="60" t="s">
        <v>7</v>
      </c>
      <c r="E1763" s="66" t="s">
        <v>2727</v>
      </c>
      <c r="F1763" s="66" t="s">
        <v>958</v>
      </c>
      <c r="G1763" s="75">
        <v>0</v>
      </c>
      <c r="H1763" s="75">
        <v>0</v>
      </c>
      <c r="I1763" s="66" t="s">
        <v>3</v>
      </c>
      <c r="J1763" s="66" t="s">
        <v>1630</v>
      </c>
      <c r="K1763" s="67" t="s">
        <v>4646</v>
      </c>
      <c r="L1763" s="60"/>
      <c r="M1763" s="64" t="s">
        <v>4054</v>
      </c>
      <c r="N1763" s="13"/>
      <c r="O1763"/>
      <c r="P1763"/>
      <c r="Q1763"/>
      <c r="R1763"/>
      <c r="S1763" s="43">
        <f t="shared" si="500"/>
        <v>255</v>
      </c>
      <c r="T1763" s="94"/>
      <c r="U1763" s="72"/>
      <c r="V1763" s="72"/>
      <c r="W1763" s="44" t="str">
        <f t="shared" si="501"/>
        <v/>
      </c>
      <c r="X1763" s="25" t="str">
        <f t="shared" si="502"/>
        <v/>
      </c>
      <c r="Y1763" s="1">
        <f t="shared" si="503"/>
        <v>1723</v>
      </c>
      <c r="Z1763" t="str">
        <f t="shared" si="504"/>
        <v>ITM_UNDO</v>
      </c>
      <c r="AC1763" s="113" t="str">
        <f t="shared" si="488"/>
        <v/>
      </c>
      <c r="AD1763" t="b">
        <f t="shared" si="486"/>
        <v>1</v>
      </c>
    </row>
    <row r="1764" spans="1:30">
      <c r="A1764" s="57">
        <f t="shared" si="498"/>
        <v>1764</v>
      </c>
      <c r="B1764" s="56">
        <f t="shared" si="499"/>
        <v>1724</v>
      </c>
      <c r="C1764" s="63" t="s">
        <v>4482</v>
      </c>
      <c r="D1764" s="60" t="s">
        <v>3354</v>
      </c>
      <c r="E1764" s="66" t="s">
        <v>1040</v>
      </c>
      <c r="F1764" s="66" t="s">
        <v>1040</v>
      </c>
      <c r="G1764" s="75">
        <v>0</v>
      </c>
      <c r="H1764" s="75">
        <v>0</v>
      </c>
      <c r="I1764" s="66" t="s">
        <v>1</v>
      </c>
      <c r="J1764" s="66" t="s">
        <v>1630</v>
      </c>
      <c r="K1764" s="67" t="s">
        <v>4812</v>
      </c>
      <c r="L1764" s="68" t="s">
        <v>1041</v>
      </c>
      <c r="M1764" s="64" t="s">
        <v>1229</v>
      </c>
      <c r="N1764" s="13"/>
      <c r="O1764"/>
      <c r="P1764" t="str">
        <f t="shared" si="487"/>
        <v/>
      </c>
      <c r="Q1764"/>
      <c r="R1764"/>
      <c r="S1764" s="43">
        <f t="shared" si="500"/>
        <v>255</v>
      </c>
      <c r="T1764" s="94"/>
      <c r="U1764" s="72"/>
      <c r="V1764" s="72"/>
      <c r="W1764" s="44" t="str">
        <f t="shared" si="501"/>
        <v/>
      </c>
      <c r="X1764" s="25" t="str">
        <f t="shared" si="502"/>
        <v/>
      </c>
      <c r="Y1764" s="1">
        <f t="shared" si="503"/>
        <v>1724</v>
      </c>
      <c r="Z1764" t="str">
        <f t="shared" si="504"/>
        <v>ITM_PR</v>
      </c>
      <c r="AC1764" s="113" t="str">
        <f t="shared" si="488"/>
        <v/>
      </c>
      <c r="AD1764" t="b">
        <f t="shared" si="486"/>
        <v>1</v>
      </c>
    </row>
    <row r="1765" spans="1:30">
      <c r="A1765" s="57">
        <f t="shared" si="498"/>
        <v>1765</v>
      </c>
      <c r="B1765" s="56">
        <f t="shared" si="499"/>
        <v>1725</v>
      </c>
      <c r="C1765" s="60" t="s">
        <v>4557</v>
      </c>
      <c r="D1765" s="85" t="s">
        <v>7</v>
      </c>
      <c r="E1765" s="66" t="s">
        <v>372</v>
      </c>
      <c r="F1765" s="66" t="s">
        <v>372</v>
      </c>
      <c r="G1765" s="75">
        <v>0</v>
      </c>
      <c r="H1765" s="75">
        <v>0</v>
      </c>
      <c r="I1765" s="66" t="s">
        <v>1</v>
      </c>
      <c r="J1765" s="66" t="s">
        <v>1630</v>
      </c>
      <c r="K1765" s="67" t="s">
        <v>4646</v>
      </c>
      <c r="L1765" s="60"/>
      <c r="M1765" s="64" t="s">
        <v>2438</v>
      </c>
      <c r="N1765" s="13"/>
      <c r="O1765"/>
      <c r="P1765" t="str">
        <f t="shared" si="487"/>
        <v/>
      </c>
      <c r="Q1765"/>
      <c r="R1765"/>
      <c r="S1765" s="43">
        <f t="shared" si="500"/>
        <v>255</v>
      </c>
      <c r="T1765" s="94"/>
      <c r="U1765" s="72"/>
      <c r="V1765" s="72"/>
      <c r="W1765" s="44" t="str">
        <f t="shared" si="501"/>
        <v/>
      </c>
      <c r="X1765" s="25" t="str">
        <f t="shared" si="502"/>
        <v/>
      </c>
      <c r="Y1765" s="1">
        <f t="shared" si="503"/>
        <v>1725</v>
      </c>
      <c r="Z1765" t="str">
        <f t="shared" si="504"/>
        <v>ITM_RS</v>
      </c>
      <c r="AC1765" s="113" t="str">
        <f t="shared" si="488"/>
        <v/>
      </c>
      <c r="AD1765" t="b">
        <f t="shared" si="486"/>
        <v>1</v>
      </c>
    </row>
    <row r="1766" spans="1:30" s="17" customFormat="1">
      <c r="A1766" s="113">
        <f t="shared" si="498"/>
        <v>1766</v>
      </c>
      <c r="B1766" s="114">
        <f t="shared" si="499"/>
        <v>1726</v>
      </c>
      <c r="C1766" s="115" t="s">
        <v>4557</v>
      </c>
      <c r="D1766" s="115" t="s">
        <v>7</v>
      </c>
      <c r="E1766" s="149" t="str">
        <f t="shared" ref="E1766:E1768" si="505">CHAR(34)&amp;IF(B1766&lt;10,"000",IF(B1766&lt;100,"00",IF(B1766&lt;1000,"0","")))&amp;$B1766&amp;CHAR(34)</f>
        <v>"1726"</v>
      </c>
      <c r="F1766" s="116" t="str">
        <f t="shared" ref="F1766:F1768" si="506">E1766</f>
        <v>"1726"</v>
      </c>
      <c r="G1766" s="124">
        <v>0</v>
      </c>
      <c r="H1766" s="124">
        <v>0</v>
      </c>
      <c r="I1766" s="117" t="s">
        <v>30</v>
      </c>
      <c r="J1766" s="117" t="s">
        <v>1630</v>
      </c>
      <c r="K1766" s="118" t="s">
        <v>4646</v>
      </c>
      <c r="M1766" s="150" t="str">
        <f t="shared" ref="M1766:M1768" si="507">"ITM_"&amp;IF(B1766&lt;10,"000",IF(B1766&lt;100,"00",IF(B1766&lt;1000,"0","")))&amp;$B1766</f>
        <v>ITM_1726</v>
      </c>
      <c r="N1766" s="16"/>
      <c r="P1766" s="17" t="str">
        <f t="shared" si="487"/>
        <v/>
      </c>
      <c r="S1766" s="119">
        <f t="shared" si="500"/>
        <v>255</v>
      </c>
      <c r="T1766" s="113" t="s">
        <v>2570</v>
      </c>
      <c r="U1766" s="120" t="s">
        <v>2570</v>
      </c>
      <c r="V1766" s="120" t="s">
        <v>2570</v>
      </c>
      <c r="W1766" s="121" t="str">
        <f t="shared" si="501"/>
        <v/>
      </c>
      <c r="X1766" s="122" t="str">
        <f t="shared" si="502"/>
        <v/>
      </c>
      <c r="Y1766" s="123">
        <f t="shared" si="503"/>
        <v>1726</v>
      </c>
      <c r="Z1766" s="17" t="str">
        <f t="shared" si="504"/>
        <v>ITM_1726</v>
      </c>
      <c r="AC1766" s="113" t="str">
        <f t="shared" si="488"/>
        <v/>
      </c>
      <c r="AD1766" t="b">
        <f t="shared" si="486"/>
        <v>1</v>
      </c>
    </row>
    <row r="1767" spans="1:30" s="17" customFormat="1">
      <c r="A1767" s="113">
        <f t="shared" si="498"/>
        <v>1767</v>
      </c>
      <c r="B1767" s="114">
        <f t="shared" si="499"/>
        <v>1727</v>
      </c>
      <c r="C1767" s="115" t="s">
        <v>4557</v>
      </c>
      <c r="D1767" s="115" t="s">
        <v>7</v>
      </c>
      <c r="E1767" s="149" t="str">
        <f t="shared" si="505"/>
        <v>"1727"</v>
      </c>
      <c r="F1767" s="116" t="str">
        <f t="shared" si="506"/>
        <v>"1727"</v>
      </c>
      <c r="G1767" s="124">
        <v>0</v>
      </c>
      <c r="H1767" s="124">
        <v>0</v>
      </c>
      <c r="I1767" s="117" t="s">
        <v>30</v>
      </c>
      <c r="J1767" s="117" t="s">
        <v>1630</v>
      </c>
      <c r="K1767" s="118" t="s">
        <v>4646</v>
      </c>
      <c r="M1767" s="150" t="str">
        <f t="shared" si="507"/>
        <v>ITM_1727</v>
      </c>
      <c r="N1767" s="16"/>
      <c r="P1767" s="17" t="str">
        <f t="shared" si="487"/>
        <v/>
      </c>
      <c r="S1767" s="119">
        <f t="shared" si="500"/>
        <v>255</v>
      </c>
      <c r="T1767" s="113" t="s">
        <v>2570</v>
      </c>
      <c r="U1767" s="120" t="s">
        <v>2570</v>
      </c>
      <c r="V1767" s="120" t="s">
        <v>2570</v>
      </c>
      <c r="W1767" s="121" t="str">
        <f t="shared" si="501"/>
        <v/>
      </c>
      <c r="X1767" s="122" t="str">
        <f t="shared" si="502"/>
        <v/>
      </c>
      <c r="Y1767" s="123">
        <f t="shared" si="503"/>
        <v>1727</v>
      </c>
      <c r="Z1767" s="17" t="str">
        <f t="shared" si="504"/>
        <v>ITM_1727</v>
      </c>
      <c r="AC1767" s="113" t="str">
        <f t="shared" si="488"/>
        <v/>
      </c>
      <c r="AD1767" t="b">
        <f t="shared" si="486"/>
        <v>1</v>
      </c>
    </row>
    <row r="1768" spans="1:30" s="17" customFormat="1">
      <c r="A1768" s="113">
        <f t="shared" si="498"/>
        <v>1768</v>
      </c>
      <c r="B1768" s="114">
        <f t="shared" si="499"/>
        <v>1728</v>
      </c>
      <c r="C1768" s="115" t="s">
        <v>4557</v>
      </c>
      <c r="D1768" s="115" t="s">
        <v>7</v>
      </c>
      <c r="E1768" s="149" t="str">
        <f t="shared" si="505"/>
        <v>"1728"</v>
      </c>
      <c r="F1768" s="116" t="str">
        <f t="shared" si="506"/>
        <v>"1728"</v>
      </c>
      <c r="G1768" s="124">
        <v>0</v>
      </c>
      <c r="H1768" s="124">
        <v>0</v>
      </c>
      <c r="I1768" s="117" t="s">
        <v>30</v>
      </c>
      <c r="J1768" s="117" t="s">
        <v>1630</v>
      </c>
      <c r="K1768" s="118" t="s">
        <v>4646</v>
      </c>
      <c r="M1768" s="150" t="str">
        <f t="shared" si="507"/>
        <v>ITM_1728</v>
      </c>
      <c r="N1768" s="16"/>
      <c r="P1768" s="17" t="str">
        <f t="shared" si="487"/>
        <v/>
      </c>
      <c r="S1768" s="119">
        <f t="shared" si="500"/>
        <v>255</v>
      </c>
      <c r="T1768" s="113" t="s">
        <v>2570</v>
      </c>
      <c r="U1768" s="120" t="s">
        <v>2570</v>
      </c>
      <c r="V1768" s="120" t="s">
        <v>2570</v>
      </c>
      <c r="W1768" s="121" t="str">
        <f t="shared" si="501"/>
        <v/>
      </c>
      <c r="X1768" s="122" t="str">
        <f t="shared" si="502"/>
        <v/>
      </c>
      <c r="Y1768" s="123">
        <f t="shared" si="503"/>
        <v>1728</v>
      </c>
      <c r="Z1768" s="17" t="str">
        <f t="shared" si="504"/>
        <v>ITM_1728</v>
      </c>
      <c r="AC1768" s="113" t="str">
        <f t="shared" si="488"/>
        <v/>
      </c>
      <c r="AD1768" t="b">
        <f t="shared" si="486"/>
        <v>1</v>
      </c>
    </row>
    <row r="1769" spans="1:30">
      <c r="A1769" s="57">
        <f t="shared" si="498"/>
        <v>1769</v>
      </c>
      <c r="B1769" s="56">
        <f t="shared" si="499"/>
        <v>1729</v>
      </c>
      <c r="C1769" s="60" t="s">
        <v>4257</v>
      </c>
      <c r="D1769" s="60" t="s">
        <v>2741</v>
      </c>
      <c r="E1769" s="66" t="s">
        <v>1045</v>
      </c>
      <c r="F1769" s="66" t="s">
        <v>1045</v>
      </c>
      <c r="G1769" s="75">
        <v>0</v>
      </c>
      <c r="H1769" s="75">
        <v>0</v>
      </c>
      <c r="I1769" s="66" t="s">
        <v>1</v>
      </c>
      <c r="J1769" s="66" t="s">
        <v>1630</v>
      </c>
      <c r="K1769" s="67" t="s">
        <v>4646</v>
      </c>
      <c r="L1769" s="68"/>
      <c r="M1769" s="64" t="s">
        <v>3760</v>
      </c>
      <c r="N1769" s="13"/>
      <c r="O1769"/>
      <c r="P1769" t="str">
        <f t="shared" si="487"/>
        <v/>
      </c>
      <c r="Q1769"/>
      <c r="R1769"/>
      <c r="S1769" s="43">
        <f t="shared" si="500"/>
        <v>255</v>
      </c>
      <c r="T1769" s="94"/>
      <c r="U1769" s="72"/>
      <c r="V1769" s="72"/>
      <c r="W1769" s="44" t="str">
        <f t="shared" si="501"/>
        <v/>
      </c>
      <c r="X1769" s="25" t="str">
        <f t="shared" si="502"/>
        <v/>
      </c>
      <c r="Y1769" s="1">
        <f t="shared" si="503"/>
        <v>1729</v>
      </c>
      <c r="Z1769" t="str">
        <f t="shared" si="504"/>
        <v>ITM_USERMODE</v>
      </c>
      <c r="AC1769" s="113" t="str">
        <f t="shared" si="488"/>
        <v/>
      </c>
      <c r="AD1769" t="b">
        <f t="shared" si="486"/>
        <v>1</v>
      </c>
    </row>
    <row r="1770" spans="1:30">
      <c r="A1770" s="57">
        <f t="shared" si="498"/>
        <v>1770</v>
      </c>
      <c r="B1770" s="56">
        <f t="shared" si="499"/>
        <v>1730</v>
      </c>
      <c r="C1770" s="60" t="s">
        <v>4483</v>
      </c>
      <c r="D1770" s="60" t="s">
        <v>7</v>
      </c>
      <c r="E1770" s="66" t="s">
        <v>1046</v>
      </c>
      <c r="F1770" s="66" t="s">
        <v>1046</v>
      </c>
      <c r="G1770" s="75">
        <v>0</v>
      </c>
      <c r="H1770" s="75">
        <v>0</v>
      </c>
      <c r="I1770" s="66" t="s">
        <v>1</v>
      </c>
      <c r="J1770" s="66" t="s">
        <v>1630</v>
      </c>
      <c r="K1770" s="67" t="s">
        <v>4646</v>
      </c>
      <c r="L1770" s="68"/>
      <c r="M1770" s="64" t="s">
        <v>3761</v>
      </c>
      <c r="N1770" s="13"/>
      <c r="O1770"/>
      <c r="P1770" t="str">
        <f t="shared" si="487"/>
        <v/>
      </c>
      <c r="Q1770"/>
      <c r="R1770"/>
      <c r="S1770" s="43">
        <f t="shared" si="500"/>
        <v>255</v>
      </c>
      <c r="T1770" s="94"/>
      <c r="U1770" s="72"/>
      <c r="V1770" s="72"/>
      <c r="W1770" s="44" t="str">
        <f t="shared" si="501"/>
        <v/>
      </c>
      <c r="X1770" s="25" t="str">
        <f t="shared" si="502"/>
        <v/>
      </c>
      <c r="Y1770" s="1">
        <f t="shared" si="503"/>
        <v>1730</v>
      </c>
      <c r="Z1770" t="str">
        <f t="shared" si="504"/>
        <v>ITM_CC</v>
      </c>
      <c r="AC1770" s="113" t="str">
        <f t="shared" si="488"/>
        <v/>
      </c>
      <c r="AD1770" t="b">
        <f t="shared" ref="AD1770:AD1833" si="508">X1770=AC1770</f>
        <v>1</v>
      </c>
    </row>
    <row r="1771" spans="1:30">
      <c r="A1771" s="57">
        <f t="shared" si="498"/>
        <v>1771</v>
      </c>
      <c r="B1771" s="56">
        <f t="shared" si="499"/>
        <v>1731</v>
      </c>
      <c r="C1771" s="63" t="s">
        <v>4557</v>
      </c>
      <c r="D1771" s="60" t="s">
        <v>7</v>
      </c>
      <c r="E1771" s="66" t="s">
        <v>567</v>
      </c>
      <c r="F1771" s="66" t="s">
        <v>547</v>
      </c>
      <c r="G1771" s="75">
        <v>0</v>
      </c>
      <c r="H1771" s="75">
        <v>0</v>
      </c>
      <c r="I1771" s="66" t="s">
        <v>1</v>
      </c>
      <c r="J1771" s="66" t="s">
        <v>1630</v>
      </c>
      <c r="K1771" s="67" t="s">
        <v>4646</v>
      </c>
      <c r="L1771" s="60"/>
      <c r="M1771" s="64" t="s">
        <v>4055</v>
      </c>
      <c r="N1771" s="13"/>
      <c r="O1771"/>
      <c r="P1771" t="str">
        <f t="shared" si="487"/>
        <v>NOT EQUAL</v>
      </c>
      <c r="Q1771"/>
      <c r="R1771"/>
      <c r="S1771" s="43">
        <f t="shared" si="500"/>
        <v>255</v>
      </c>
      <c r="T1771" s="94"/>
      <c r="U1771" s="72"/>
      <c r="V1771" s="72"/>
      <c r="W1771" s="44" t="str">
        <f t="shared" si="501"/>
        <v/>
      </c>
      <c r="X1771" s="25" t="str">
        <f t="shared" si="502"/>
        <v/>
      </c>
      <c r="Y1771" s="1">
        <f t="shared" si="503"/>
        <v>1731</v>
      </c>
      <c r="Z1771" t="str">
        <f t="shared" si="504"/>
        <v>ITM_SHIFTf</v>
      </c>
      <c r="AC1771" s="113" t="str">
        <f t="shared" si="488"/>
        <v/>
      </c>
      <c r="AD1771" t="b">
        <f t="shared" si="508"/>
        <v>1</v>
      </c>
    </row>
    <row r="1772" spans="1:30">
      <c r="A1772" s="57">
        <f t="shared" si="498"/>
        <v>1772</v>
      </c>
      <c r="B1772" s="56">
        <f t="shared" si="499"/>
        <v>1732</v>
      </c>
      <c r="C1772" s="60" t="s">
        <v>4557</v>
      </c>
      <c r="D1772" s="60" t="s">
        <v>7</v>
      </c>
      <c r="E1772" s="66" t="s">
        <v>567</v>
      </c>
      <c r="F1772" s="66" t="s">
        <v>548</v>
      </c>
      <c r="G1772" s="75">
        <v>0</v>
      </c>
      <c r="H1772" s="75">
        <v>0</v>
      </c>
      <c r="I1772" s="66" t="s">
        <v>1</v>
      </c>
      <c r="J1772" s="66" t="s">
        <v>1630</v>
      </c>
      <c r="K1772" s="67" t="s">
        <v>4646</v>
      </c>
      <c r="L1772" s="68"/>
      <c r="M1772" s="64" t="s">
        <v>4056</v>
      </c>
      <c r="N1772" s="13"/>
      <c r="O1772"/>
      <c r="P1772" t="str">
        <f t="shared" si="487"/>
        <v>NOT EQUAL</v>
      </c>
      <c r="Q1772"/>
      <c r="R1772"/>
      <c r="S1772" s="43">
        <f t="shared" si="500"/>
        <v>255</v>
      </c>
      <c r="T1772" s="94"/>
      <c r="U1772" s="72"/>
      <c r="V1772" s="72"/>
      <c r="W1772" s="44" t="str">
        <f t="shared" si="501"/>
        <v/>
      </c>
      <c r="X1772" s="25" t="str">
        <f t="shared" si="502"/>
        <v/>
      </c>
      <c r="Y1772" s="1">
        <f t="shared" si="503"/>
        <v>1732</v>
      </c>
      <c r="Z1772" t="str">
        <f t="shared" si="504"/>
        <v>ITM_SHIFTg</v>
      </c>
      <c r="AC1772" s="113" t="str">
        <f t="shared" si="488"/>
        <v/>
      </c>
      <c r="AD1772" t="b">
        <f t="shared" si="508"/>
        <v>1</v>
      </c>
    </row>
    <row r="1773" spans="1:30">
      <c r="A1773" s="57">
        <f t="shared" si="498"/>
        <v>1773</v>
      </c>
      <c r="B1773" s="56">
        <f t="shared" si="499"/>
        <v>1733</v>
      </c>
      <c r="C1773" s="60" t="s">
        <v>4484</v>
      </c>
      <c r="D1773" s="60" t="s">
        <v>7</v>
      </c>
      <c r="E1773" s="66" t="s">
        <v>2722</v>
      </c>
      <c r="F1773" s="66" t="s">
        <v>949</v>
      </c>
      <c r="G1773" s="75">
        <v>0</v>
      </c>
      <c r="H1773" s="75">
        <v>0</v>
      </c>
      <c r="I1773" s="66" t="s">
        <v>1</v>
      </c>
      <c r="J1773" s="66" t="s">
        <v>1630</v>
      </c>
      <c r="K1773" s="67" t="s">
        <v>4646</v>
      </c>
      <c r="L1773" s="68"/>
      <c r="M1773" s="64" t="s">
        <v>4057</v>
      </c>
      <c r="N1773" s="13"/>
      <c r="O1773"/>
      <c r="P1773" t="str">
        <f t="shared" si="487"/>
        <v>NOT EQUAL</v>
      </c>
      <c r="Q1773"/>
      <c r="R1773"/>
      <c r="S1773" s="43">
        <f t="shared" si="500"/>
        <v>255</v>
      </c>
      <c r="T1773" s="94"/>
      <c r="U1773" s="72"/>
      <c r="V1773" s="72"/>
      <c r="W1773" s="44" t="str">
        <f t="shared" si="501"/>
        <v/>
      </c>
      <c r="X1773" s="25" t="str">
        <f t="shared" si="502"/>
        <v/>
      </c>
      <c r="Y1773" s="1">
        <f t="shared" si="503"/>
        <v>1733</v>
      </c>
      <c r="Z1773" t="str">
        <f t="shared" si="504"/>
        <v>ITM_UP1</v>
      </c>
      <c r="AC1773" s="113" t="str">
        <f t="shared" si="488"/>
        <v/>
      </c>
      <c r="AD1773" t="b">
        <f t="shared" si="508"/>
        <v>1</v>
      </c>
    </row>
    <row r="1774" spans="1:30">
      <c r="A1774" s="57">
        <f t="shared" si="498"/>
        <v>1774</v>
      </c>
      <c r="B1774" s="56">
        <f t="shared" si="499"/>
        <v>1734</v>
      </c>
      <c r="C1774" s="60" t="s">
        <v>4557</v>
      </c>
      <c r="D1774" s="60" t="s">
        <v>7</v>
      </c>
      <c r="E1774" s="66" t="s">
        <v>2730</v>
      </c>
      <c r="F1774" s="66" t="s">
        <v>1048</v>
      </c>
      <c r="G1774" s="75">
        <v>0</v>
      </c>
      <c r="H1774" s="75">
        <v>0</v>
      </c>
      <c r="I1774" s="66" t="s">
        <v>1</v>
      </c>
      <c r="J1774" s="66" t="s">
        <v>1630</v>
      </c>
      <c r="K1774" s="67" t="s">
        <v>4646</v>
      </c>
      <c r="L1774" s="68"/>
      <c r="M1774" s="64" t="s">
        <v>4058</v>
      </c>
      <c r="N1774" s="13"/>
      <c r="O1774"/>
      <c r="P1774" t="str">
        <f t="shared" si="487"/>
        <v>NOT EQUAL</v>
      </c>
      <c r="Q1774"/>
      <c r="R1774"/>
      <c r="S1774" s="43">
        <f t="shared" si="500"/>
        <v>255</v>
      </c>
      <c r="T1774" s="94"/>
      <c r="U1774" s="72"/>
      <c r="V1774" s="72"/>
      <c r="W1774" s="44" t="str">
        <f t="shared" si="501"/>
        <v/>
      </c>
      <c r="X1774" s="25" t="str">
        <f t="shared" si="502"/>
        <v/>
      </c>
      <c r="Y1774" s="1">
        <f t="shared" si="503"/>
        <v>1734</v>
      </c>
      <c r="Z1774" t="str">
        <f t="shared" si="504"/>
        <v>ITM_BST</v>
      </c>
      <c r="AC1774" s="113" t="str">
        <f t="shared" si="488"/>
        <v/>
      </c>
      <c r="AD1774" t="b">
        <f t="shared" si="508"/>
        <v>1</v>
      </c>
    </row>
    <row r="1775" spans="1:30">
      <c r="A1775" s="57">
        <f t="shared" si="498"/>
        <v>1775</v>
      </c>
      <c r="B1775" s="56">
        <f t="shared" si="499"/>
        <v>1735</v>
      </c>
      <c r="C1775" s="60" t="s">
        <v>4485</v>
      </c>
      <c r="D1775" s="60" t="s">
        <v>7</v>
      </c>
      <c r="E1775" s="66" t="s">
        <v>2723</v>
      </c>
      <c r="F1775" s="66" t="s">
        <v>951</v>
      </c>
      <c r="G1775" s="75">
        <v>0</v>
      </c>
      <c r="H1775" s="75">
        <v>0</v>
      </c>
      <c r="I1775" s="66" t="s">
        <v>1</v>
      </c>
      <c r="J1775" s="66" t="s">
        <v>1630</v>
      </c>
      <c r="K1775" s="67" t="s">
        <v>4646</v>
      </c>
      <c r="L1775" s="68"/>
      <c r="M1775" s="64" t="s">
        <v>4059</v>
      </c>
      <c r="N1775" s="13"/>
      <c r="O1775"/>
      <c r="P1775" t="str">
        <f t="shared" si="487"/>
        <v>NOT EQUAL</v>
      </c>
      <c r="Q1775"/>
      <c r="R1775"/>
      <c r="S1775" s="43">
        <f t="shared" si="500"/>
        <v>255</v>
      </c>
      <c r="T1775" s="94"/>
      <c r="U1775" s="72"/>
      <c r="V1775" s="72"/>
      <c r="W1775" s="44" t="str">
        <f t="shared" si="501"/>
        <v/>
      </c>
      <c r="X1775" s="25" t="str">
        <f t="shared" si="502"/>
        <v/>
      </c>
      <c r="Y1775" s="1">
        <f t="shared" si="503"/>
        <v>1735</v>
      </c>
      <c r="Z1775" t="str">
        <f t="shared" si="504"/>
        <v>ITM_DOWN1</v>
      </c>
      <c r="AC1775" s="113" t="str">
        <f t="shared" si="488"/>
        <v/>
      </c>
      <c r="AD1775" t="b">
        <f t="shared" si="508"/>
        <v>1</v>
      </c>
    </row>
    <row r="1776" spans="1:30">
      <c r="A1776" s="57">
        <f t="shared" si="498"/>
        <v>1776</v>
      </c>
      <c r="B1776" s="56">
        <f t="shared" si="499"/>
        <v>1736</v>
      </c>
      <c r="C1776" s="60" t="s">
        <v>4557</v>
      </c>
      <c r="D1776" s="60" t="s">
        <v>7</v>
      </c>
      <c r="E1776" s="66" t="s">
        <v>2731</v>
      </c>
      <c r="F1776" s="66" t="s">
        <v>1049</v>
      </c>
      <c r="G1776" s="75">
        <v>0</v>
      </c>
      <c r="H1776" s="75">
        <v>0</v>
      </c>
      <c r="I1776" s="66" t="s">
        <v>1</v>
      </c>
      <c r="J1776" s="66" t="s">
        <v>1630</v>
      </c>
      <c r="K1776" s="67" t="s">
        <v>4646</v>
      </c>
      <c r="L1776" s="68"/>
      <c r="M1776" s="64" t="s">
        <v>4060</v>
      </c>
      <c r="N1776" s="13"/>
      <c r="O1776"/>
      <c r="P1776" t="str">
        <f t="shared" si="487"/>
        <v>NOT EQUAL</v>
      </c>
      <c r="Q1776"/>
      <c r="R1776"/>
      <c r="S1776" s="43">
        <f t="shared" si="500"/>
        <v>255</v>
      </c>
      <c r="T1776" s="94"/>
      <c r="U1776" s="72"/>
      <c r="V1776" s="72"/>
      <c r="W1776" s="44" t="str">
        <f t="shared" si="501"/>
        <v/>
      </c>
      <c r="X1776" s="25" t="str">
        <f t="shared" si="502"/>
        <v/>
      </c>
      <c r="Y1776" s="1">
        <f t="shared" si="503"/>
        <v>1736</v>
      </c>
      <c r="Z1776" t="str">
        <f t="shared" si="504"/>
        <v>ITM_SST</v>
      </c>
      <c r="AC1776" s="113" t="str">
        <f t="shared" si="488"/>
        <v/>
      </c>
      <c r="AD1776" t="b">
        <f t="shared" si="508"/>
        <v>1</v>
      </c>
    </row>
    <row r="1777" spans="1:30">
      <c r="A1777" s="57">
        <f t="shared" si="498"/>
        <v>1777</v>
      </c>
      <c r="B1777" s="56">
        <f t="shared" si="499"/>
        <v>1737</v>
      </c>
      <c r="C1777" s="60" t="s">
        <v>4486</v>
      </c>
      <c r="D1777" s="60" t="s">
        <v>7</v>
      </c>
      <c r="E1777" s="66" t="s">
        <v>1050</v>
      </c>
      <c r="F1777" s="66" t="s">
        <v>1050</v>
      </c>
      <c r="G1777" s="75">
        <v>0</v>
      </c>
      <c r="H1777" s="75">
        <v>0</v>
      </c>
      <c r="I1777" s="66" t="s">
        <v>1</v>
      </c>
      <c r="J1777" s="66" t="s">
        <v>1630</v>
      </c>
      <c r="K1777" s="67" t="s">
        <v>4646</v>
      </c>
      <c r="L1777" s="68"/>
      <c r="M1777" s="64" t="s">
        <v>4061</v>
      </c>
      <c r="N1777" s="13"/>
      <c r="O1777"/>
      <c r="P1777" t="str">
        <f t="shared" si="487"/>
        <v/>
      </c>
      <c r="Q1777"/>
      <c r="R1777"/>
      <c r="S1777" s="43">
        <f t="shared" si="500"/>
        <v>256</v>
      </c>
      <c r="T1777" s="94"/>
      <c r="U1777" s="72" t="s">
        <v>3001</v>
      </c>
      <c r="V1777" s="72"/>
      <c r="W1777" s="44" t="str">
        <f t="shared" si="501"/>
        <v>"EXIT"</v>
      </c>
      <c r="X1777" s="25" t="str">
        <f t="shared" si="502"/>
        <v>EXIT</v>
      </c>
      <c r="Y1777" s="1">
        <f t="shared" si="503"/>
        <v>1737</v>
      </c>
      <c r="Z1777" t="str">
        <f t="shared" si="504"/>
        <v>ITM_EXIT1</v>
      </c>
      <c r="AC1777" s="113" t="str">
        <f t="shared" si="488"/>
        <v>EXIT</v>
      </c>
      <c r="AD1777" t="b">
        <f t="shared" si="508"/>
        <v>1</v>
      </c>
    </row>
    <row r="1778" spans="1:30">
      <c r="A1778" s="57">
        <f t="shared" si="498"/>
        <v>1778</v>
      </c>
      <c r="B1778" s="56">
        <f t="shared" si="499"/>
        <v>1738</v>
      </c>
      <c r="C1778" s="60" t="s">
        <v>4487</v>
      </c>
      <c r="D1778" s="60" t="s">
        <v>7</v>
      </c>
      <c r="E1778" s="66" t="s">
        <v>2724</v>
      </c>
      <c r="F1778" s="66" t="s">
        <v>948</v>
      </c>
      <c r="G1778" s="75">
        <v>0</v>
      </c>
      <c r="H1778" s="75">
        <v>0</v>
      </c>
      <c r="I1778" s="66" t="s">
        <v>1</v>
      </c>
      <c r="J1778" s="66" t="s">
        <v>1630</v>
      </c>
      <c r="K1778" s="67" t="s">
        <v>4646</v>
      </c>
      <c r="L1778" s="68"/>
      <c r="M1778" s="64" t="s">
        <v>4062</v>
      </c>
      <c r="N1778" s="13"/>
      <c r="O1778"/>
      <c r="P1778" t="str">
        <f t="shared" si="487"/>
        <v>NOT EQUAL</v>
      </c>
      <c r="Q1778"/>
      <c r="R1778"/>
      <c r="S1778" s="43">
        <f t="shared" si="500"/>
        <v>256</v>
      </c>
      <c r="T1778" s="94"/>
      <c r="U1778" s="95"/>
      <c r="V1778" s="96"/>
      <c r="W1778" s="44" t="str">
        <f t="shared" si="501"/>
        <v/>
      </c>
      <c r="X1778" s="25" t="str">
        <f t="shared" si="502"/>
        <v/>
      </c>
      <c r="Y1778" s="1">
        <f t="shared" si="503"/>
        <v>1738</v>
      </c>
      <c r="Z1778" t="str">
        <f t="shared" si="504"/>
        <v>ITM_BACKSPACE</v>
      </c>
      <c r="AC1778" s="113" t="str">
        <f t="shared" ref="AC1778:AC1841" si="509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08"/>
        <v>1</v>
      </c>
    </row>
    <row r="1779" spans="1:30" s="17" customFormat="1">
      <c r="A1779" s="113">
        <f t="shared" ref="A1779" si="510">IF(B1779=INT(B1779),ROW(),"")</f>
        <v>1779</v>
      </c>
      <c r="B1779" s="114">
        <f t="shared" ref="B1779" si="511">IF(AND(MID(C1779,2,1)&lt;&gt;"/",MID(C1779,1,1)="/"),INT(B1778)+1,B1778+0.01)</f>
        <v>1739</v>
      </c>
      <c r="C1779" s="115" t="s">
        <v>4557</v>
      </c>
      <c r="D1779" s="115" t="s">
        <v>7</v>
      </c>
      <c r="E1779" s="149" t="str">
        <f t="shared" ref="E1779" si="512">CHAR(34)&amp;IF(B1779&lt;10,"000",IF(B1779&lt;100,"00",IF(B1779&lt;1000,"0","")))&amp;$B1779&amp;CHAR(34)</f>
        <v>"1739"</v>
      </c>
      <c r="F1779" s="116" t="str">
        <f t="shared" ref="F1779" si="513">E1779</f>
        <v>"1739"</v>
      </c>
      <c r="G1779" s="124">
        <v>0</v>
      </c>
      <c r="H1779" s="124">
        <v>0</v>
      </c>
      <c r="I1779" s="117" t="s">
        <v>30</v>
      </c>
      <c r="J1779" s="117" t="s">
        <v>1630</v>
      </c>
      <c r="K1779" s="67" t="s">
        <v>4811</v>
      </c>
      <c r="M1779" s="150" t="str">
        <f t="shared" ref="M1779" si="514">"ITM_"&amp;IF(B1779&lt;10,"000",IF(B1779&lt;100,"00",IF(B1779&lt;1000,"0","")))&amp;$B1779</f>
        <v>ITM_1739</v>
      </c>
      <c r="N1779" s="16"/>
      <c r="P1779" s="17" t="str">
        <f t="shared" ref="P1779" si="515">IF(E1779=F1779,"","NOT EQUAL")</f>
        <v/>
      </c>
      <c r="S1779" s="119">
        <f t="shared" ref="S1779" si="516">IF(X1779&lt;&gt;"",S1778+1,S1778)</f>
        <v>256</v>
      </c>
      <c r="T1779" s="113" t="s">
        <v>2570</v>
      </c>
      <c r="U1779" s="120" t="s">
        <v>2570</v>
      </c>
      <c r="V1779" s="120" t="s">
        <v>2570</v>
      </c>
      <c r="W1779" s="121" t="str">
        <f t="shared" ref="W1779" si="517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18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19">B1779</f>
        <v>1739</v>
      </c>
      <c r="Z1779" s="17" t="str">
        <f t="shared" ref="Z1779" si="520">M1779</f>
        <v>ITM_1739</v>
      </c>
      <c r="AC1779" s="113" t="str">
        <f t="shared" si="509"/>
        <v/>
      </c>
      <c r="AD1779" t="b">
        <f t="shared" si="508"/>
        <v>1</v>
      </c>
    </row>
    <row r="1780" spans="1:30">
      <c r="A1780" s="57">
        <f t="shared" si="498"/>
        <v>1780</v>
      </c>
      <c r="B1780" s="56">
        <f t="shared" si="499"/>
        <v>1740</v>
      </c>
      <c r="C1780" s="60" t="s">
        <v>4488</v>
      </c>
      <c r="D1780" s="60" t="s">
        <v>3354</v>
      </c>
      <c r="E1780" s="66" t="s">
        <v>2732</v>
      </c>
      <c r="F1780" s="66" t="s">
        <v>1052</v>
      </c>
      <c r="G1780" s="75">
        <v>0</v>
      </c>
      <c r="H1780" s="75">
        <v>0</v>
      </c>
      <c r="I1780" s="66" t="s">
        <v>1</v>
      </c>
      <c r="J1780" s="66" t="s">
        <v>1630</v>
      </c>
      <c r="K1780" s="67" t="s">
        <v>4811</v>
      </c>
      <c r="L1780" s="68" t="s">
        <v>20</v>
      </c>
      <c r="M1780" s="64" t="s">
        <v>1230</v>
      </c>
      <c r="N1780" s="13"/>
      <c r="O1780"/>
      <c r="P1780" t="str">
        <f t="shared" ref="P1780:P1796" si="521">IF(E1780=F1780,"","NOT EQUAL")</f>
        <v>NOT EQUAL</v>
      </c>
      <c r="Q1780"/>
      <c r="R1780"/>
      <c r="S1780" s="43">
        <f t="shared" si="500"/>
        <v>257</v>
      </c>
      <c r="T1780" s="94" t="s">
        <v>2570</v>
      </c>
      <c r="U1780" s="72" t="s">
        <v>2570</v>
      </c>
      <c r="V1780" s="72" t="s">
        <v>3125</v>
      </c>
      <c r="W1780" s="44" t="str">
        <f t="shared" si="501"/>
        <v/>
      </c>
      <c r="X1780" s="25" t="str">
        <f t="shared" si="502"/>
        <v>ALPHA</v>
      </c>
      <c r="Y1780" s="1">
        <f t="shared" si="503"/>
        <v>1740</v>
      </c>
      <c r="Z1780" t="str">
        <f t="shared" si="504"/>
        <v>ITM_AIM</v>
      </c>
      <c r="AC1780" s="113" t="str">
        <f t="shared" si="509"/>
        <v/>
      </c>
      <c r="AD1780" t="b">
        <f t="shared" si="508"/>
        <v>0</v>
      </c>
    </row>
    <row r="1781" spans="1:30">
      <c r="A1781" s="57">
        <f t="shared" si="498"/>
        <v>1781</v>
      </c>
      <c r="B1781" s="56">
        <f t="shared" si="499"/>
        <v>1741</v>
      </c>
      <c r="C1781" s="60" t="s">
        <v>4489</v>
      </c>
      <c r="D1781" s="85" t="s">
        <v>7</v>
      </c>
      <c r="E1781" s="66" t="s">
        <v>480</v>
      </c>
      <c r="F1781" s="66" t="s">
        <v>480</v>
      </c>
      <c r="G1781" s="75">
        <v>0</v>
      </c>
      <c r="H1781" s="75">
        <v>0</v>
      </c>
      <c r="I1781" s="72" t="s">
        <v>1</v>
      </c>
      <c r="J1781" s="72" t="s">
        <v>1630</v>
      </c>
      <c r="K1781" s="67" t="s">
        <v>4646</v>
      </c>
      <c r="L1781" s="68"/>
      <c r="M1781" s="64" t="s">
        <v>4063</v>
      </c>
      <c r="N1781" s="13"/>
      <c r="O1781"/>
      <c r="P1781" t="str">
        <f t="shared" si="521"/>
        <v/>
      </c>
      <c r="Q1781"/>
      <c r="R1781"/>
      <c r="S1781" s="43">
        <f t="shared" si="500"/>
        <v>258</v>
      </c>
      <c r="T1781" s="94"/>
      <c r="U1781" s="72" t="s">
        <v>3001</v>
      </c>
      <c r="V1781" s="72" t="s">
        <v>4808</v>
      </c>
      <c r="W1781" s="44" t="str">
        <f t="shared" si="501"/>
        <v>".D"</v>
      </c>
      <c r="X1781" s="25" t="str">
        <f t="shared" si="502"/>
        <v>DOTD</v>
      </c>
      <c r="Y1781" s="1">
        <f t="shared" si="503"/>
        <v>1741</v>
      </c>
      <c r="Z1781" t="str">
        <f t="shared" si="504"/>
        <v>ITM_dotD</v>
      </c>
      <c r="AC1781" s="113" t="str">
        <f t="shared" si="509"/>
        <v>.D</v>
      </c>
      <c r="AD1781" t="b">
        <f t="shared" si="508"/>
        <v>0</v>
      </c>
    </row>
    <row r="1782" spans="1:30">
      <c r="A1782" s="57">
        <f t="shared" si="498"/>
        <v>1782</v>
      </c>
      <c r="B1782" s="56">
        <f t="shared" si="499"/>
        <v>1742</v>
      </c>
      <c r="C1782" s="60" t="s">
        <v>4490</v>
      </c>
      <c r="D1782" s="60" t="s">
        <v>3354</v>
      </c>
      <c r="E1782" s="66" t="s">
        <v>1056</v>
      </c>
      <c r="F1782" s="66" t="s">
        <v>1056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4811</v>
      </c>
      <c r="L1782" s="60"/>
      <c r="M1782" s="64" t="s">
        <v>2444</v>
      </c>
      <c r="N1782" s="13"/>
      <c r="O1782"/>
      <c r="P1782" t="str">
        <f t="shared" si="521"/>
        <v/>
      </c>
      <c r="Q1782"/>
      <c r="R1782"/>
      <c r="S1782" s="43">
        <f t="shared" si="500"/>
        <v>258</v>
      </c>
      <c r="T1782" s="94" t="s">
        <v>2570</v>
      </c>
      <c r="U1782" s="72" t="s">
        <v>2570</v>
      </c>
      <c r="V1782" s="72" t="s">
        <v>2570</v>
      </c>
      <c r="W1782" s="44" t="str">
        <f t="shared" si="501"/>
        <v/>
      </c>
      <c r="X1782" s="25" t="str">
        <f t="shared" si="502"/>
        <v/>
      </c>
      <c r="Y1782" s="1">
        <f t="shared" si="503"/>
        <v>1742</v>
      </c>
      <c r="Z1782" t="str">
        <f t="shared" si="504"/>
        <v>ITM_SHOW</v>
      </c>
      <c r="AC1782" s="113" t="str">
        <f t="shared" si="509"/>
        <v/>
      </c>
      <c r="AD1782" t="b">
        <f t="shared" si="508"/>
        <v>1</v>
      </c>
    </row>
    <row r="1783" spans="1:30">
      <c r="A1783" s="57">
        <f t="shared" si="498"/>
        <v>1783</v>
      </c>
      <c r="B1783" s="56">
        <f t="shared" si="499"/>
        <v>1743</v>
      </c>
      <c r="C1783" s="60" t="s">
        <v>4563</v>
      </c>
      <c r="D1783" s="85" t="s">
        <v>7</v>
      </c>
      <c r="E1783" s="66" t="s">
        <v>1057</v>
      </c>
      <c r="F1783" s="66" t="s">
        <v>1057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4646</v>
      </c>
      <c r="L1783" s="68"/>
      <c r="M1783" s="64" t="s">
        <v>2445</v>
      </c>
      <c r="N1783" s="13"/>
      <c r="O1783"/>
      <c r="P1783" t="str">
        <f t="shared" si="521"/>
        <v/>
      </c>
      <c r="Q1783"/>
      <c r="R1783"/>
      <c r="S1783" s="43">
        <f t="shared" si="500"/>
        <v>258</v>
      </c>
      <c r="T1783" s="94" t="s">
        <v>2570</v>
      </c>
      <c r="U1783" s="72" t="s">
        <v>2570</v>
      </c>
      <c r="V1783" s="72" t="s">
        <v>2570</v>
      </c>
      <c r="W1783" s="44" t="str">
        <f t="shared" si="501"/>
        <v/>
      </c>
      <c r="X1783" s="25" t="str">
        <f t="shared" si="502"/>
        <v/>
      </c>
      <c r="Y1783" s="1">
        <f t="shared" si="503"/>
        <v>1743</v>
      </c>
      <c r="Z1783" t="str">
        <f t="shared" si="504"/>
        <v>ITM_SYSTEM</v>
      </c>
      <c r="AC1783" s="113" t="str">
        <f t="shared" si="509"/>
        <v/>
      </c>
      <c r="AD1783" t="b">
        <f t="shared" si="508"/>
        <v>1</v>
      </c>
    </row>
    <row r="1784" spans="1:30">
      <c r="A1784" s="57">
        <f t="shared" si="498"/>
        <v>1784</v>
      </c>
      <c r="B1784" s="56">
        <f t="shared" si="499"/>
        <v>1744</v>
      </c>
      <c r="C1784" s="60" t="s">
        <v>4491</v>
      </c>
      <c r="D1784" s="60" t="s">
        <v>7</v>
      </c>
      <c r="E1784" s="66" t="s">
        <v>1058</v>
      </c>
      <c r="F1784" s="66" t="s">
        <v>1058</v>
      </c>
      <c r="G1784" s="75">
        <v>0</v>
      </c>
      <c r="H1784" s="75">
        <v>0</v>
      </c>
      <c r="I1784" s="66" t="s">
        <v>3</v>
      </c>
      <c r="J1784" s="66" t="s">
        <v>1629</v>
      </c>
      <c r="K1784" s="67" t="s">
        <v>4811</v>
      </c>
      <c r="L1784" s="68"/>
      <c r="M1784" s="64" t="s">
        <v>2446</v>
      </c>
      <c r="N1784" s="13"/>
      <c r="O1784"/>
      <c r="P1784" t="str">
        <f t="shared" si="521"/>
        <v/>
      </c>
      <c r="Q1784"/>
      <c r="R1784"/>
      <c r="S1784" s="43">
        <f t="shared" si="500"/>
        <v>259</v>
      </c>
      <c r="T1784" s="94" t="s">
        <v>3067</v>
      </c>
      <c r="U1784" s="72" t="s">
        <v>2570</v>
      </c>
      <c r="V1784" s="72" t="s">
        <v>2570</v>
      </c>
      <c r="W1784" s="44" t="str">
        <f t="shared" si="501"/>
        <v>"D.MS" STD_RIGHT_ARROW "D"</v>
      </c>
      <c r="X1784" s="25" t="str">
        <f t="shared" si="502"/>
        <v>D.MS&gt;D</v>
      </c>
      <c r="Y1784" s="1">
        <f t="shared" si="503"/>
        <v>1744</v>
      </c>
      <c r="Z1784" t="str">
        <f t="shared" si="504"/>
        <v>ITM_DMStoD</v>
      </c>
      <c r="AC1784" s="113" t="str">
        <f t="shared" si="509"/>
        <v>D.MS&gt;D</v>
      </c>
      <c r="AD1784" t="b">
        <f t="shared" si="508"/>
        <v>1</v>
      </c>
    </row>
    <row r="1785" spans="1:30">
      <c r="A1785" s="57">
        <f t="shared" si="498"/>
        <v>1785</v>
      </c>
      <c r="B1785" s="56">
        <f t="shared" si="499"/>
        <v>1745</v>
      </c>
      <c r="C1785" s="60" t="s">
        <v>4557</v>
      </c>
      <c r="D1785" s="60" t="s">
        <v>7</v>
      </c>
      <c r="E1785" s="66" t="s">
        <v>1596</v>
      </c>
      <c r="F1785" s="66" t="s">
        <v>496</v>
      </c>
      <c r="G1785" s="75">
        <v>0</v>
      </c>
      <c r="H1785" s="75">
        <v>0</v>
      </c>
      <c r="I1785" s="66" t="s">
        <v>3</v>
      </c>
      <c r="J1785" s="66" t="s">
        <v>1629</v>
      </c>
      <c r="K1785" s="67" t="s">
        <v>4811</v>
      </c>
      <c r="L1785" s="68"/>
      <c r="M1785" s="64" t="s">
        <v>2447</v>
      </c>
      <c r="N1785" s="13"/>
      <c r="O1785"/>
      <c r="P1785" t="str">
        <f t="shared" si="521"/>
        <v>NOT EQUAL</v>
      </c>
      <c r="Q1785"/>
      <c r="R1785"/>
      <c r="S1785" s="43">
        <f t="shared" si="500"/>
        <v>259</v>
      </c>
      <c r="T1785" s="94" t="s">
        <v>2570</v>
      </c>
      <c r="U1785" s="72" t="s">
        <v>2994</v>
      </c>
      <c r="V1785" s="72" t="s">
        <v>2570</v>
      </c>
      <c r="W1785" s="44" t="str">
        <f t="shared" si="501"/>
        <v/>
      </c>
      <c r="X1785" s="25" t="str">
        <f t="shared" si="502"/>
        <v/>
      </c>
      <c r="Y1785" s="1">
        <f t="shared" si="503"/>
        <v>1745</v>
      </c>
      <c r="Z1785" t="str">
        <f t="shared" si="504"/>
        <v>ITM_VANGLE</v>
      </c>
      <c r="AC1785" s="113" t="str">
        <f t="shared" si="509"/>
        <v/>
      </c>
      <c r="AD1785" t="b">
        <f t="shared" si="508"/>
        <v>1</v>
      </c>
    </row>
    <row r="1786" spans="1:30">
      <c r="A1786" s="57">
        <f t="shared" si="498"/>
        <v>1786</v>
      </c>
      <c r="B1786" s="56">
        <f t="shared" si="499"/>
        <v>1746</v>
      </c>
      <c r="C1786" s="60" t="s">
        <v>4492</v>
      </c>
      <c r="D1786" s="60" t="s">
        <v>7</v>
      </c>
      <c r="E1786" s="66" t="s">
        <v>1600</v>
      </c>
      <c r="F1786" s="66" t="s">
        <v>1600</v>
      </c>
      <c r="G1786" s="75">
        <v>0</v>
      </c>
      <c r="H1786" s="75">
        <v>0</v>
      </c>
      <c r="I1786" s="66" t="s">
        <v>3</v>
      </c>
      <c r="J1786" s="66" t="s">
        <v>1629</v>
      </c>
      <c r="K1786" s="67" t="s">
        <v>4811</v>
      </c>
      <c r="L1786" s="68"/>
      <c r="M1786" s="64" t="s">
        <v>2472</v>
      </c>
      <c r="N1786" s="13"/>
      <c r="O1786"/>
      <c r="P1786" t="str">
        <f t="shared" si="521"/>
        <v/>
      </c>
      <c r="Q1786"/>
      <c r="R1786"/>
      <c r="S1786" s="43">
        <f t="shared" si="500"/>
        <v>260</v>
      </c>
      <c r="T1786" s="94" t="s">
        <v>3073</v>
      </c>
      <c r="U1786" s="72" t="s">
        <v>2570</v>
      </c>
      <c r="V1786" s="72" t="s">
        <v>3005</v>
      </c>
      <c r="W1786" s="44" t="str">
        <f t="shared" si="501"/>
        <v>STD_X_BAR STD_SUB_H</v>
      </c>
      <c r="X1786" s="25" t="str">
        <f t="shared" si="502"/>
        <v>X_HARM</v>
      </c>
      <c r="Y1786" s="1">
        <f t="shared" si="503"/>
        <v>1746</v>
      </c>
      <c r="Z1786" t="str">
        <f t="shared" si="504"/>
        <v>ITM_XH</v>
      </c>
      <c r="AC1786" s="113" t="str">
        <f t="shared" si="509"/>
        <v>X_H</v>
      </c>
      <c r="AD1786" t="b">
        <f t="shared" si="508"/>
        <v>0</v>
      </c>
    </row>
    <row r="1787" spans="1:30">
      <c r="A1787" s="57">
        <f t="shared" si="498"/>
        <v>1787</v>
      </c>
      <c r="B1787" s="56">
        <f t="shared" si="499"/>
        <v>1747</v>
      </c>
      <c r="C1787" s="60" t="s">
        <v>4493</v>
      </c>
      <c r="D1787" s="60" t="s">
        <v>7</v>
      </c>
      <c r="E1787" s="66" t="s">
        <v>1601</v>
      </c>
      <c r="F1787" s="66" t="s">
        <v>1601</v>
      </c>
      <c r="G1787" s="75">
        <v>0</v>
      </c>
      <c r="H1787" s="75">
        <v>0</v>
      </c>
      <c r="I1787" s="66" t="s">
        <v>3</v>
      </c>
      <c r="J1787" s="66" t="s">
        <v>1629</v>
      </c>
      <c r="K1787" s="67" t="s">
        <v>4811</v>
      </c>
      <c r="L1787" s="68"/>
      <c r="M1787" s="64" t="s">
        <v>2473</v>
      </c>
      <c r="N1787" s="13"/>
      <c r="O1787"/>
      <c r="P1787" t="str">
        <f t="shared" si="521"/>
        <v/>
      </c>
      <c r="Q1787"/>
      <c r="R1787"/>
      <c r="S1787" s="43">
        <f t="shared" si="500"/>
        <v>261</v>
      </c>
      <c r="T1787" s="94" t="s">
        <v>3073</v>
      </c>
      <c r="U1787" s="72" t="s">
        <v>2570</v>
      </c>
      <c r="V1787" s="72" t="s">
        <v>3006</v>
      </c>
      <c r="W1787" s="44" t="str">
        <f t="shared" si="501"/>
        <v>STD_X_BAR STD_SUB_R STD_SUB_M STD_SUB_S</v>
      </c>
      <c r="X1787" s="25" t="str">
        <f t="shared" si="502"/>
        <v>X_RMS</v>
      </c>
      <c r="Y1787" s="1">
        <f t="shared" si="503"/>
        <v>1747</v>
      </c>
      <c r="Z1787" t="str">
        <f t="shared" si="504"/>
        <v>ITM_XRMS</v>
      </c>
      <c r="AC1787" s="113" t="str">
        <f t="shared" si="509"/>
        <v>X_RMS</v>
      </c>
      <c r="AD1787" t="b">
        <f t="shared" si="508"/>
        <v>1</v>
      </c>
    </row>
    <row r="1788" spans="1:30">
      <c r="A1788" s="57">
        <f t="shared" si="498"/>
        <v>1788</v>
      </c>
      <c r="B1788" s="56">
        <f t="shared" si="499"/>
        <v>1748</v>
      </c>
      <c r="C1788" s="60" t="s">
        <v>4226</v>
      </c>
      <c r="D1788" s="60" t="s">
        <v>7</v>
      </c>
      <c r="E1788" s="66" t="s">
        <v>19</v>
      </c>
      <c r="F1788" s="66" t="s">
        <v>19</v>
      </c>
      <c r="G1788" s="75">
        <v>0</v>
      </c>
      <c r="H1788" s="75">
        <v>0</v>
      </c>
      <c r="I1788" s="66" t="s">
        <v>3</v>
      </c>
      <c r="J1788" s="66" t="s">
        <v>1629</v>
      </c>
      <c r="K1788" s="67" t="s">
        <v>4811</v>
      </c>
      <c r="L1788" s="68"/>
      <c r="M1788" s="64" t="s">
        <v>2491</v>
      </c>
      <c r="N1788" s="13"/>
      <c r="O1788"/>
      <c r="P1788" t="str">
        <f t="shared" si="521"/>
        <v/>
      </c>
      <c r="Q1788"/>
      <c r="R1788"/>
      <c r="S1788" s="43">
        <f t="shared" si="500"/>
        <v>261</v>
      </c>
      <c r="T1788" s="94" t="s">
        <v>2570</v>
      </c>
      <c r="U1788" s="72" t="s">
        <v>2994</v>
      </c>
      <c r="V1788" s="72" t="s">
        <v>2570</v>
      </c>
      <c r="W1788" s="44" t="str">
        <f t="shared" si="501"/>
        <v/>
      </c>
      <c r="X1788" s="25" t="str">
        <f t="shared" si="502"/>
        <v/>
      </c>
      <c r="Y1788" s="1">
        <f t="shared" si="503"/>
        <v>1748</v>
      </c>
      <c r="Z1788" t="str">
        <f t="shared" si="504"/>
        <v>ITM_ACOS</v>
      </c>
      <c r="AC1788" s="113" t="str">
        <f t="shared" si="509"/>
        <v/>
      </c>
      <c r="AD1788" t="b">
        <f t="shared" si="508"/>
        <v>1</v>
      </c>
    </row>
    <row r="1789" spans="1:30">
      <c r="A1789" s="57">
        <f t="shared" si="498"/>
        <v>1789</v>
      </c>
      <c r="B1789" s="56">
        <f t="shared" si="499"/>
        <v>1749</v>
      </c>
      <c r="C1789" s="60" t="s">
        <v>4228</v>
      </c>
      <c r="D1789" s="60" t="s">
        <v>7</v>
      </c>
      <c r="E1789" s="66" t="s">
        <v>22</v>
      </c>
      <c r="F1789" s="66" t="s">
        <v>22</v>
      </c>
      <c r="G1789" s="75">
        <v>0</v>
      </c>
      <c r="H1789" s="75">
        <v>0</v>
      </c>
      <c r="I1789" s="66" t="s">
        <v>3</v>
      </c>
      <c r="J1789" s="66" t="s">
        <v>1629</v>
      </c>
      <c r="K1789" s="67" t="s">
        <v>4811</v>
      </c>
      <c r="L1789" s="68"/>
      <c r="M1789" s="64" t="s">
        <v>2492</v>
      </c>
      <c r="N1789" s="13"/>
      <c r="O1789"/>
      <c r="P1789" t="str">
        <f t="shared" si="521"/>
        <v/>
      </c>
      <c r="Q1789"/>
      <c r="R1789"/>
      <c r="S1789" s="43">
        <f t="shared" si="500"/>
        <v>261</v>
      </c>
      <c r="T1789" s="94" t="s">
        <v>2570</v>
      </c>
      <c r="U1789" s="72" t="s">
        <v>2994</v>
      </c>
      <c r="V1789" s="72" t="s">
        <v>2570</v>
      </c>
      <c r="W1789" s="44" t="str">
        <f t="shared" si="501"/>
        <v/>
      </c>
      <c r="X1789" s="25" t="str">
        <f t="shared" si="502"/>
        <v/>
      </c>
      <c r="Y1789" s="1">
        <f t="shared" si="503"/>
        <v>1749</v>
      </c>
      <c r="Z1789" t="str">
        <f t="shared" si="504"/>
        <v>ITM_ASIN</v>
      </c>
      <c r="AC1789" s="113" t="str">
        <f t="shared" si="509"/>
        <v/>
      </c>
      <c r="AD1789" t="b">
        <f t="shared" si="508"/>
        <v>1</v>
      </c>
    </row>
    <row r="1790" spans="1:30">
      <c r="A1790" s="57">
        <f t="shared" si="498"/>
        <v>1790</v>
      </c>
      <c r="B1790" s="56">
        <f t="shared" si="499"/>
        <v>1750</v>
      </c>
      <c r="C1790" s="60" t="s">
        <v>4230</v>
      </c>
      <c r="D1790" s="60" t="s">
        <v>7</v>
      </c>
      <c r="E1790" s="66" t="s">
        <v>23</v>
      </c>
      <c r="F1790" s="66" t="s">
        <v>23</v>
      </c>
      <c r="G1790" s="75">
        <v>0</v>
      </c>
      <c r="H1790" s="75">
        <v>0</v>
      </c>
      <c r="I1790" s="66" t="s">
        <v>3</v>
      </c>
      <c r="J1790" s="66" t="s">
        <v>1629</v>
      </c>
      <c r="K1790" s="67" t="s">
        <v>4811</v>
      </c>
      <c r="L1790" s="68"/>
      <c r="M1790" s="64" t="s">
        <v>2493</v>
      </c>
      <c r="N1790" s="13"/>
      <c r="O1790"/>
      <c r="P1790" t="str">
        <f t="shared" si="521"/>
        <v/>
      </c>
      <c r="Q1790"/>
      <c r="R1790"/>
      <c r="S1790" s="43">
        <f t="shared" si="500"/>
        <v>261</v>
      </c>
      <c r="T1790" s="94" t="s">
        <v>2570</v>
      </c>
      <c r="U1790" s="72" t="s">
        <v>2994</v>
      </c>
      <c r="V1790" s="72" t="s">
        <v>2570</v>
      </c>
      <c r="W1790" s="44" t="str">
        <f t="shared" si="501"/>
        <v/>
      </c>
      <c r="X1790" s="25" t="str">
        <f t="shared" si="502"/>
        <v/>
      </c>
      <c r="Y1790" s="1">
        <f t="shared" si="503"/>
        <v>1750</v>
      </c>
      <c r="Z1790" t="str">
        <f t="shared" si="504"/>
        <v>ITM_ATAN</v>
      </c>
      <c r="AC1790" s="113" t="str">
        <f t="shared" si="509"/>
        <v/>
      </c>
      <c r="AD1790" t="b">
        <f t="shared" si="508"/>
        <v>1</v>
      </c>
    </row>
    <row r="1791" spans="1:30">
      <c r="A1791" s="57">
        <f t="shared" si="498"/>
        <v>1791</v>
      </c>
      <c r="B1791" s="56">
        <f t="shared" si="499"/>
        <v>1751</v>
      </c>
      <c r="C1791" s="60" t="s">
        <v>4557</v>
      </c>
      <c r="D1791" s="60" t="s">
        <v>7</v>
      </c>
      <c r="E1791" s="66" t="s">
        <v>1605</v>
      </c>
      <c r="F1791" s="66" t="s">
        <v>1605</v>
      </c>
      <c r="G1791" s="75">
        <v>0</v>
      </c>
      <c r="H1791" s="75">
        <v>0</v>
      </c>
      <c r="I1791" s="66" t="s">
        <v>3</v>
      </c>
      <c r="J1791" s="66" t="s">
        <v>1629</v>
      </c>
      <c r="K1791" s="67" t="s">
        <v>4811</v>
      </c>
      <c r="L1791" s="68"/>
      <c r="M1791" s="64" t="s">
        <v>2494</v>
      </c>
      <c r="N1791" s="13"/>
      <c r="O1791"/>
      <c r="P1791" t="str">
        <f t="shared" si="521"/>
        <v/>
      </c>
      <c r="Q1791"/>
      <c r="R1791"/>
      <c r="S1791" s="43">
        <f t="shared" si="500"/>
        <v>262</v>
      </c>
      <c r="T1791" s="94" t="s">
        <v>3068</v>
      </c>
      <c r="U1791" s="72" t="s">
        <v>2570</v>
      </c>
      <c r="V1791" s="72" t="s">
        <v>2570</v>
      </c>
      <c r="W1791" s="44" t="str">
        <f t="shared" si="501"/>
        <v>"DET"</v>
      </c>
      <c r="X1791" s="25" t="str">
        <f t="shared" si="502"/>
        <v>DET</v>
      </c>
      <c r="Y1791" s="1">
        <f t="shared" si="503"/>
        <v>1751</v>
      </c>
      <c r="Z1791" t="str">
        <f t="shared" si="504"/>
        <v>ITM_DET</v>
      </c>
      <c r="AC1791" s="113" t="str">
        <f t="shared" si="509"/>
        <v>DET</v>
      </c>
      <c r="AD1791" t="b">
        <f t="shared" si="508"/>
        <v>1</v>
      </c>
    </row>
    <row r="1792" spans="1:30">
      <c r="A1792" s="57">
        <f t="shared" si="498"/>
        <v>1792</v>
      </c>
      <c r="B1792" s="56">
        <f t="shared" si="499"/>
        <v>1752</v>
      </c>
      <c r="C1792" s="60" t="s">
        <v>4557</v>
      </c>
      <c r="D1792" s="60" t="s">
        <v>7</v>
      </c>
      <c r="E1792" s="66" t="s">
        <v>1606</v>
      </c>
      <c r="F1792" s="66" t="s">
        <v>1606</v>
      </c>
      <c r="G1792" s="75">
        <v>0</v>
      </c>
      <c r="H1792" s="75">
        <v>0</v>
      </c>
      <c r="I1792" s="66" t="s">
        <v>3</v>
      </c>
      <c r="J1792" s="66" t="s">
        <v>1629</v>
      </c>
      <c r="K1792" s="67" t="s">
        <v>4811</v>
      </c>
      <c r="L1792" s="68"/>
      <c r="M1792" s="64" t="s">
        <v>2495</v>
      </c>
      <c r="N1792" s="13"/>
      <c r="O1792"/>
      <c r="P1792" t="str">
        <f t="shared" si="521"/>
        <v/>
      </c>
      <c r="Q1792"/>
      <c r="R1792"/>
      <c r="S1792" s="43">
        <f t="shared" si="500"/>
        <v>263</v>
      </c>
      <c r="T1792" s="94" t="s">
        <v>3068</v>
      </c>
      <c r="U1792" s="72" t="s">
        <v>2570</v>
      </c>
      <c r="V1792" s="72" t="s">
        <v>2570</v>
      </c>
      <c r="W1792" s="44" t="str">
        <f t="shared" si="501"/>
        <v>"INVRT"</v>
      </c>
      <c r="X1792" s="25" t="str">
        <f t="shared" si="502"/>
        <v>INVRT</v>
      </c>
      <c r="Y1792" s="1">
        <f t="shared" si="503"/>
        <v>1752</v>
      </c>
      <c r="Z1792" t="str">
        <f t="shared" si="504"/>
        <v>ITM_INVRT</v>
      </c>
      <c r="AC1792" s="113" t="str">
        <f t="shared" si="509"/>
        <v>INVRT</v>
      </c>
      <c r="AD1792" t="b">
        <f t="shared" si="508"/>
        <v>1</v>
      </c>
    </row>
    <row r="1793" spans="1:30">
      <c r="A1793" s="57">
        <f t="shared" si="498"/>
        <v>1793</v>
      </c>
      <c r="B1793" s="56">
        <f t="shared" si="499"/>
        <v>1753</v>
      </c>
      <c r="C1793" s="60" t="s">
        <v>4557</v>
      </c>
      <c r="D1793" s="60" t="s">
        <v>7</v>
      </c>
      <c r="E1793" s="66" t="s">
        <v>1607</v>
      </c>
      <c r="F1793" s="66" t="s">
        <v>1607</v>
      </c>
      <c r="G1793" s="75">
        <v>0</v>
      </c>
      <c r="H1793" s="75">
        <v>0</v>
      </c>
      <c r="I1793" s="66" t="s">
        <v>3</v>
      </c>
      <c r="J1793" s="66" t="s">
        <v>1629</v>
      </c>
      <c r="K1793" s="67" t="s">
        <v>4811</v>
      </c>
      <c r="L1793" s="68"/>
      <c r="M1793" s="64" t="s">
        <v>2496</v>
      </c>
      <c r="N1793" s="13"/>
      <c r="O1793"/>
      <c r="P1793" t="str">
        <f t="shared" si="521"/>
        <v/>
      </c>
      <c r="Q1793"/>
      <c r="R1793"/>
      <c r="S1793" s="43">
        <f t="shared" si="500"/>
        <v>264</v>
      </c>
      <c r="T1793" s="94" t="s">
        <v>3068</v>
      </c>
      <c r="U1793" s="72" t="s">
        <v>2570</v>
      </c>
      <c r="V1793" s="72" t="s">
        <v>2570</v>
      </c>
      <c r="W1793" s="44" t="str">
        <f t="shared" si="501"/>
        <v>"TRANS"</v>
      </c>
      <c r="X1793" s="25" t="str">
        <f t="shared" si="502"/>
        <v>TRANS</v>
      </c>
      <c r="Y1793" s="1">
        <f t="shared" si="503"/>
        <v>1753</v>
      </c>
      <c r="Z1793" t="str">
        <f t="shared" si="504"/>
        <v>ITM_TRANS</v>
      </c>
      <c r="AC1793" s="113" t="str">
        <f t="shared" si="509"/>
        <v>TRANS</v>
      </c>
      <c r="AD1793" t="b">
        <f t="shared" si="508"/>
        <v>1</v>
      </c>
    </row>
    <row r="1794" spans="1:30">
      <c r="A1794" s="57">
        <f t="shared" si="498"/>
        <v>1794</v>
      </c>
      <c r="B1794" s="56">
        <f t="shared" si="499"/>
        <v>1754</v>
      </c>
      <c r="C1794" s="60" t="s">
        <v>4557</v>
      </c>
      <c r="D1794" s="60" t="s">
        <v>7</v>
      </c>
      <c r="E1794" s="66" t="s">
        <v>1608</v>
      </c>
      <c r="F1794" s="66" t="s">
        <v>1608</v>
      </c>
      <c r="G1794" s="75">
        <v>0</v>
      </c>
      <c r="H1794" s="75">
        <v>0</v>
      </c>
      <c r="I1794" s="66" t="s">
        <v>3</v>
      </c>
      <c r="J1794" s="66" t="s">
        <v>1629</v>
      </c>
      <c r="K1794" s="67" t="s">
        <v>4811</v>
      </c>
      <c r="L1794" s="68"/>
      <c r="M1794" s="64" t="s">
        <v>2497</v>
      </c>
      <c r="N1794" s="13"/>
      <c r="O1794"/>
      <c r="P1794" t="str">
        <f t="shared" si="521"/>
        <v/>
      </c>
      <c r="Q1794"/>
      <c r="R1794"/>
      <c r="S1794" s="43">
        <f t="shared" si="500"/>
        <v>264</v>
      </c>
      <c r="T1794" s="94" t="s">
        <v>2570</v>
      </c>
      <c r="U1794" s="72" t="s">
        <v>2994</v>
      </c>
      <c r="V1794" s="72" t="s">
        <v>2570</v>
      </c>
      <c r="W1794" s="44" t="str">
        <f t="shared" si="501"/>
        <v/>
      </c>
      <c r="X1794" s="25" t="str">
        <f t="shared" si="502"/>
        <v/>
      </c>
      <c r="Y1794" s="1">
        <f t="shared" si="503"/>
        <v>1754</v>
      </c>
      <c r="Z1794" t="str">
        <f t="shared" si="504"/>
        <v>ITM_XIN</v>
      </c>
      <c r="AC1794" s="113" t="str">
        <f t="shared" si="509"/>
        <v/>
      </c>
      <c r="AD1794" t="b">
        <f t="shared" si="508"/>
        <v>1</v>
      </c>
    </row>
    <row r="1795" spans="1:30">
      <c r="A1795" s="57">
        <f t="shared" si="498"/>
        <v>1795</v>
      </c>
      <c r="B1795" s="56">
        <f t="shared" si="499"/>
        <v>1755</v>
      </c>
      <c r="C1795" s="60" t="s">
        <v>4557</v>
      </c>
      <c r="D1795" s="60" t="s">
        <v>7</v>
      </c>
      <c r="E1795" s="66" t="s">
        <v>1077</v>
      </c>
      <c r="F1795" s="66" t="s">
        <v>1077</v>
      </c>
      <c r="G1795" s="75">
        <v>0</v>
      </c>
      <c r="H1795" s="75">
        <v>0</v>
      </c>
      <c r="I1795" s="66" t="s">
        <v>3</v>
      </c>
      <c r="J1795" s="66" t="s">
        <v>1629</v>
      </c>
      <c r="K1795" s="67" t="s">
        <v>4811</v>
      </c>
      <c r="L1795" s="68"/>
      <c r="M1795" s="64" t="s">
        <v>2498</v>
      </c>
      <c r="N1795" s="13"/>
      <c r="O1795"/>
      <c r="P1795" t="str">
        <f t="shared" si="521"/>
        <v/>
      </c>
      <c r="Q1795"/>
      <c r="R1795"/>
      <c r="S1795" s="43">
        <f t="shared" si="500"/>
        <v>265</v>
      </c>
      <c r="T1795" s="94"/>
      <c r="U1795" s="72"/>
      <c r="V1795" s="72"/>
      <c r="W1795" s="44" t="str">
        <f t="shared" si="501"/>
        <v>"XOUT"</v>
      </c>
      <c r="X1795" s="25" t="str">
        <f t="shared" si="502"/>
        <v>XOUT</v>
      </c>
      <c r="Y1795" s="1">
        <f t="shared" si="503"/>
        <v>1755</v>
      </c>
      <c r="Z1795" t="str">
        <f t="shared" si="504"/>
        <v>ITM_XOUT</v>
      </c>
      <c r="AC1795" s="113" t="str">
        <f t="shared" si="509"/>
        <v>XOUT</v>
      </c>
      <c r="AD1795" t="b">
        <f t="shared" si="508"/>
        <v>1</v>
      </c>
    </row>
    <row r="1796" spans="1:30">
      <c r="A1796" s="57" t="str">
        <f t="shared" si="498"/>
        <v/>
      </c>
      <c r="B1796" s="175">
        <f t="shared" ref="B1796:B1801" si="522">B1795+0.1</f>
        <v>1755.1</v>
      </c>
      <c r="C1796" s="60"/>
      <c r="D1796" s="60"/>
      <c r="E1796" s="66"/>
      <c r="F1796" s="66"/>
      <c r="G1796" s="75"/>
      <c r="H1796" s="75"/>
      <c r="I1796" s="66"/>
      <c r="J1796" s="66"/>
      <c r="K1796" s="67"/>
      <c r="L1796" s="68"/>
      <c r="M1796" s="64" t="s">
        <v>2570</v>
      </c>
      <c r="N1796" s="13"/>
      <c r="O1796"/>
      <c r="P1796" t="str">
        <f t="shared" si="521"/>
        <v/>
      </c>
      <c r="Q1796"/>
      <c r="R1796"/>
      <c r="S1796" s="43">
        <f t="shared" si="500"/>
        <v>265</v>
      </c>
      <c r="T1796" s="94" t="s">
        <v>2570</v>
      </c>
      <c r="U1796" s="72" t="s">
        <v>2570</v>
      </c>
      <c r="V1796" s="72" t="s">
        <v>2570</v>
      </c>
      <c r="W1796" s="44" t="str">
        <f t="shared" si="501"/>
        <v/>
      </c>
      <c r="X1796" s="25" t="str">
        <f t="shared" si="502"/>
        <v/>
      </c>
      <c r="Y1796" s="1">
        <f t="shared" si="503"/>
        <v>1755.1</v>
      </c>
      <c r="Z1796" t="str">
        <f t="shared" si="504"/>
        <v/>
      </c>
      <c r="AC1796" s="113" t="str">
        <f t="shared" si="509"/>
        <v/>
      </c>
      <c r="AD1796" t="b">
        <f t="shared" si="508"/>
        <v>1</v>
      </c>
    </row>
    <row r="1797" spans="1:30" s="49" customFormat="1">
      <c r="A1797" s="57" t="str">
        <f t="shared" si="498"/>
        <v/>
      </c>
      <c r="B1797" s="175">
        <f t="shared" si="522"/>
        <v>1755.1999999999998</v>
      </c>
      <c r="C1797" s="60" t="s">
        <v>2570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2570</v>
      </c>
      <c r="N1797" s="48"/>
      <c r="S1797" s="43">
        <f t="shared" si="500"/>
        <v>265</v>
      </c>
      <c r="T1797" s="94" t="s">
        <v>2570</v>
      </c>
      <c r="U1797" s="72" t="s">
        <v>2570</v>
      </c>
      <c r="V1797" s="72" t="s">
        <v>2570</v>
      </c>
      <c r="W1797" s="44" t="str">
        <f t="shared" si="501"/>
        <v/>
      </c>
      <c r="X1797" s="25" t="str">
        <f t="shared" si="502"/>
        <v/>
      </c>
      <c r="Y1797" s="1">
        <f t="shared" si="503"/>
        <v>1755.1999999999998</v>
      </c>
      <c r="Z1797" t="str">
        <f t="shared" si="504"/>
        <v/>
      </c>
      <c r="AC1797" s="113" t="str">
        <f t="shared" si="509"/>
        <v/>
      </c>
      <c r="AD1797" t="b">
        <f t="shared" si="508"/>
        <v>1</v>
      </c>
    </row>
    <row r="1798" spans="1:30" s="49" customFormat="1">
      <c r="A1798" s="57" t="str">
        <f t="shared" si="498"/>
        <v/>
      </c>
      <c r="B1798" s="175">
        <f t="shared" si="522"/>
        <v>1755.2999999999997</v>
      </c>
      <c r="C1798" s="60" t="s">
        <v>2570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2570</v>
      </c>
      <c r="N1798" s="48"/>
      <c r="S1798" s="43">
        <f t="shared" si="500"/>
        <v>265</v>
      </c>
      <c r="T1798" s="94" t="s">
        <v>2570</v>
      </c>
      <c r="U1798" s="72" t="s">
        <v>2570</v>
      </c>
      <c r="V1798" s="72" t="s">
        <v>2570</v>
      </c>
      <c r="W1798" s="44" t="str">
        <f t="shared" si="501"/>
        <v/>
      </c>
      <c r="X1798" s="25" t="str">
        <f t="shared" si="502"/>
        <v/>
      </c>
      <c r="Y1798" s="1">
        <f t="shared" si="503"/>
        <v>1755.2999999999997</v>
      </c>
      <c r="Z1798" t="str">
        <f t="shared" si="504"/>
        <v/>
      </c>
      <c r="AC1798" s="113" t="str">
        <f t="shared" si="509"/>
        <v/>
      </c>
      <c r="AD1798" t="b">
        <f t="shared" si="508"/>
        <v>1</v>
      </c>
    </row>
    <row r="1799" spans="1:30" s="49" customFormat="1">
      <c r="A1799" s="57" t="str">
        <f t="shared" si="498"/>
        <v/>
      </c>
      <c r="B1799" s="175">
        <f t="shared" si="522"/>
        <v>1755.3999999999996</v>
      </c>
      <c r="C1799" s="60" t="s">
        <v>2570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2570</v>
      </c>
      <c r="N1799" s="48"/>
      <c r="S1799" s="43">
        <f t="shared" si="500"/>
        <v>265</v>
      </c>
      <c r="T1799" s="94" t="s">
        <v>2570</v>
      </c>
      <c r="U1799" s="72" t="s">
        <v>2570</v>
      </c>
      <c r="V1799" s="72" t="s">
        <v>2570</v>
      </c>
      <c r="W1799" s="44" t="str">
        <f t="shared" si="501"/>
        <v/>
      </c>
      <c r="X1799" s="25" t="str">
        <f t="shared" si="502"/>
        <v/>
      </c>
      <c r="Y1799" s="1">
        <f t="shared" si="503"/>
        <v>1755.3999999999996</v>
      </c>
      <c r="Z1799" t="str">
        <f t="shared" si="504"/>
        <v/>
      </c>
      <c r="AC1799" s="113" t="str">
        <f t="shared" si="509"/>
        <v/>
      </c>
      <c r="AD1799" t="b">
        <f t="shared" si="508"/>
        <v>1</v>
      </c>
    </row>
    <row r="1800" spans="1:30" s="49" customFormat="1">
      <c r="A1800" s="57" t="str">
        <f t="shared" si="498"/>
        <v/>
      </c>
      <c r="B1800" s="175">
        <f t="shared" si="522"/>
        <v>1755.4999999999995</v>
      </c>
      <c r="C1800" s="60" t="s">
        <v>2570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2570</v>
      </c>
      <c r="N1800" s="48"/>
      <c r="S1800" s="43">
        <f t="shared" ref="S1800:S1802" si="523">IF(X1800&lt;&gt;"",S1799+1,S1799)</f>
        <v>265</v>
      </c>
      <c r="T1800" s="94" t="s">
        <v>2570</v>
      </c>
      <c r="U1800" s="72" t="s">
        <v>2570</v>
      </c>
      <c r="V1800" s="72" t="s">
        <v>2570</v>
      </c>
      <c r="W1800" s="44" t="str">
        <f t="shared" ref="W1800:W1802" si="524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25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26">B1800</f>
        <v>1755.4999999999995</v>
      </c>
      <c r="Z1800" t="str">
        <f t="shared" ref="Z1800:Z1802" si="527">M1800</f>
        <v/>
      </c>
      <c r="AC1800" s="113" t="str">
        <f t="shared" si="509"/>
        <v/>
      </c>
      <c r="AD1800" t="b">
        <f t="shared" si="508"/>
        <v>1</v>
      </c>
    </row>
    <row r="1801" spans="1:30" s="49" customFormat="1">
      <c r="A1801" s="57" t="str">
        <f t="shared" si="498"/>
        <v/>
      </c>
      <c r="B1801" s="175">
        <f t="shared" si="522"/>
        <v>1755.5999999999995</v>
      </c>
      <c r="C1801" s="60" t="s">
        <v>4942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S1801" s="43">
        <f t="shared" si="523"/>
        <v>265</v>
      </c>
      <c r="T1801" s="94" t="s">
        <v>2570</v>
      </c>
      <c r="U1801" s="72" t="s">
        <v>2570</v>
      </c>
      <c r="V1801" s="72" t="s">
        <v>2570</v>
      </c>
      <c r="W1801" s="44" t="str">
        <f t="shared" si="524"/>
        <v/>
      </c>
      <c r="X1801" s="25" t="str">
        <f t="shared" si="525"/>
        <v/>
      </c>
      <c r="Y1801" s="1">
        <f t="shared" si="526"/>
        <v>1755.5999999999995</v>
      </c>
      <c r="Z1801" t="str">
        <f t="shared" si="527"/>
        <v>//Jaymos C43 extensions</v>
      </c>
      <c r="AC1801" s="113" t="str">
        <f t="shared" si="509"/>
        <v/>
      </c>
      <c r="AD1801" t="b">
        <f t="shared" si="508"/>
        <v>1</v>
      </c>
    </row>
    <row r="1802" spans="1:30" s="49" customFormat="1">
      <c r="A1802" s="57">
        <f t="shared" si="498"/>
        <v>1802</v>
      </c>
      <c r="B1802" s="56">
        <f t="shared" si="499"/>
        <v>1756</v>
      </c>
      <c r="C1802" s="99" t="s">
        <v>4494</v>
      </c>
      <c r="D1802" s="99" t="s">
        <v>1233</v>
      </c>
      <c r="E1802" s="100" t="s">
        <v>2571</v>
      </c>
      <c r="F1802" s="100" t="s">
        <v>2571</v>
      </c>
      <c r="G1802" s="101">
        <v>0</v>
      </c>
      <c r="H1802" s="101">
        <v>0</v>
      </c>
      <c r="I1802" s="100" t="s">
        <v>3</v>
      </c>
      <c r="J1802" s="100" t="s">
        <v>1630</v>
      </c>
      <c r="K1802" s="102" t="s">
        <v>4646</v>
      </c>
      <c r="L1802" s="103" t="s">
        <v>1639</v>
      </c>
      <c r="M1802" s="104" t="s">
        <v>2563</v>
      </c>
      <c r="N1802" s="104"/>
      <c r="S1802" s="43">
        <f t="shared" si="523"/>
        <v>265</v>
      </c>
      <c r="T1802" s="94" t="s">
        <v>3133</v>
      </c>
      <c r="U1802" s="72" t="s">
        <v>2570</v>
      </c>
      <c r="V1802" s="72" t="s">
        <v>2570</v>
      </c>
      <c r="W1802" s="44" t="str">
        <f t="shared" si="524"/>
        <v/>
      </c>
      <c r="X1802" s="25" t="str">
        <f t="shared" si="525"/>
        <v/>
      </c>
      <c r="Y1802" s="1">
        <f t="shared" si="526"/>
        <v>1756</v>
      </c>
      <c r="Z1802" t="str">
        <f t="shared" si="527"/>
        <v>ITM_FG_LINE</v>
      </c>
      <c r="AC1802" s="113" t="str">
        <f t="shared" si="509"/>
        <v/>
      </c>
      <c r="AD1802" t="b">
        <f t="shared" si="508"/>
        <v>1</v>
      </c>
    </row>
    <row r="1803" spans="1:30">
      <c r="A1803" s="58">
        <f t="shared" si="498"/>
        <v>1803</v>
      </c>
      <c r="B1803" s="55">
        <f t="shared" ref="B1803:B1866" si="528">IF(AND(MID(C1803,2,1)&lt;&gt;"/",MID(C1803,1,1)="/"),INT(B1802)+1,B1802+0.01)</f>
        <v>1757</v>
      </c>
      <c r="C1803" s="99" t="s">
        <v>4494</v>
      </c>
      <c r="D1803" s="99" t="s">
        <v>4664</v>
      </c>
      <c r="E1803" s="100" t="s">
        <v>4173</v>
      </c>
      <c r="F1803" s="100" t="s">
        <v>4173</v>
      </c>
      <c r="G1803" s="101">
        <v>0</v>
      </c>
      <c r="H1803" s="101">
        <v>0</v>
      </c>
      <c r="I1803" s="100" t="s">
        <v>3</v>
      </c>
      <c r="J1803" s="100" t="s">
        <v>1630</v>
      </c>
      <c r="K1803" s="102" t="s">
        <v>4646</v>
      </c>
      <c r="L1803" s="99" t="s">
        <v>4174</v>
      </c>
      <c r="M1803" s="104" t="s">
        <v>4663</v>
      </c>
      <c r="N1803" s="104"/>
      <c r="O1803"/>
      <c r="P1803" t="str">
        <f t="shared" ref="P1803:P1863" si="529">IF(E1803=F1803,"","NOT EQUAL")</f>
        <v/>
      </c>
      <c r="Q1803"/>
      <c r="R1803"/>
      <c r="S1803" s="43">
        <f t="shared" ref="S1803:S1863" si="530">IF(X1803&lt;&gt;"",S1802+1,S1802)</f>
        <v>265</v>
      </c>
      <c r="T1803" s="94" t="s">
        <v>3133</v>
      </c>
      <c r="U1803" s="72" t="s">
        <v>2570</v>
      </c>
      <c r="V1803" s="72" t="s">
        <v>2570</v>
      </c>
      <c r="W1803" s="44" t="str">
        <f t="shared" ref="W1803:W1863" si="531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32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33">B1803</f>
        <v>1757</v>
      </c>
      <c r="Z1803" t="str">
        <f t="shared" ref="Z1803:Z1863" si="534">M1803</f>
        <v>ITM_NO_BASE_SCREEN</v>
      </c>
      <c r="AC1803" s="113" t="str">
        <f t="shared" si="509"/>
        <v/>
      </c>
      <c r="AD1803" t="b">
        <f t="shared" si="508"/>
        <v>1</v>
      </c>
    </row>
    <row r="1804" spans="1:30">
      <c r="A1804" s="58">
        <f t="shared" si="498"/>
        <v>1804</v>
      </c>
      <c r="B1804" s="55">
        <f t="shared" si="528"/>
        <v>1758</v>
      </c>
      <c r="C1804" s="99" t="s">
        <v>4494</v>
      </c>
      <c r="D1804" s="99" t="s">
        <v>1160</v>
      </c>
      <c r="E1804" s="100" t="s">
        <v>1161</v>
      </c>
      <c r="F1804" s="100" t="s">
        <v>1161</v>
      </c>
      <c r="G1804" s="101">
        <v>0</v>
      </c>
      <c r="H1804" s="101">
        <v>0</v>
      </c>
      <c r="I1804" s="100" t="s">
        <v>3</v>
      </c>
      <c r="J1804" s="100" t="s">
        <v>1630</v>
      </c>
      <c r="K1804" s="102" t="s">
        <v>4646</v>
      </c>
      <c r="L1804" s="99" t="s">
        <v>1640</v>
      </c>
      <c r="M1804" s="104" t="s">
        <v>2567</v>
      </c>
      <c r="N1804" s="104"/>
      <c r="O1804"/>
      <c r="P1804" t="str">
        <f t="shared" si="529"/>
        <v/>
      </c>
      <c r="Q1804"/>
      <c r="R1804"/>
      <c r="S1804" s="43">
        <f t="shared" si="530"/>
        <v>265</v>
      </c>
      <c r="T1804" s="94" t="s">
        <v>3133</v>
      </c>
      <c r="U1804" s="72" t="s">
        <v>2570</v>
      </c>
      <c r="V1804" s="72" t="s">
        <v>2570</v>
      </c>
      <c r="W1804" s="44" t="str">
        <f t="shared" si="531"/>
        <v/>
      </c>
      <c r="X1804" s="25" t="str">
        <f t="shared" si="532"/>
        <v/>
      </c>
      <c r="Y1804" s="1">
        <f t="shared" si="533"/>
        <v>1758</v>
      </c>
      <c r="Z1804" t="str">
        <f t="shared" si="534"/>
        <v>ITM_G_DOUBLETAP</v>
      </c>
      <c r="AC1804" s="113" t="str">
        <f t="shared" si="509"/>
        <v/>
      </c>
      <c r="AD1804" t="b">
        <f t="shared" si="508"/>
        <v>1</v>
      </c>
    </row>
    <row r="1805" spans="1:30">
      <c r="A1805" s="58">
        <f t="shared" si="498"/>
        <v>1805</v>
      </c>
      <c r="B1805" s="55">
        <f t="shared" si="528"/>
        <v>1759</v>
      </c>
      <c r="C1805" s="99" t="s">
        <v>4557</v>
      </c>
      <c r="D1805" s="99" t="s">
        <v>7</v>
      </c>
      <c r="E1805" s="100" t="s">
        <v>3752</v>
      </c>
      <c r="F1805" s="100" t="s">
        <v>3752</v>
      </c>
      <c r="G1805" s="101">
        <v>0</v>
      </c>
      <c r="H1805" s="101">
        <v>0</v>
      </c>
      <c r="I1805" s="100" t="s">
        <v>30</v>
      </c>
      <c r="J1805" s="100" t="s">
        <v>1630</v>
      </c>
      <c r="K1805" s="102" t="s">
        <v>4646</v>
      </c>
      <c r="L1805" s="99"/>
      <c r="M1805" s="104" t="s">
        <v>4064</v>
      </c>
      <c r="N1805" s="104"/>
      <c r="O1805"/>
      <c r="P1805" t="str">
        <f t="shared" si="529"/>
        <v/>
      </c>
      <c r="Q1805"/>
      <c r="R1805"/>
      <c r="S1805" s="43">
        <f t="shared" si="530"/>
        <v>265</v>
      </c>
      <c r="T1805" s="94"/>
      <c r="U1805" s="72"/>
      <c r="V1805" s="72"/>
      <c r="W1805" s="44" t="str">
        <f t="shared" si="531"/>
        <v/>
      </c>
      <c r="X1805" s="25" t="str">
        <f t="shared" si="532"/>
        <v/>
      </c>
      <c r="Y1805" s="1">
        <f t="shared" si="533"/>
        <v>1759</v>
      </c>
      <c r="Z1805" t="str">
        <f t="shared" si="534"/>
        <v>ITM_1749</v>
      </c>
      <c r="AC1805" s="113" t="str">
        <f t="shared" si="509"/>
        <v/>
      </c>
      <c r="AD1805" t="b">
        <f t="shared" si="508"/>
        <v>1</v>
      </c>
    </row>
    <row r="1806" spans="1:30">
      <c r="A1806" s="58">
        <f t="shared" si="498"/>
        <v>1806</v>
      </c>
      <c r="B1806" s="55">
        <f t="shared" si="528"/>
        <v>1760</v>
      </c>
      <c r="C1806" s="99" t="s">
        <v>4480</v>
      </c>
      <c r="D1806" s="99">
        <v>0</v>
      </c>
      <c r="E1806" s="102" t="s">
        <v>2646</v>
      </c>
      <c r="F1806" s="102" t="s">
        <v>2646</v>
      </c>
      <c r="G1806" s="105">
        <v>0</v>
      </c>
      <c r="H1806" s="105">
        <v>0</v>
      </c>
      <c r="I1806" s="100" t="s">
        <v>3</v>
      </c>
      <c r="J1806" s="100" t="s">
        <v>1630</v>
      </c>
      <c r="K1806" s="102" t="s">
        <v>4646</v>
      </c>
      <c r="L1806" s="103"/>
      <c r="M1806" s="104" t="s">
        <v>2647</v>
      </c>
      <c r="N1806" s="104"/>
      <c r="O1806"/>
      <c r="P1806" t="str">
        <f t="shared" si="529"/>
        <v/>
      </c>
      <c r="Q1806"/>
      <c r="R1806"/>
      <c r="S1806" s="43">
        <f t="shared" si="530"/>
        <v>265</v>
      </c>
      <c r="T1806" s="94" t="s">
        <v>3133</v>
      </c>
      <c r="U1806" s="72" t="s">
        <v>2570</v>
      </c>
      <c r="V1806" s="72" t="s">
        <v>2570</v>
      </c>
      <c r="W1806" s="44" t="str">
        <f t="shared" si="531"/>
        <v/>
      </c>
      <c r="X1806" s="25" t="str">
        <f t="shared" si="532"/>
        <v/>
      </c>
      <c r="Y1806" s="1">
        <f t="shared" si="533"/>
        <v>1760</v>
      </c>
      <c r="Z1806" t="str">
        <f t="shared" si="534"/>
        <v>ITM_P_ALLREGS</v>
      </c>
      <c r="AC1806" s="113" t="str">
        <f t="shared" si="509"/>
        <v/>
      </c>
      <c r="AD1806" t="b">
        <f t="shared" si="508"/>
        <v>1</v>
      </c>
    </row>
    <row r="1807" spans="1:30">
      <c r="A1807" s="58">
        <f t="shared" si="498"/>
        <v>1807</v>
      </c>
      <c r="B1807" s="55">
        <f t="shared" si="528"/>
        <v>1761</v>
      </c>
      <c r="C1807" s="99" t="s">
        <v>4495</v>
      </c>
      <c r="D1807" s="99">
        <v>85</v>
      </c>
      <c r="E1807" s="100" t="s">
        <v>2648</v>
      </c>
      <c r="F1807" s="100" t="s">
        <v>2648</v>
      </c>
      <c r="G1807" s="101">
        <v>0</v>
      </c>
      <c r="H1807" s="101">
        <v>0</v>
      </c>
      <c r="I1807" s="100" t="s">
        <v>1</v>
      </c>
      <c r="J1807" s="100" t="s">
        <v>1629</v>
      </c>
      <c r="K1807" s="102" t="s">
        <v>4811</v>
      </c>
      <c r="L1807" s="103" t="s">
        <v>2590</v>
      </c>
      <c r="M1807" s="104" t="s">
        <v>2651</v>
      </c>
      <c r="N1807" s="104"/>
      <c r="O1807"/>
      <c r="P1807" t="str">
        <f t="shared" si="529"/>
        <v/>
      </c>
      <c r="Q1807"/>
      <c r="R1807"/>
      <c r="S1807" s="43">
        <f t="shared" si="530"/>
        <v>265</v>
      </c>
      <c r="T1807" s="94" t="s">
        <v>3137</v>
      </c>
      <c r="U1807" s="72" t="s">
        <v>2570</v>
      </c>
      <c r="V1807" s="72" t="s">
        <v>2570</v>
      </c>
      <c r="W1807" s="44" t="str">
        <f t="shared" si="531"/>
        <v/>
      </c>
      <c r="X1807" s="25" t="str">
        <f t="shared" si="532"/>
        <v/>
      </c>
      <c r="Y1807" s="1">
        <f t="shared" si="533"/>
        <v>1761</v>
      </c>
      <c r="Z1807" t="str">
        <f t="shared" si="534"/>
        <v>ITM_SI_f</v>
      </c>
      <c r="AC1807" s="113" t="str">
        <f t="shared" si="509"/>
        <v/>
      </c>
      <c r="AD1807" t="b">
        <f t="shared" si="508"/>
        <v>1</v>
      </c>
    </row>
    <row r="1808" spans="1:30">
      <c r="A1808" s="58">
        <f t="shared" si="498"/>
        <v>1808</v>
      </c>
      <c r="B1808" s="55">
        <f t="shared" si="528"/>
        <v>1762</v>
      </c>
      <c r="C1808" s="99" t="s">
        <v>4495</v>
      </c>
      <c r="D1808" s="99">
        <v>88</v>
      </c>
      <c r="E1808" s="100" t="s">
        <v>2597</v>
      </c>
      <c r="F1808" s="100" t="s">
        <v>2597</v>
      </c>
      <c r="G1808" s="101">
        <v>0</v>
      </c>
      <c r="H1808" s="101">
        <v>0</v>
      </c>
      <c r="I1808" s="100" t="s">
        <v>1</v>
      </c>
      <c r="J1808" s="100" t="s">
        <v>1629</v>
      </c>
      <c r="K1808" s="102" t="s">
        <v>4811</v>
      </c>
      <c r="L1808" s="99" t="s">
        <v>2590</v>
      </c>
      <c r="M1808" s="104" t="s">
        <v>2591</v>
      </c>
      <c r="N1808" s="100"/>
      <c r="O1808"/>
      <c r="P1808" t="str">
        <f t="shared" si="529"/>
        <v/>
      </c>
      <c r="Q1808"/>
      <c r="R1808"/>
      <c r="S1808" s="43">
        <f t="shared" si="530"/>
        <v>265</v>
      </c>
      <c r="T1808" s="94" t="s">
        <v>3137</v>
      </c>
      <c r="U1808" s="72" t="s">
        <v>2570</v>
      </c>
      <c r="V1808" s="72" t="s">
        <v>2570</v>
      </c>
      <c r="W1808" s="44" t="str">
        <f t="shared" si="531"/>
        <v/>
      </c>
      <c r="X1808" s="25" t="str">
        <f t="shared" si="532"/>
        <v/>
      </c>
      <c r="Y1808" s="1">
        <f t="shared" si="533"/>
        <v>1762</v>
      </c>
      <c r="Z1808" t="str">
        <f t="shared" si="534"/>
        <v>ITM_SI_p</v>
      </c>
      <c r="AC1808" s="113" t="str">
        <f t="shared" si="509"/>
        <v/>
      </c>
      <c r="AD1808" t="b">
        <f t="shared" si="508"/>
        <v>1</v>
      </c>
    </row>
    <row r="1809" spans="1:30">
      <c r="A1809" s="58">
        <f t="shared" ref="A1809:A1872" si="535">IF(B1809=INT(B1809),ROW(),"")</f>
        <v>1809</v>
      </c>
      <c r="B1809" s="55">
        <f t="shared" si="528"/>
        <v>1763</v>
      </c>
      <c r="C1809" s="99" t="s">
        <v>4495</v>
      </c>
      <c r="D1809" s="99">
        <v>91</v>
      </c>
      <c r="E1809" s="100" t="s">
        <v>2598</v>
      </c>
      <c r="F1809" s="100" t="s">
        <v>2598</v>
      </c>
      <c r="G1809" s="101">
        <v>0</v>
      </c>
      <c r="H1809" s="101">
        <v>0</v>
      </c>
      <c r="I1809" s="100" t="s">
        <v>1</v>
      </c>
      <c r="J1809" s="100" t="s">
        <v>1629</v>
      </c>
      <c r="K1809" s="102" t="s">
        <v>4811</v>
      </c>
      <c r="L1809" s="99" t="s">
        <v>2590</v>
      </c>
      <c r="M1809" s="104" t="s">
        <v>2592</v>
      </c>
      <c r="N1809" s="100"/>
      <c r="O1809"/>
      <c r="P1809" t="str">
        <f t="shared" si="529"/>
        <v/>
      </c>
      <c r="Q1809"/>
      <c r="R1809"/>
      <c r="S1809" s="43">
        <f t="shared" si="530"/>
        <v>265</v>
      </c>
      <c r="T1809" s="94" t="s">
        <v>3137</v>
      </c>
      <c r="U1809" s="72" t="s">
        <v>2570</v>
      </c>
      <c r="V1809" s="72" t="s">
        <v>2570</v>
      </c>
      <c r="W1809" s="44" t="str">
        <f t="shared" si="531"/>
        <v/>
      </c>
      <c r="X1809" s="25" t="str">
        <f t="shared" si="532"/>
        <v/>
      </c>
      <c r="Y1809" s="1">
        <f t="shared" si="533"/>
        <v>1763</v>
      </c>
      <c r="Z1809" t="str">
        <f t="shared" si="534"/>
        <v>ITM_SI_n</v>
      </c>
      <c r="AC1809" s="113" t="str">
        <f t="shared" si="509"/>
        <v/>
      </c>
      <c r="AD1809" t="b">
        <f t="shared" si="508"/>
        <v>1</v>
      </c>
    </row>
    <row r="1810" spans="1:30">
      <c r="A1810" s="58">
        <f t="shared" si="535"/>
        <v>1810</v>
      </c>
      <c r="B1810" s="55">
        <f t="shared" si="528"/>
        <v>1764</v>
      </c>
      <c r="C1810" s="99" t="s">
        <v>4495</v>
      </c>
      <c r="D1810" s="99">
        <v>94</v>
      </c>
      <c r="E1810" s="100" t="s">
        <v>2599</v>
      </c>
      <c r="F1810" s="100" t="s">
        <v>2599</v>
      </c>
      <c r="G1810" s="101">
        <v>0</v>
      </c>
      <c r="H1810" s="101">
        <v>0</v>
      </c>
      <c r="I1810" s="100" t="s">
        <v>1</v>
      </c>
      <c r="J1810" s="100" t="s">
        <v>1629</v>
      </c>
      <c r="K1810" s="102" t="s">
        <v>4811</v>
      </c>
      <c r="L1810" s="99" t="s">
        <v>2590</v>
      </c>
      <c r="M1810" s="104" t="s">
        <v>2593</v>
      </c>
      <c r="N1810" s="100"/>
      <c r="O1810"/>
      <c r="P1810" t="str">
        <f t="shared" si="529"/>
        <v/>
      </c>
      <c r="Q1810"/>
      <c r="R1810"/>
      <c r="S1810" s="43">
        <f t="shared" si="530"/>
        <v>265</v>
      </c>
      <c r="T1810" s="94" t="s">
        <v>3137</v>
      </c>
      <c r="U1810" s="72" t="s">
        <v>2570</v>
      </c>
      <c r="V1810" s="72" t="s">
        <v>2570</v>
      </c>
      <c r="W1810" s="44" t="str">
        <f t="shared" si="531"/>
        <v/>
      </c>
      <c r="X1810" s="25" t="str">
        <f t="shared" si="532"/>
        <v/>
      </c>
      <c r="Y1810" s="1">
        <f t="shared" si="533"/>
        <v>1764</v>
      </c>
      <c r="Z1810" t="str">
        <f t="shared" si="534"/>
        <v>ITM_SI_u</v>
      </c>
      <c r="AC1810" s="113" t="str">
        <f t="shared" si="509"/>
        <v/>
      </c>
      <c r="AD1810" t="b">
        <f t="shared" si="508"/>
        <v>1</v>
      </c>
    </row>
    <row r="1811" spans="1:30">
      <c r="A1811" s="58">
        <f t="shared" si="535"/>
        <v>1811</v>
      </c>
      <c r="B1811" s="55">
        <f t="shared" si="528"/>
        <v>1765</v>
      </c>
      <c r="C1811" s="99" t="s">
        <v>4495</v>
      </c>
      <c r="D1811" s="99">
        <v>97</v>
      </c>
      <c r="E1811" s="100" t="s">
        <v>2600</v>
      </c>
      <c r="F1811" s="100" t="s">
        <v>2600</v>
      </c>
      <c r="G1811" s="101">
        <v>0</v>
      </c>
      <c r="H1811" s="101">
        <v>0</v>
      </c>
      <c r="I1811" s="100" t="s">
        <v>1</v>
      </c>
      <c r="J1811" s="100" t="s">
        <v>1629</v>
      </c>
      <c r="K1811" s="102" t="s">
        <v>4811</v>
      </c>
      <c r="L1811" s="99" t="s">
        <v>2590</v>
      </c>
      <c r="M1811" s="104" t="s">
        <v>2594</v>
      </c>
      <c r="N1811" s="100"/>
      <c r="O1811"/>
      <c r="P1811" t="str">
        <f t="shared" si="529"/>
        <v/>
      </c>
      <c r="Q1811"/>
      <c r="R1811"/>
      <c r="S1811" s="43">
        <f t="shared" si="530"/>
        <v>265</v>
      </c>
      <c r="T1811" s="94" t="s">
        <v>3137</v>
      </c>
      <c r="U1811" s="72" t="s">
        <v>2570</v>
      </c>
      <c r="V1811" s="72" t="s">
        <v>2570</v>
      </c>
      <c r="W1811" s="44" t="str">
        <f t="shared" si="531"/>
        <v/>
      </c>
      <c r="X1811" s="25" t="str">
        <f t="shared" si="532"/>
        <v/>
      </c>
      <c r="Y1811" s="1">
        <f t="shared" si="533"/>
        <v>1765</v>
      </c>
      <c r="Z1811" t="str">
        <f t="shared" si="534"/>
        <v>ITM_SI_m</v>
      </c>
      <c r="AC1811" s="113" t="str">
        <f t="shared" si="509"/>
        <v/>
      </c>
      <c r="AD1811" t="b">
        <f t="shared" si="508"/>
        <v>1</v>
      </c>
    </row>
    <row r="1812" spans="1:30">
      <c r="A1812" s="58">
        <f t="shared" si="535"/>
        <v>1812</v>
      </c>
      <c r="B1812" s="55">
        <f t="shared" si="528"/>
        <v>1766</v>
      </c>
      <c r="C1812" s="99" t="s">
        <v>4495</v>
      </c>
      <c r="D1812" s="99">
        <v>103</v>
      </c>
      <c r="E1812" s="100" t="s">
        <v>2601</v>
      </c>
      <c r="F1812" s="100" t="s">
        <v>2601</v>
      </c>
      <c r="G1812" s="101">
        <v>0</v>
      </c>
      <c r="H1812" s="101">
        <v>0</v>
      </c>
      <c r="I1812" s="100" t="s">
        <v>1</v>
      </c>
      <c r="J1812" s="100" t="s">
        <v>1629</v>
      </c>
      <c r="K1812" s="102" t="s">
        <v>4811</v>
      </c>
      <c r="L1812" s="99" t="s">
        <v>2590</v>
      </c>
      <c r="M1812" s="104" t="s">
        <v>2595</v>
      </c>
      <c r="N1812" s="100"/>
      <c r="O1812"/>
      <c r="P1812" t="str">
        <f t="shared" si="529"/>
        <v/>
      </c>
      <c r="Q1812"/>
      <c r="R1812"/>
      <c r="S1812" s="43">
        <f t="shared" si="530"/>
        <v>265</v>
      </c>
      <c r="T1812" s="94" t="s">
        <v>3137</v>
      </c>
      <c r="U1812" s="72" t="s">
        <v>2570</v>
      </c>
      <c r="V1812" s="72" t="s">
        <v>2570</v>
      </c>
      <c r="W1812" s="44" t="str">
        <f t="shared" si="531"/>
        <v/>
      </c>
      <c r="X1812" s="25" t="str">
        <f t="shared" si="532"/>
        <v/>
      </c>
      <c r="Y1812" s="1">
        <f t="shared" si="533"/>
        <v>1766</v>
      </c>
      <c r="Z1812" t="str">
        <f t="shared" si="534"/>
        <v>ITM_SI_k</v>
      </c>
      <c r="AC1812" s="113" t="str">
        <f t="shared" si="509"/>
        <v/>
      </c>
      <c r="AD1812" t="b">
        <f t="shared" si="508"/>
        <v>1</v>
      </c>
    </row>
    <row r="1813" spans="1:30">
      <c r="A1813" s="58">
        <f t="shared" si="535"/>
        <v>1813</v>
      </c>
      <c r="B1813" s="55">
        <f t="shared" si="528"/>
        <v>1767</v>
      </c>
      <c r="C1813" s="99" t="s">
        <v>4495</v>
      </c>
      <c r="D1813" s="99">
        <v>106</v>
      </c>
      <c r="E1813" s="100" t="s">
        <v>2602</v>
      </c>
      <c r="F1813" s="100" t="s">
        <v>2602</v>
      </c>
      <c r="G1813" s="101">
        <v>0</v>
      </c>
      <c r="H1813" s="101">
        <v>0</v>
      </c>
      <c r="I1813" s="100" t="s">
        <v>1</v>
      </c>
      <c r="J1813" s="100" t="s">
        <v>1629</v>
      </c>
      <c r="K1813" s="102" t="s">
        <v>4811</v>
      </c>
      <c r="L1813" s="99" t="s">
        <v>2590</v>
      </c>
      <c r="M1813" s="104" t="s">
        <v>2596</v>
      </c>
      <c r="N1813" s="100"/>
      <c r="O1813"/>
      <c r="P1813" t="str">
        <f t="shared" si="529"/>
        <v/>
      </c>
      <c r="Q1813"/>
      <c r="R1813"/>
      <c r="S1813" s="43">
        <f t="shared" si="530"/>
        <v>265</v>
      </c>
      <c r="T1813" s="94" t="s">
        <v>3137</v>
      </c>
      <c r="U1813" s="72" t="s">
        <v>2570</v>
      </c>
      <c r="V1813" s="72" t="s">
        <v>2570</v>
      </c>
      <c r="W1813" s="44" t="str">
        <f t="shared" si="531"/>
        <v/>
      </c>
      <c r="X1813" s="25" t="str">
        <f t="shared" si="532"/>
        <v/>
      </c>
      <c r="Y1813" s="1">
        <f t="shared" si="533"/>
        <v>1767</v>
      </c>
      <c r="Z1813" t="str">
        <f t="shared" si="534"/>
        <v>ITM_SI_M</v>
      </c>
      <c r="AC1813" s="113" t="str">
        <f t="shared" si="509"/>
        <v/>
      </c>
      <c r="AD1813" t="b">
        <f t="shared" si="508"/>
        <v>1</v>
      </c>
    </row>
    <row r="1814" spans="1:30">
      <c r="A1814" s="58">
        <f t="shared" si="535"/>
        <v>1814</v>
      </c>
      <c r="B1814" s="55">
        <f t="shared" si="528"/>
        <v>1768</v>
      </c>
      <c r="C1814" s="99" t="s">
        <v>4495</v>
      </c>
      <c r="D1814" s="99">
        <v>109</v>
      </c>
      <c r="E1814" s="100" t="s">
        <v>2649</v>
      </c>
      <c r="F1814" s="100" t="s">
        <v>2649</v>
      </c>
      <c r="G1814" s="101">
        <v>0</v>
      </c>
      <c r="H1814" s="101">
        <v>0</v>
      </c>
      <c r="I1814" s="100" t="s">
        <v>1</v>
      </c>
      <c r="J1814" s="100" t="s">
        <v>1629</v>
      </c>
      <c r="K1814" s="102" t="s">
        <v>4811</v>
      </c>
      <c r="L1814" s="99" t="s">
        <v>2590</v>
      </c>
      <c r="M1814" s="104" t="s">
        <v>2652</v>
      </c>
      <c r="N1814" s="100"/>
      <c r="O1814"/>
      <c r="P1814" t="str">
        <f t="shared" si="529"/>
        <v/>
      </c>
      <c r="Q1814"/>
      <c r="R1814"/>
      <c r="S1814" s="43">
        <f t="shared" si="530"/>
        <v>265</v>
      </c>
      <c r="T1814" s="94" t="s">
        <v>3137</v>
      </c>
      <c r="U1814" s="72" t="s">
        <v>2570</v>
      </c>
      <c r="V1814" s="72" t="s">
        <v>2570</v>
      </c>
      <c r="W1814" s="44" t="str">
        <f t="shared" si="531"/>
        <v/>
      </c>
      <c r="X1814" s="25" t="str">
        <f t="shared" si="532"/>
        <v/>
      </c>
      <c r="Y1814" s="1">
        <f t="shared" si="533"/>
        <v>1768</v>
      </c>
      <c r="Z1814" t="str">
        <f t="shared" si="534"/>
        <v>ITM_SI_G</v>
      </c>
      <c r="AC1814" s="113" t="str">
        <f t="shared" si="509"/>
        <v/>
      </c>
      <c r="AD1814" t="b">
        <f t="shared" si="508"/>
        <v>1</v>
      </c>
    </row>
    <row r="1815" spans="1:30">
      <c r="A1815" s="58">
        <f t="shared" si="535"/>
        <v>1815</v>
      </c>
      <c r="B1815" s="55">
        <f t="shared" si="528"/>
        <v>1769</v>
      </c>
      <c r="C1815" s="99" t="s">
        <v>4495</v>
      </c>
      <c r="D1815" s="99">
        <v>112</v>
      </c>
      <c r="E1815" s="100" t="s">
        <v>2650</v>
      </c>
      <c r="F1815" s="100" t="s">
        <v>2650</v>
      </c>
      <c r="G1815" s="101">
        <v>0</v>
      </c>
      <c r="H1815" s="101">
        <v>0</v>
      </c>
      <c r="I1815" s="100" t="s">
        <v>1</v>
      </c>
      <c r="J1815" s="100" t="s">
        <v>1629</v>
      </c>
      <c r="K1815" s="102" t="s">
        <v>4811</v>
      </c>
      <c r="L1815" s="99" t="s">
        <v>2590</v>
      </c>
      <c r="M1815" s="104" t="s">
        <v>2653</v>
      </c>
      <c r="N1815" s="100"/>
      <c r="O1815"/>
      <c r="P1815" t="str">
        <f t="shared" si="529"/>
        <v/>
      </c>
      <c r="Q1815"/>
      <c r="R1815"/>
      <c r="S1815" s="43">
        <f t="shared" si="530"/>
        <v>265</v>
      </c>
      <c r="T1815" s="94" t="s">
        <v>3137</v>
      </c>
      <c r="U1815" s="72" t="s">
        <v>2570</v>
      </c>
      <c r="V1815" s="72" t="s">
        <v>2570</v>
      </c>
      <c r="W1815" s="44" t="str">
        <f t="shared" si="531"/>
        <v/>
      </c>
      <c r="X1815" s="25" t="str">
        <f t="shared" si="532"/>
        <v/>
      </c>
      <c r="Y1815" s="1">
        <f t="shared" si="533"/>
        <v>1769</v>
      </c>
      <c r="Z1815" t="str">
        <f t="shared" si="534"/>
        <v>ITM_SI_T</v>
      </c>
      <c r="AC1815" s="113" t="str">
        <f t="shared" si="509"/>
        <v/>
      </c>
      <c r="AD1815" t="b">
        <f t="shared" si="508"/>
        <v>1</v>
      </c>
    </row>
    <row r="1816" spans="1:30">
      <c r="A1816" s="58">
        <f t="shared" si="535"/>
        <v>1816</v>
      </c>
      <c r="B1816" s="55">
        <f t="shared" si="528"/>
        <v>1770</v>
      </c>
      <c r="C1816" s="99" t="s">
        <v>4558</v>
      </c>
      <c r="D1816" s="99" t="s">
        <v>3753</v>
      </c>
      <c r="E1816" s="100" t="s">
        <v>567</v>
      </c>
      <c r="F1816" s="100" t="s">
        <v>1103</v>
      </c>
      <c r="G1816" s="101">
        <v>0</v>
      </c>
      <c r="H1816" s="101">
        <v>0</v>
      </c>
      <c r="I1816" s="100" t="s">
        <v>1</v>
      </c>
      <c r="J1816" s="100" t="s">
        <v>1630</v>
      </c>
      <c r="K1816" s="102" t="s">
        <v>4646</v>
      </c>
      <c r="L1816" s="99" t="s">
        <v>1104</v>
      </c>
      <c r="M1816" s="104" t="s">
        <v>3753</v>
      </c>
      <c r="N1816" s="100"/>
      <c r="O1816"/>
      <c r="P1816" t="str">
        <f t="shared" si="529"/>
        <v>NOT EQUAL</v>
      </c>
      <c r="Q1816"/>
      <c r="R1816"/>
      <c r="S1816" s="43">
        <f t="shared" si="530"/>
        <v>265</v>
      </c>
      <c r="T1816" s="94"/>
      <c r="U1816" s="72"/>
      <c r="V1816" s="72"/>
      <c r="W1816" s="44" t="str">
        <f t="shared" si="531"/>
        <v/>
      </c>
      <c r="X1816" s="25" t="str">
        <f t="shared" si="532"/>
        <v/>
      </c>
      <c r="Y1816" s="1">
        <f t="shared" si="533"/>
        <v>1770</v>
      </c>
      <c r="Z1816" t="str">
        <f t="shared" si="534"/>
        <v>ITM_QOPPA</v>
      </c>
      <c r="AC1816" s="113" t="str">
        <f t="shared" si="509"/>
        <v/>
      </c>
      <c r="AD1816" t="b">
        <f t="shared" si="508"/>
        <v>1</v>
      </c>
    </row>
    <row r="1817" spans="1:30">
      <c r="A1817" s="58">
        <f t="shared" si="535"/>
        <v>1817</v>
      </c>
      <c r="B1817" s="55">
        <f t="shared" si="528"/>
        <v>1771</v>
      </c>
      <c r="C1817" s="99" t="s">
        <v>4558</v>
      </c>
      <c r="D1817" s="99" t="s">
        <v>3754</v>
      </c>
      <c r="E1817" s="100" t="s">
        <v>567</v>
      </c>
      <c r="F1817" s="100" t="s">
        <v>1105</v>
      </c>
      <c r="G1817" s="101">
        <v>0</v>
      </c>
      <c r="H1817" s="101">
        <v>0</v>
      </c>
      <c r="I1817" s="100" t="s">
        <v>1</v>
      </c>
      <c r="J1817" s="100" t="s">
        <v>1630</v>
      </c>
      <c r="K1817" s="102" t="s">
        <v>4646</v>
      </c>
      <c r="L1817" s="99" t="s">
        <v>1104</v>
      </c>
      <c r="M1817" s="104" t="s">
        <v>3754</v>
      </c>
      <c r="N1817" s="104"/>
      <c r="O1817"/>
      <c r="P1817" t="str">
        <f t="shared" si="529"/>
        <v>NOT EQUAL</v>
      </c>
      <c r="Q1817"/>
      <c r="R1817"/>
      <c r="S1817" s="43">
        <f t="shared" si="530"/>
        <v>265</v>
      </c>
      <c r="T1817" s="94"/>
      <c r="U1817" s="72"/>
      <c r="V1817" s="72"/>
      <c r="W1817" s="44" t="str">
        <f t="shared" si="531"/>
        <v/>
      </c>
      <c r="X1817" s="25" t="str">
        <f t="shared" si="532"/>
        <v/>
      </c>
      <c r="Y1817" s="1">
        <f t="shared" si="533"/>
        <v>1771</v>
      </c>
      <c r="Z1817" t="str">
        <f t="shared" si="534"/>
        <v>ITM_DIGAMMA</v>
      </c>
      <c r="AC1817" s="113" t="str">
        <f t="shared" si="509"/>
        <v/>
      </c>
      <c r="AD1817" t="b">
        <f t="shared" si="508"/>
        <v>1</v>
      </c>
    </row>
    <row r="1818" spans="1:30">
      <c r="A1818" s="58">
        <f t="shared" si="535"/>
        <v>1818</v>
      </c>
      <c r="B1818" s="55">
        <f t="shared" si="528"/>
        <v>1772</v>
      </c>
      <c r="C1818" s="99" t="s">
        <v>4558</v>
      </c>
      <c r="D1818" s="99" t="s">
        <v>3755</v>
      </c>
      <c r="E1818" s="100" t="s">
        <v>567</v>
      </c>
      <c r="F1818" s="100" t="s">
        <v>1106</v>
      </c>
      <c r="G1818" s="101">
        <v>0</v>
      </c>
      <c r="H1818" s="101">
        <v>0</v>
      </c>
      <c r="I1818" s="100" t="s">
        <v>1</v>
      </c>
      <c r="J1818" s="100" t="s">
        <v>1630</v>
      </c>
      <c r="K1818" s="102" t="s">
        <v>4646</v>
      </c>
      <c r="L1818" s="99" t="s">
        <v>1104</v>
      </c>
      <c r="M1818" s="104" t="s">
        <v>3755</v>
      </c>
      <c r="N1818" s="104"/>
      <c r="O1818"/>
      <c r="P1818" t="str">
        <f t="shared" si="529"/>
        <v>NOT EQUAL</v>
      </c>
      <c r="Q1818"/>
      <c r="R1818"/>
      <c r="S1818" s="43">
        <f t="shared" si="530"/>
        <v>265</v>
      </c>
      <c r="T1818" s="94"/>
      <c r="U1818" s="72"/>
      <c r="V1818" s="72"/>
      <c r="W1818" s="44" t="str">
        <f t="shared" si="531"/>
        <v/>
      </c>
      <c r="X1818" s="25" t="str">
        <f t="shared" si="532"/>
        <v/>
      </c>
      <c r="Y1818" s="1">
        <f t="shared" si="533"/>
        <v>1772</v>
      </c>
      <c r="Z1818" t="str">
        <f t="shared" si="534"/>
        <v>ITM_SAMPI</v>
      </c>
      <c r="AC1818" s="113" t="str">
        <f t="shared" si="509"/>
        <v/>
      </c>
      <c r="AD1818" t="b">
        <f t="shared" si="508"/>
        <v>1</v>
      </c>
    </row>
    <row r="1819" spans="1:30">
      <c r="A1819" s="58">
        <f t="shared" si="535"/>
        <v>1819</v>
      </c>
      <c r="B1819" s="55">
        <f t="shared" si="528"/>
        <v>1773</v>
      </c>
      <c r="C1819" s="99" t="s">
        <v>4557</v>
      </c>
      <c r="D1819" s="99" t="s">
        <v>7</v>
      </c>
      <c r="E1819" s="100" t="s">
        <v>1641</v>
      </c>
      <c r="F1819" s="100" t="s">
        <v>1641</v>
      </c>
      <c r="G1819" s="101">
        <v>0</v>
      </c>
      <c r="H1819" s="101">
        <v>0</v>
      </c>
      <c r="I1819" s="100" t="s">
        <v>30</v>
      </c>
      <c r="J1819" s="100" t="s">
        <v>1630</v>
      </c>
      <c r="K1819" s="102" t="s">
        <v>4646</v>
      </c>
      <c r="L1819" s="99" t="s">
        <v>1634</v>
      </c>
      <c r="M1819" s="104" t="s">
        <v>4065</v>
      </c>
      <c r="N1819" s="104"/>
      <c r="O1819"/>
      <c r="P1819" t="str">
        <f t="shared" si="529"/>
        <v/>
      </c>
      <c r="Q1819"/>
      <c r="R1819"/>
      <c r="S1819" s="43">
        <f t="shared" si="530"/>
        <v>265</v>
      </c>
      <c r="T1819" s="94"/>
      <c r="U1819" s="72"/>
      <c r="V1819" s="72"/>
      <c r="W1819" s="44" t="str">
        <f t="shared" si="531"/>
        <v/>
      </c>
      <c r="X1819" s="25" t="str">
        <f t="shared" si="532"/>
        <v/>
      </c>
      <c r="Y1819" s="1">
        <f t="shared" si="533"/>
        <v>1773</v>
      </c>
      <c r="Z1819" t="str">
        <f t="shared" si="534"/>
        <v>ITM_1599</v>
      </c>
      <c r="AC1819" s="113" t="str">
        <f t="shared" si="509"/>
        <v/>
      </c>
      <c r="AD1819" t="b">
        <f t="shared" si="508"/>
        <v>1</v>
      </c>
    </row>
    <row r="1820" spans="1:30">
      <c r="A1820" s="58">
        <f t="shared" si="535"/>
        <v>1820</v>
      </c>
      <c r="B1820" s="55">
        <f t="shared" si="528"/>
        <v>1774</v>
      </c>
      <c r="C1820" s="99" t="s">
        <v>4557</v>
      </c>
      <c r="D1820" s="99" t="s">
        <v>7</v>
      </c>
      <c r="E1820" s="102" t="s">
        <v>1641</v>
      </c>
      <c r="F1820" s="102" t="s">
        <v>1641</v>
      </c>
      <c r="G1820" s="106">
        <v>0</v>
      </c>
      <c r="H1820" s="106">
        <v>0</v>
      </c>
      <c r="I1820" s="100" t="s">
        <v>30</v>
      </c>
      <c r="J1820" s="100" t="s">
        <v>1630</v>
      </c>
      <c r="K1820" s="102" t="s">
        <v>4646</v>
      </c>
      <c r="L1820" s="99" t="s">
        <v>1634</v>
      </c>
      <c r="M1820" s="104" t="s">
        <v>4066</v>
      </c>
      <c r="N1820" s="104"/>
      <c r="O1820"/>
      <c r="P1820" t="str">
        <f t="shared" si="529"/>
        <v/>
      </c>
      <c r="Q1820"/>
      <c r="R1820"/>
      <c r="S1820" s="43">
        <f t="shared" si="530"/>
        <v>265</v>
      </c>
      <c r="T1820" s="94"/>
      <c r="U1820" s="72"/>
      <c r="V1820" s="72"/>
      <c r="W1820" s="44" t="str">
        <f t="shared" si="531"/>
        <v/>
      </c>
      <c r="X1820" s="25" t="str">
        <f t="shared" si="532"/>
        <v/>
      </c>
      <c r="Y1820" s="1">
        <f t="shared" si="533"/>
        <v>1774</v>
      </c>
      <c r="Z1820" t="str">
        <f t="shared" si="534"/>
        <v>ITM_1600</v>
      </c>
      <c r="AC1820" s="113" t="str">
        <f t="shared" si="509"/>
        <v/>
      </c>
      <c r="AD1820" t="b">
        <f t="shared" si="508"/>
        <v>1</v>
      </c>
    </row>
    <row r="1821" spans="1:30">
      <c r="A1821" s="58">
        <f t="shared" si="535"/>
        <v>1821</v>
      </c>
      <c r="B1821" s="55">
        <f t="shared" si="528"/>
        <v>1775</v>
      </c>
      <c r="C1821" s="99" t="s">
        <v>4557</v>
      </c>
      <c r="D1821" s="99" t="s">
        <v>7</v>
      </c>
      <c r="E1821" s="102" t="s">
        <v>1641</v>
      </c>
      <c r="F1821" s="102" t="s">
        <v>1641</v>
      </c>
      <c r="G1821" s="106">
        <v>0</v>
      </c>
      <c r="H1821" s="106">
        <v>0</v>
      </c>
      <c r="I1821" s="100" t="s">
        <v>30</v>
      </c>
      <c r="J1821" s="100" t="s">
        <v>1630</v>
      </c>
      <c r="K1821" s="102" t="s">
        <v>4646</v>
      </c>
      <c r="L1821" s="99" t="s">
        <v>1634</v>
      </c>
      <c r="M1821" s="104" t="s">
        <v>4067</v>
      </c>
      <c r="N1821" s="104"/>
      <c r="O1821"/>
      <c r="P1821" t="str">
        <f t="shared" si="529"/>
        <v/>
      </c>
      <c r="Q1821"/>
      <c r="R1821"/>
      <c r="S1821" s="43">
        <f t="shared" si="530"/>
        <v>265</v>
      </c>
      <c r="T1821" s="94"/>
      <c r="U1821" s="72"/>
      <c r="V1821" s="72"/>
      <c r="W1821" s="44" t="str">
        <f t="shared" si="531"/>
        <v/>
      </c>
      <c r="X1821" s="25" t="str">
        <f t="shared" si="532"/>
        <v/>
      </c>
      <c r="Y1821" s="1">
        <f t="shared" si="533"/>
        <v>1775</v>
      </c>
      <c r="Z1821" t="str">
        <f t="shared" si="534"/>
        <v>ITM_1601</v>
      </c>
      <c r="AC1821" s="113" t="str">
        <f t="shared" si="509"/>
        <v/>
      </c>
      <c r="AD1821" t="b">
        <f t="shared" si="508"/>
        <v>1</v>
      </c>
    </row>
    <row r="1822" spans="1:30">
      <c r="A1822" s="58">
        <f t="shared" si="535"/>
        <v>1822</v>
      </c>
      <c r="B1822" s="55">
        <f t="shared" si="528"/>
        <v>1776</v>
      </c>
      <c r="C1822" s="99" t="s">
        <v>4557</v>
      </c>
      <c r="D1822" s="99" t="s">
        <v>7</v>
      </c>
      <c r="E1822" s="102" t="s">
        <v>1641</v>
      </c>
      <c r="F1822" s="102" t="s">
        <v>1641</v>
      </c>
      <c r="G1822" s="106">
        <v>0</v>
      </c>
      <c r="H1822" s="106">
        <v>0</v>
      </c>
      <c r="I1822" s="100" t="s">
        <v>30</v>
      </c>
      <c r="J1822" s="100" t="s">
        <v>1630</v>
      </c>
      <c r="K1822" s="102" t="s">
        <v>4646</v>
      </c>
      <c r="L1822" s="99" t="s">
        <v>1634</v>
      </c>
      <c r="M1822" s="104" t="s">
        <v>4068</v>
      </c>
      <c r="N1822" s="104"/>
      <c r="O1822"/>
      <c r="P1822" t="str">
        <f t="shared" si="529"/>
        <v/>
      </c>
      <c r="Q1822"/>
      <c r="R1822"/>
      <c r="S1822" s="43">
        <f t="shared" si="530"/>
        <v>265</v>
      </c>
      <c r="T1822" s="94"/>
      <c r="U1822" s="72"/>
      <c r="V1822" s="72"/>
      <c r="W1822" s="44" t="str">
        <f t="shared" si="531"/>
        <v/>
      </c>
      <c r="X1822" s="25" t="str">
        <f t="shared" si="532"/>
        <v/>
      </c>
      <c r="Y1822" s="1">
        <f t="shared" si="533"/>
        <v>1776</v>
      </c>
      <c r="Z1822" t="str">
        <f t="shared" si="534"/>
        <v>ITM_1602</v>
      </c>
      <c r="AC1822" s="113" t="str">
        <f t="shared" si="509"/>
        <v/>
      </c>
      <c r="AD1822" t="b">
        <f t="shared" si="508"/>
        <v>1</v>
      </c>
    </row>
    <row r="1823" spans="1:30">
      <c r="A1823" s="58">
        <f t="shared" si="535"/>
        <v>1823</v>
      </c>
      <c r="B1823" s="55">
        <f t="shared" si="528"/>
        <v>1777</v>
      </c>
      <c r="C1823" s="99" t="s">
        <v>4557</v>
      </c>
      <c r="D1823" s="99" t="s">
        <v>7</v>
      </c>
      <c r="E1823" s="102" t="s">
        <v>1641</v>
      </c>
      <c r="F1823" s="102" t="s">
        <v>1641</v>
      </c>
      <c r="G1823" s="106">
        <v>0</v>
      </c>
      <c r="H1823" s="106">
        <v>0</v>
      </c>
      <c r="I1823" s="100" t="s">
        <v>30</v>
      </c>
      <c r="J1823" s="100" t="s">
        <v>1630</v>
      </c>
      <c r="K1823" s="102" t="s">
        <v>4646</v>
      </c>
      <c r="L1823" s="99" t="s">
        <v>1634</v>
      </c>
      <c r="M1823" s="104" t="s">
        <v>4069</v>
      </c>
      <c r="N1823" s="104"/>
      <c r="O1823"/>
      <c r="P1823" t="str">
        <f t="shared" si="529"/>
        <v/>
      </c>
      <c r="Q1823"/>
      <c r="R1823"/>
      <c r="S1823" s="43">
        <f t="shared" si="530"/>
        <v>265</v>
      </c>
      <c r="T1823" s="94"/>
      <c r="U1823" s="72"/>
      <c r="V1823" s="72"/>
      <c r="W1823" s="44" t="str">
        <f t="shared" si="531"/>
        <v/>
      </c>
      <c r="X1823" s="25" t="str">
        <f t="shared" si="532"/>
        <v/>
      </c>
      <c r="Y1823" s="1">
        <f t="shared" si="533"/>
        <v>1777</v>
      </c>
      <c r="Z1823" t="str">
        <f t="shared" si="534"/>
        <v>ITM_1603</v>
      </c>
      <c r="AC1823" s="113" t="str">
        <f t="shared" si="509"/>
        <v/>
      </c>
      <c r="AD1823" t="b">
        <f t="shared" si="508"/>
        <v>1</v>
      </c>
    </row>
    <row r="1824" spans="1:30">
      <c r="A1824" s="58">
        <f t="shared" si="535"/>
        <v>1824</v>
      </c>
      <c r="B1824" s="55">
        <f t="shared" si="528"/>
        <v>1778</v>
      </c>
      <c r="C1824" s="99" t="s">
        <v>4557</v>
      </c>
      <c r="D1824" s="99" t="s">
        <v>7</v>
      </c>
      <c r="E1824" s="102" t="s">
        <v>1641</v>
      </c>
      <c r="F1824" s="102" t="s">
        <v>1641</v>
      </c>
      <c r="G1824" s="106">
        <v>0</v>
      </c>
      <c r="H1824" s="106">
        <v>0</v>
      </c>
      <c r="I1824" s="100" t="s">
        <v>30</v>
      </c>
      <c r="J1824" s="100" t="s">
        <v>1630</v>
      </c>
      <c r="K1824" s="102" t="s">
        <v>4646</v>
      </c>
      <c r="L1824" s="99" t="s">
        <v>1634</v>
      </c>
      <c r="M1824" s="104" t="s">
        <v>4070</v>
      </c>
      <c r="N1824" s="104"/>
      <c r="O1824"/>
      <c r="P1824" t="str">
        <f t="shared" si="529"/>
        <v/>
      </c>
      <c r="Q1824"/>
      <c r="R1824"/>
      <c r="S1824" s="43">
        <f t="shared" si="530"/>
        <v>265</v>
      </c>
      <c r="T1824" s="94"/>
      <c r="U1824" s="72"/>
      <c r="V1824" s="72"/>
      <c r="W1824" s="44" t="str">
        <f t="shared" si="531"/>
        <v/>
      </c>
      <c r="X1824" s="25" t="str">
        <f t="shared" si="532"/>
        <v/>
      </c>
      <c r="Y1824" s="1">
        <f t="shared" si="533"/>
        <v>1778</v>
      </c>
      <c r="Z1824" t="str">
        <f t="shared" si="534"/>
        <v>ITM_1604</v>
      </c>
      <c r="AC1824" s="113" t="str">
        <f t="shared" si="509"/>
        <v/>
      </c>
      <c r="AD1824" t="b">
        <f t="shared" si="508"/>
        <v>1</v>
      </c>
    </row>
    <row r="1825" spans="1:30">
      <c r="A1825" s="58">
        <f t="shared" si="535"/>
        <v>1825</v>
      </c>
      <c r="B1825" s="55">
        <f t="shared" si="528"/>
        <v>1779</v>
      </c>
      <c r="C1825" s="99" t="s">
        <v>4557</v>
      </c>
      <c r="D1825" s="99" t="s">
        <v>7</v>
      </c>
      <c r="E1825" s="102" t="s">
        <v>1641</v>
      </c>
      <c r="F1825" s="102" t="s">
        <v>1641</v>
      </c>
      <c r="G1825" s="106">
        <v>0</v>
      </c>
      <c r="H1825" s="106">
        <v>0</v>
      </c>
      <c r="I1825" s="100" t="s">
        <v>30</v>
      </c>
      <c r="J1825" s="100" t="s">
        <v>1630</v>
      </c>
      <c r="K1825" s="102" t="s">
        <v>4646</v>
      </c>
      <c r="L1825" s="99" t="s">
        <v>1634</v>
      </c>
      <c r="M1825" s="104" t="s">
        <v>4071</v>
      </c>
      <c r="N1825" s="104"/>
      <c r="O1825"/>
      <c r="P1825" t="str">
        <f t="shared" si="529"/>
        <v/>
      </c>
      <c r="Q1825"/>
      <c r="R1825"/>
      <c r="S1825" s="43">
        <f t="shared" si="530"/>
        <v>265</v>
      </c>
      <c r="T1825" s="94"/>
      <c r="U1825" s="72"/>
      <c r="V1825" s="72"/>
      <c r="W1825" s="44" t="str">
        <f t="shared" si="531"/>
        <v/>
      </c>
      <c r="X1825" s="25" t="str">
        <f t="shared" si="532"/>
        <v/>
      </c>
      <c r="Y1825" s="1">
        <f t="shared" si="533"/>
        <v>1779</v>
      </c>
      <c r="Z1825" t="str">
        <f t="shared" si="534"/>
        <v>ITM_1605</v>
      </c>
      <c r="AC1825" s="113" t="str">
        <f t="shared" si="509"/>
        <v/>
      </c>
      <c r="AD1825" t="b">
        <f t="shared" si="508"/>
        <v>1</v>
      </c>
    </row>
    <row r="1826" spans="1:30">
      <c r="A1826" s="58">
        <f t="shared" si="535"/>
        <v>1826</v>
      </c>
      <c r="B1826" s="55">
        <f t="shared" si="528"/>
        <v>1780</v>
      </c>
      <c r="C1826" s="99" t="s">
        <v>4557</v>
      </c>
      <c r="D1826" s="99" t="s">
        <v>7</v>
      </c>
      <c r="E1826" s="102" t="s">
        <v>1641</v>
      </c>
      <c r="F1826" s="102" t="s">
        <v>1641</v>
      </c>
      <c r="G1826" s="106">
        <v>0</v>
      </c>
      <c r="H1826" s="106">
        <v>0</v>
      </c>
      <c r="I1826" s="100" t="s">
        <v>30</v>
      </c>
      <c r="J1826" s="100" t="s">
        <v>1630</v>
      </c>
      <c r="K1826" s="102" t="s">
        <v>4646</v>
      </c>
      <c r="L1826" s="99" t="s">
        <v>1634</v>
      </c>
      <c r="M1826" s="104" t="s">
        <v>4072</v>
      </c>
      <c r="N1826" s="104"/>
      <c r="O1826"/>
      <c r="P1826" t="str">
        <f t="shared" si="529"/>
        <v/>
      </c>
      <c r="Q1826"/>
      <c r="R1826"/>
      <c r="S1826" s="43">
        <f t="shared" si="530"/>
        <v>265</v>
      </c>
      <c r="T1826" s="94"/>
      <c r="U1826" s="72"/>
      <c r="V1826" s="72"/>
      <c r="W1826" s="44" t="str">
        <f t="shared" si="531"/>
        <v/>
      </c>
      <c r="X1826" s="25" t="str">
        <f t="shared" si="532"/>
        <v/>
      </c>
      <c r="Y1826" s="1">
        <f t="shared" si="533"/>
        <v>1780</v>
      </c>
      <c r="Z1826" t="str">
        <f t="shared" si="534"/>
        <v>ITM_1606</v>
      </c>
      <c r="AC1826" s="113" t="str">
        <f t="shared" si="509"/>
        <v/>
      </c>
      <c r="AD1826" t="b">
        <f t="shared" si="508"/>
        <v>1</v>
      </c>
    </row>
    <row r="1827" spans="1:30">
      <c r="A1827" s="58">
        <f t="shared" si="535"/>
        <v>1827</v>
      </c>
      <c r="B1827" s="55">
        <f t="shared" si="528"/>
        <v>1781</v>
      </c>
      <c r="C1827" s="99" t="s">
        <v>4557</v>
      </c>
      <c r="D1827" s="99" t="s">
        <v>7</v>
      </c>
      <c r="E1827" s="102" t="s">
        <v>1641</v>
      </c>
      <c r="F1827" s="102" t="s">
        <v>1641</v>
      </c>
      <c r="G1827" s="106">
        <v>0</v>
      </c>
      <c r="H1827" s="106">
        <v>0</v>
      </c>
      <c r="I1827" s="100" t="s">
        <v>30</v>
      </c>
      <c r="J1827" s="100" t="s">
        <v>1630</v>
      </c>
      <c r="K1827" s="102" t="s">
        <v>4646</v>
      </c>
      <c r="L1827" s="99" t="s">
        <v>1634</v>
      </c>
      <c r="M1827" s="104" t="s">
        <v>4073</v>
      </c>
      <c r="N1827" s="104"/>
      <c r="O1827"/>
      <c r="P1827" t="str">
        <f t="shared" si="529"/>
        <v/>
      </c>
      <c r="Q1827"/>
      <c r="R1827"/>
      <c r="S1827" s="43">
        <f t="shared" si="530"/>
        <v>265</v>
      </c>
      <c r="T1827" s="94"/>
      <c r="U1827" s="72"/>
      <c r="V1827" s="72"/>
      <c r="W1827" s="44" t="str">
        <f t="shared" si="531"/>
        <v/>
      </c>
      <c r="X1827" s="25" t="str">
        <f t="shared" si="532"/>
        <v/>
      </c>
      <c r="Y1827" s="1">
        <f t="shared" si="533"/>
        <v>1781</v>
      </c>
      <c r="Z1827" t="str">
        <f t="shared" si="534"/>
        <v>ITM_1607</v>
      </c>
      <c r="AC1827" s="113" t="str">
        <f t="shared" si="509"/>
        <v/>
      </c>
      <c r="AD1827" t="b">
        <f t="shared" si="508"/>
        <v>1</v>
      </c>
    </row>
    <row r="1828" spans="1:30">
      <c r="A1828" s="58">
        <f t="shared" si="535"/>
        <v>1828</v>
      </c>
      <c r="B1828" s="55">
        <f t="shared" si="528"/>
        <v>1782</v>
      </c>
      <c r="C1828" s="99" t="s">
        <v>4557</v>
      </c>
      <c r="D1828" s="99" t="s">
        <v>7</v>
      </c>
      <c r="E1828" s="102" t="s">
        <v>1641</v>
      </c>
      <c r="F1828" s="102" t="s">
        <v>1641</v>
      </c>
      <c r="G1828" s="106">
        <v>0</v>
      </c>
      <c r="H1828" s="106">
        <v>0</v>
      </c>
      <c r="I1828" s="100" t="s">
        <v>30</v>
      </c>
      <c r="J1828" s="100" t="s">
        <v>1630</v>
      </c>
      <c r="K1828" s="102" t="s">
        <v>4646</v>
      </c>
      <c r="L1828" s="99" t="s">
        <v>1634</v>
      </c>
      <c r="M1828" s="104" t="s">
        <v>4074</v>
      </c>
      <c r="N1828" s="104"/>
      <c r="O1828"/>
      <c r="P1828" t="str">
        <f t="shared" si="529"/>
        <v/>
      </c>
      <c r="Q1828"/>
      <c r="R1828"/>
      <c r="S1828" s="43">
        <f t="shared" si="530"/>
        <v>265</v>
      </c>
      <c r="T1828" s="94"/>
      <c r="U1828" s="72"/>
      <c r="V1828" s="72"/>
      <c r="W1828" s="44" t="str">
        <f t="shared" si="531"/>
        <v/>
      </c>
      <c r="X1828" s="25" t="str">
        <f t="shared" si="532"/>
        <v/>
      </c>
      <c r="Y1828" s="1">
        <f t="shared" si="533"/>
        <v>1782</v>
      </c>
      <c r="Z1828" t="str">
        <f t="shared" si="534"/>
        <v>ITM_1608</v>
      </c>
      <c r="AC1828" s="113" t="str">
        <f t="shared" si="509"/>
        <v/>
      </c>
      <c r="AD1828" t="b">
        <f t="shared" si="508"/>
        <v>1</v>
      </c>
    </row>
    <row r="1829" spans="1:30">
      <c r="A1829" s="58">
        <f t="shared" si="535"/>
        <v>1829</v>
      </c>
      <c r="B1829" s="55">
        <f t="shared" si="528"/>
        <v>1783</v>
      </c>
      <c r="C1829" s="99" t="s">
        <v>4557</v>
      </c>
      <c r="D1829" s="99" t="s">
        <v>7</v>
      </c>
      <c r="E1829" s="102" t="s">
        <v>1641</v>
      </c>
      <c r="F1829" s="102" t="s">
        <v>1641</v>
      </c>
      <c r="G1829" s="106">
        <v>0</v>
      </c>
      <c r="H1829" s="106">
        <v>0</v>
      </c>
      <c r="I1829" s="100" t="s">
        <v>30</v>
      </c>
      <c r="J1829" s="100" t="s">
        <v>1630</v>
      </c>
      <c r="K1829" s="102" t="s">
        <v>4646</v>
      </c>
      <c r="L1829" s="99" t="s">
        <v>1634</v>
      </c>
      <c r="M1829" s="104" t="s">
        <v>4075</v>
      </c>
      <c r="N1829" s="104"/>
      <c r="O1829"/>
      <c r="P1829" t="str">
        <f t="shared" si="529"/>
        <v/>
      </c>
      <c r="Q1829"/>
      <c r="R1829"/>
      <c r="S1829" s="43">
        <f t="shared" si="530"/>
        <v>265</v>
      </c>
      <c r="T1829" s="94"/>
      <c r="U1829" s="72"/>
      <c r="V1829" s="72"/>
      <c r="W1829" s="44" t="str">
        <f t="shared" si="531"/>
        <v/>
      </c>
      <c r="X1829" s="25" t="str">
        <f t="shared" si="532"/>
        <v/>
      </c>
      <c r="Y1829" s="1">
        <f t="shared" si="533"/>
        <v>1783</v>
      </c>
      <c r="Z1829" t="str">
        <f t="shared" si="534"/>
        <v>ITM_1609</v>
      </c>
      <c r="AC1829" s="113" t="str">
        <f t="shared" si="509"/>
        <v/>
      </c>
      <c r="AD1829" t="b">
        <f t="shared" si="508"/>
        <v>1</v>
      </c>
    </row>
    <row r="1830" spans="1:30">
      <c r="A1830" s="58">
        <f t="shared" si="535"/>
        <v>1830</v>
      </c>
      <c r="B1830" s="55">
        <f t="shared" si="528"/>
        <v>1784</v>
      </c>
      <c r="C1830" s="99" t="s">
        <v>4557</v>
      </c>
      <c r="D1830" s="99" t="s">
        <v>7</v>
      </c>
      <c r="E1830" s="102" t="s">
        <v>1641</v>
      </c>
      <c r="F1830" s="102" t="s">
        <v>1641</v>
      </c>
      <c r="G1830" s="106">
        <v>0</v>
      </c>
      <c r="H1830" s="106">
        <v>0</v>
      </c>
      <c r="I1830" s="100" t="s">
        <v>30</v>
      </c>
      <c r="J1830" s="100" t="s">
        <v>1630</v>
      </c>
      <c r="K1830" s="102" t="s">
        <v>4646</v>
      </c>
      <c r="L1830" s="99" t="s">
        <v>1634</v>
      </c>
      <c r="M1830" s="104" t="s">
        <v>4076</v>
      </c>
      <c r="N1830" s="104"/>
      <c r="O1830"/>
      <c r="P1830" t="str">
        <f t="shared" si="529"/>
        <v/>
      </c>
      <c r="Q1830"/>
      <c r="R1830"/>
      <c r="S1830" s="43">
        <f t="shared" si="530"/>
        <v>265</v>
      </c>
      <c r="T1830" s="94"/>
      <c r="U1830" s="72"/>
      <c r="V1830" s="72"/>
      <c r="W1830" s="44" t="str">
        <f t="shared" si="531"/>
        <v/>
      </c>
      <c r="X1830" s="25" t="str">
        <f t="shared" si="532"/>
        <v/>
      </c>
      <c r="Y1830" s="1">
        <f t="shared" si="533"/>
        <v>1784</v>
      </c>
      <c r="Z1830" t="str">
        <f t="shared" si="534"/>
        <v>ITM_1610</v>
      </c>
      <c r="AC1830" s="113" t="str">
        <f t="shared" si="509"/>
        <v/>
      </c>
      <c r="AD1830" t="b">
        <f t="shared" si="508"/>
        <v>1</v>
      </c>
    </row>
    <row r="1831" spans="1:30">
      <c r="A1831" s="58">
        <f t="shared" si="535"/>
        <v>1831</v>
      </c>
      <c r="B1831" s="55">
        <f t="shared" si="528"/>
        <v>1785</v>
      </c>
      <c r="C1831" s="99" t="s">
        <v>4557</v>
      </c>
      <c r="D1831" s="99" t="s">
        <v>7</v>
      </c>
      <c r="E1831" s="102" t="s">
        <v>1641</v>
      </c>
      <c r="F1831" s="102" t="s">
        <v>1641</v>
      </c>
      <c r="G1831" s="106">
        <v>0</v>
      </c>
      <c r="H1831" s="106">
        <v>0</v>
      </c>
      <c r="I1831" s="100" t="s">
        <v>30</v>
      </c>
      <c r="J1831" s="100" t="s">
        <v>1630</v>
      </c>
      <c r="K1831" s="102" t="s">
        <v>4646</v>
      </c>
      <c r="L1831" s="99" t="s">
        <v>1634</v>
      </c>
      <c r="M1831" s="104" t="s">
        <v>4077</v>
      </c>
      <c r="N1831" s="104"/>
      <c r="O1831"/>
      <c r="P1831" t="str">
        <f t="shared" si="529"/>
        <v/>
      </c>
      <c r="Q1831"/>
      <c r="R1831"/>
      <c r="S1831" s="43">
        <f t="shared" si="530"/>
        <v>265</v>
      </c>
      <c r="T1831" s="94"/>
      <c r="U1831" s="72"/>
      <c r="V1831" s="72"/>
      <c r="W1831" s="44" t="str">
        <f t="shared" si="531"/>
        <v/>
      </c>
      <c r="X1831" s="25" t="str">
        <f t="shared" si="532"/>
        <v/>
      </c>
      <c r="Y1831" s="1">
        <f t="shared" si="533"/>
        <v>1785</v>
      </c>
      <c r="Z1831" t="str">
        <f t="shared" si="534"/>
        <v>ITM_1611</v>
      </c>
      <c r="AC1831" s="113" t="str">
        <f t="shared" si="509"/>
        <v/>
      </c>
      <c r="AD1831" t="b">
        <f t="shared" si="508"/>
        <v>1</v>
      </c>
    </row>
    <row r="1832" spans="1:30">
      <c r="A1832" s="58">
        <f t="shared" si="535"/>
        <v>1832</v>
      </c>
      <c r="B1832" s="55">
        <f t="shared" si="528"/>
        <v>1786</v>
      </c>
      <c r="C1832" s="99" t="s">
        <v>4557</v>
      </c>
      <c r="D1832" s="99" t="s">
        <v>7</v>
      </c>
      <c r="E1832" s="102" t="s">
        <v>1641</v>
      </c>
      <c r="F1832" s="102" t="s">
        <v>1641</v>
      </c>
      <c r="G1832" s="106">
        <v>0</v>
      </c>
      <c r="H1832" s="106">
        <v>0</v>
      </c>
      <c r="I1832" s="100" t="s">
        <v>30</v>
      </c>
      <c r="J1832" s="100" t="s">
        <v>1630</v>
      </c>
      <c r="K1832" s="102" t="s">
        <v>4646</v>
      </c>
      <c r="L1832" s="99" t="s">
        <v>1634</v>
      </c>
      <c r="M1832" s="104" t="s">
        <v>4078</v>
      </c>
      <c r="N1832" s="104"/>
      <c r="O1832"/>
      <c r="P1832" t="str">
        <f t="shared" si="529"/>
        <v/>
      </c>
      <c r="Q1832"/>
      <c r="R1832"/>
      <c r="S1832" s="43">
        <f t="shared" si="530"/>
        <v>265</v>
      </c>
      <c r="T1832" s="94"/>
      <c r="U1832" s="72"/>
      <c r="V1832" s="72"/>
      <c r="W1832" s="44" t="str">
        <f t="shared" si="531"/>
        <v/>
      </c>
      <c r="X1832" s="25" t="str">
        <f t="shared" si="532"/>
        <v/>
      </c>
      <c r="Y1832" s="1">
        <f t="shared" si="533"/>
        <v>1786</v>
      </c>
      <c r="Z1832" t="str">
        <f t="shared" si="534"/>
        <v>ITM_1612</v>
      </c>
      <c r="AC1832" s="113" t="str">
        <f t="shared" si="509"/>
        <v/>
      </c>
      <c r="AD1832" t="b">
        <f t="shared" si="508"/>
        <v>1</v>
      </c>
    </row>
    <row r="1833" spans="1:30">
      <c r="A1833" s="58">
        <f t="shared" si="535"/>
        <v>1833</v>
      </c>
      <c r="B1833" s="55">
        <f t="shared" si="528"/>
        <v>1787</v>
      </c>
      <c r="C1833" s="99" t="s">
        <v>4557</v>
      </c>
      <c r="D1833" s="99" t="s">
        <v>7</v>
      </c>
      <c r="E1833" s="102" t="s">
        <v>1641</v>
      </c>
      <c r="F1833" s="102" t="s">
        <v>1641</v>
      </c>
      <c r="G1833" s="106">
        <v>0</v>
      </c>
      <c r="H1833" s="106">
        <v>0</v>
      </c>
      <c r="I1833" s="100" t="s">
        <v>30</v>
      </c>
      <c r="J1833" s="100" t="s">
        <v>1630</v>
      </c>
      <c r="K1833" s="102" t="s">
        <v>4646</v>
      </c>
      <c r="L1833" s="99" t="s">
        <v>1634</v>
      </c>
      <c r="M1833" s="104" t="s">
        <v>4079</v>
      </c>
      <c r="N1833" s="104"/>
      <c r="O1833"/>
      <c r="P1833" t="str">
        <f t="shared" si="529"/>
        <v/>
      </c>
      <c r="Q1833"/>
      <c r="R1833"/>
      <c r="S1833" s="43">
        <f t="shared" si="530"/>
        <v>265</v>
      </c>
      <c r="T1833" s="94"/>
      <c r="U1833" s="72"/>
      <c r="V1833" s="72"/>
      <c r="W1833" s="44" t="str">
        <f t="shared" si="531"/>
        <v/>
      </c>
      <c r="X1833" s="25" t="str">
        <f t="shared" si="532"/>
        <v/>
      </c>
      <c r="Y1833" s="1">
        <f t="shared" si="533"/>
        <v>1787</v>
      </c>
      <c r="Z1833" t="str">
        <f t="shared" si="534"/>
        <v>ITM_1613</v>
      </c>
      <c r="AC1833" s="113" t="str">
        <f t="shared" si="509"/>
        <v/>
      </c>
      <c r="AD1833" t="b">
        <f t="shared" si="508"/>
        <v>1</v>
      </c>
    </row>
    <row r="1834" spans="1:30">
      <c r="A1834" s="58">
        <f t="shared" si="535"/>
        <v>1834</v>
      </c>
      <c r="B1834" s="55">
        <f t="shared" si="528"/>
        <v>1788</v>
      </c>
      <c r="C1834" s="99" t="s">
        <v>4557</v>
      </c>
      <c r="D1834" s="99" t="s">
        <v>7</v>
      </c>
      <c r="E1834" s="102" t="s">
        <v>1641</v>
      </c>
      <c r="F1834" s="102" t="s">
        <v>1641</v>
      </c>
      <c r="G1834" s="106">
        <v>0</v>
      </c>
      <c r="H1834" s="106">
        <v>0</v>
      </c>
      <c r="I1834" s="100" t="s">
        <v>30</v>
      </c>
      <c r="J1834" s="100" t="s">
        <v>1630</v>
      </c>
      <c r="K1834" s="102" t="s">
        <v>4646</v>
      </c>
      <c r="L1834" s="99" t="s">
        <v>1634</v>
      </c>
      <c r="M1834" s="104" t="s">
        <v>4080</v>
      </c>
      <c r="N1834" s="104"/>
      <c r="O1834"/>
      <c r="P1834" t="str">
        <f t="shared" si="529"/>
        <v/>
      </c>
      <c r="Q1834"/>
      <c r="R1834"/>
      <c r="S1834" s="43">
        <f t="shared" si="530"/>
        <v>265</v>
      </c>
      <c r="T1834" s="94"/>
      <c r="U1834" s="72"/>
      <c r="V1834" s="72"/>
      <c r="W1834" s="44" t="str">
        <f t="shared" si="531"/>
        <v/>
      </c>
      <c r="X1834" s="25" t="str">
        <f t="shared" si="532"/>
        <v/>
      </c>
      <c r="Y1834" s="1">
        <f t="shared" si="533"/>
        <v>1788</v>
      </c>
      <c r="Z1834" t="str">
        <f t="shared" si="534"/>
        <v>ITM_1614</v>
      </c>
      <c r="AC1834" s="113" t="str">
        <f t="shared" si="509"/>
        <v/>
      </c>
      <c r="AD1834" t="b">
        <f t="shared" ref="AD1834:AD1897" si="536">X1834=AC1834</f>
        <v>1</v>
      </c>
    </row>
    <row r="1835" spans="1:30">
      <c r="A1835" s="58">
        <f t="shared" si="535"/>
        <v>1835</v>
      </c>
      <c r="B1835" s="55">
        <f t="shared" si="528"/>
        <v>1789</v>
      </c>
      <c r="C1835" s="99" t="s">
        <v>4557</v>
      </c>
      <c r="D1835" s="99" t="s">
        <v>7</v>
      </c>
      <c r="E1835" s="102" t="s">
        <v>1641</v>
      </c>
      <c r="F1835" s="102" t="s">
        <v>1641</v>
      </c>
      <c r="G1835" s="106">
        <v>0</v>
      </c>
      <c r="H1835" s="106">
        <v>0</v>
      </c>
      <c r="I1835" s="100" t="s">
        <v>30</v>
      </c>
      <c r="J1835" s="100" t="s">
        <v>1630</v>
      </c>
      <c r="K1835" s="102" t="s">
        <v>4646</v>
      </c>
      <c r="L1835" s="99" t="s">
        <v>1634</v>
      </c>
      <c r="M1835" s="104" t="s">
        <v>4081</v>
      </c>
      <c r="N1835" s="104"/>
      <c r="O1835"/>
      <c r="P1835" t="str">
        <f t="shared" si="529"/>
        <v/>
      </c>
      <c r="Q1835"/>
      <c r="R1835"/>
      <c r="S1835" s="43">
        <f t="shared" si="530"/>
        <v>265</v>
      </c>
      <c r="T1835" s="94"/>
      <c r="U1835" s="72"/>
      <c r="V1835" s="72"/>
      <c r="W1835" s="44" t="str">
        <f t="shared" si="531"/>
        <v/>
      </c>
      <c r="X1835" s="25" t="str">
        <f t="shared" si="532"/>
        <v/>
      </c>
      <c r="Y1835" s="1">
        <f t="shared" si="533"/>
        <v>1789</v>
      </c>
      <c r="Z1835" t="str">
        <f t="shared" si="534"/>
        <v>ITM_1615</v>
      </c>
      <c r="AC1835" s="113" t="str">
        <f t="shared" si="509"/>
        <v/>
      </c>
      <c r="AD1835" t="b">
        <f t="shared" si="536"/>
        <v>1</v>
      </c>
    </row>
    <row r="1836" spans="1:30">
      <c r="A1836" s="58">
        <f t="shared" si="535"/>
        <v>1836</v>
      </c>
      <c r="B1836" s="55">
        <f t="shared" si="528"/>
        <v>1790</v>
      </c>
      <c r="C1836" s="99" t="s">
        <v>4557</v>
      </c>
      <c r="D1836" s="99" t="s">
        <v>7</v>
      </c>
      <c r="E1836" s="102" t="s">
        <v>1641</v>
      </c>
      <c r="F1836" s="102" t="s">
        <v>1641</v>
      </c>
      <c r="G1836" s="106">
        <v>0</v>
      </c>
      <c r="H1836" s="106">
        <v>0</v>
      </c>
      <c r="I1836" s="100" t="s">
        <v>30</v>
      </c>
      <c r="J1836" s="100" t="s">
        <v>1630</v>
      </c>
      <c r="K1836" s="102" t="s">
        <v>4646</v>
      </c>
      <c r="L1836" s="99" t="s">
        <v>1634</v>
      </c>
      <c r="M1836" s="104" t="s">
        <v>4082</v>
      </c>
      <c r="N1836" s="104"/>
      <c r="O1836"/>
      <c r="P1836" t="str">
        <f t="shared" si="529"/>
        <v/>
      </c>
      <c r="Q1836"/>
      <c r="R1836"/>
      <c r="S1836" s="43">
        <f t="shared" si="530"/>
        <v>265</v>
      </c>
      <c r="T1836" s="94"/>
      <c r="U1836" s="72"/>
      <c r="V1836" s="72"/>
      <c r="W1836" s="44" t="str">
        <f t="shared" si="531"/>
        <v/>
      </c>
      <c r="X1836" s="25" t="str">
        <f t="shared" si="532"/>
        <v/>
      </c>
      <c r="Y1836" s="1">
        <f t="shared" si="533"/>
        <v>1790</v>
      </c>
      <c r="Z1836" t="str">
        <f t="shared" si="534"/>
        <v>ITM_1616</v>
      </c>
      <c r="AC1836" s="113" t="str">
        <f t="shared" si="509"/>
        <v/>
      </c>
      <c r="AD1836" t="b">
        <f t="shared" si="536"/>
        <v>1</v>
      </c>
    </row>
    <row r="1837" spans="1:30">
      <c r="A1837" s="58">
        <f t="shared" si="535"/>
        <v>1837</v>
      </c>
      <c r="B1837" s="55">
        <f t="shared" si="528"/>
        <v>1791</v>
      </c>
      <c r="C1837" s="99" t="s">
        <v>4557</v>
      </c>
      <c r="D1837" s="99" t="s">
        <v>7</v>
      </c>
      <c r="E1837" s="102" t="s">
        <v>1641</v>
      </c>
      <c r="F1837" s="102" t="s">
        <v>1641</v>
      </c>
      <c r="G1837" s="106">
        <v>0</v>
      </c>
      <c r="H1837" s="106">
        <v>0</v>
      </c>
      <c r="I1837" s="100" t="s">
        <v>30</v>
      </c>
      <c r="J1837" s="100" t="s">
        <v>1630</v>
      </c>
      <c r="K1837" s="102" t="s">
        <v>4646</v>
      </c>
      <c r="L1837" s="99" t="s">
        <v>1634</v>
      </c>
      <c r="M1837" s="104" t="s">
        <v>4083</v>
      </c>
      <c r="N1837" s="104"/>
      <c r="O1837"/>
      <c r="P1837" t="str">
        <f t="shared" si="529"/>
        <v/>
      </c>
      <c r="Q1837"/>
      <c r="R1837"/>
      <c r="S1837" s="43">
        <f t="shared" si="530"/>
        <v>265</v>
      </c>
      <c r="T1837" s="94"/>
      <c r="U1837" s="72"/>
      <c r="V1837" s="72"/>
      <c r="W1837" s="44" t="str">
        <f t="shared" si="531"/>
        <v/>
      </c>
      <c r="X1837" s="25" t="str">
        <f t="shared" si="532"/>
        <v/>
      </c>
      <c r="Y1837" s="1">
        <f t="shared" si="533"/>
        <v>1791</v>
      </c>
      <c r="Z1837" t="str">
        <f t="shared" si="534"/>
        <v>ITM_1617</v>
      </c>
      <c r="AC1837" s="113" t="str">
        <f t="shared" si="509"/>
        <v/>
      </c>
      <c r="AD1837" t="b">
        <f t="shared" si="536"/>
        <v>1</v>
      </c>
    </row>
    <row r="1838" spans="1:30">
      <c r="A1838" s="58">
        <f t="shared" si="535"/>
        <v>1838</v>
      </c>
      <c r="B1838" s="55">
        <f t="shared" si="528"/>
        <v>1792</v>
      </c>
      <c r="C1838" s="99" t="s">
        <v>4557</v>
      </c>
      <c r="D1838" s="99" t="s">
        <v>7</v>
      </c>
      <c r="E1838" s="102" t="s">
        <v>1641</v>
      </c>
      <c r="F1838" s="102" t="s">
        <v>1641</v>
      </c>
      <c r="G1838" s="106">
        <v>0</v>
      </c>
      <c r="H1838" s="106">
        <v>0</v>
      </c>
      <c r="I1838" s="100" t="s">
        <v>30</v>
      </c>
      <c r="J1838" s="100" t="s">
        <v>1630</v>
      </c>
      <c r="K1838" s="102" t="s">
        <v>4646</v>
      </c>
      <c r="L1838" s="99" t="s">
        <v>1634</v>
      </c>
      <c r="M1838" s="104" t="s">
        <v>4084</v>
      </c>
      <c r="N1838" s="104"/>
      <c r="O1838"/>
      <c r="P1838" t="str">
        <f t="shared" si="529"/>
        <v/>
      </c>
      <c r="Q1838"/>
      <c r="R1838"/>
      <c r="S1838" s="43">
        <f t="shared" si="530"/>
        <v>265</v>
      </c>
      <c r="T1838" s="94"/>
      <c r="U1838" s="72"/>
      <c r="V1838" s="72"/>
      <c r="W1838" s="44" t="str">
        <f t="shared" si="531"/>
        <v/>
      </c>
      <c r="X1838" s="25" t="str">
        <f t="shared" si="532"/>
        <v/>
      </c>
      <c r="Y1838" s="1">
        <f t="shared" si="533"/>
        <v>1792</v>
      </c>
      <c r="Z1838" t="str">
        <f t="shared" si="534"/>
        <v>ITM_1618</v>
      </c>
      <c r="AC1838" s="113" t="str">
        <f t="shared" si="509"/>
        <v/>
      </c>
      <c r="AD1838" t="b">
        <f t="shared" si="536"/>
        <v>1</v>
      </c>
    </row>
    <row r="1839" spans="1:30">
      <c r="A1839" s="58">
        <f t="shared" si="535"/>
        <v>1839</v>
      </c>
      <c r="B1839" s="55">
        <f t="shared" si="528"/>
        <v>1793</v>
      </c>
      <c r="C1839" s="99" t="s">
        <v>4557</v>
      </c>
      <c r="D1839" s="99" t="s">
        <v>7</v>
      </c>
      <c r="E1839" s="102" t="s">
        <v>1641</v>
      </c>
      <c r="F1839" s="102" t="s">
        <v>1641</v>
      </c>
      <c r="G1839" s="106">
        <v>0</v>
      </c>
      <c r="H1839" s="106">
        <v>0</v>
      </c>
      <c r="I1839" s="100" t="s">
        <v>30</v>
      </c>
      <c r="J1839" s="100" t="s">
        <v>1630</v>
      </c>
      <c r="K1839" s="102" t="s">
        <v>4646</v>
      </c>
      <c r="L1839" s="99" t="s">
        <v>1634</v>
      </c>
      <c r="M1839" s="104" t="s">
        <v>4085</v>
      </c>
      <c r="N1839" s="104"/>
      <c r="O1839"/>
      <c r="P1839" t="str">
        <f t="shared" si="529"/>
        <v/>
      </c>
      <c r="Q1839"/>
      <c r="R1839"/>
      <c r="S1839" s="43">
        <f t="shared" si="530"/>
        <v>265</v>
      </c>
      <c r="T1839" s="94"/>
      <c r="U1839" s="72"/>
      <c r="V1839" s="72"/>
      <c r="W1839" s="44" t="str">
        <f t="shared" si="531"/>
        <v/>
      </c>
      <c r="X1839" s="25" t="str">
        <f t="shared" si="532"/>
        <v/>
      </c>
      <c r="Y1839" s="1">
        <f t="shared" si="533"/>
        <v>1793</v>
      </c>
      <c r="Z1839" t="str">
        <f t="shared" si="534"/>
        <v>ITM_1619</v>
      </c>
      <c r="AC1839" s="113" t="str">
        <f t="shared" si="509"/>
        <v/>
      </c>
      <c r="AD1839" t="b">
        <f t="shared" si="536"/>
        <v>1</v>
      </c>
    </row>
    <row r="1840" spans="1:30">
      <c r="A1840" s="58">
        <f t="shared" si="535"/>
        <v>1840</v>
      </c>
      <c r="B1840" s="55">
        <f t="shared" si="528"/>
        <v>1794</v>
      </c>
      <c r="C1840" s="99" t="s">
        <v>4557</v>
      </c>
      <c r="D1840" s="99" t="s">
        <v>7</v>
      </c>
      <c r="E1840" s="102" t="s">
        <v>1641</v>
      </c>
      <c r="F1840" s="102" t="s">
        <v>1641</v>
      </c>
      <c r="G1840" s="106">
        <v>0</v>
      </c>
      <c r="H1840" s="106">
        <v>0</v>
      </c>
      <c r="I1840" s="100" t="s">
        <v>30</v>
      </c>
      <c r="J1840" s="100" t="s">
        <v>1630</v>
      </c>
      <c r="K1840" s="102" t="s">
        <v>4646</v>
      </c>
      <c r="L1840" s="99" t="s">
        <v>1634</v>
      </c>
      <c r="M1840" s="104" t="s">
        <v>4086</v>
      </c>
      <c r="N1840" s="104"/>
      <c r="O1840"/>
      <c r="P1840" t="str">
        <f t="shared" si="529"/>
        <v/>
      </c>
      <c r="Q1840"/>
      <c r="R1840"/>
      <c r="S1840" s="43">
        <f t="shared" si="530"/>
        <v>265</v>
      </c>
      <c r="T1840" s="94"/>
      <c r="U1840" s="72"/>
      <c r="V1840" s="72"/>
      <c r="W1840" s="44" t="str">
        <f t="shared" si="531"/>
        <v/>
      </c>
      <c r="X1840" s="25" t="str">
        <f t="shared" si="532"/>
        <v/>
      </c>
      <c r="Y1840" s="1">
        <f t="shared" si="533"/>
        <v>1794</v>
      </c>
      <c r="Z1840" t="str">
        <f t="shared" si="534"/>
        <v>ITM_1620</v>
      </c>
      <c r="AC1840" s="113" t="str">
        <f t="shared" si="509"/>
        <v/>
      </c>
      <c r="AD1840" t="b">
        <f t="shared" si="536"/>
        <v>1</v>
      </c>
    </row>
    <row r="1841" spans="1:30">
      <c r="A1841" s="58">
        <f t="shared" si="535"/>
        <v>1841</v>
      </c>
      <c r="B1841" s="55">
        <f t="shared" si="528"/>
        <v>1795</v>
      </c>
      <c r="C1841" s="99" t="s">
        <v>4557</v>
      </c>
      <c r="D1841" s="99" t="s">
        <v>7</v>
      </c>
      <c r="E1841" s="102" t="s">
        <v>1641</v>
      </c>
      <c r="F1841" s="102" t="s">
        <v>1641</v>
      </c>
      <c r="G1841" s="106">
        <v>0</v>
      </c>
      <c r="H1841" s="106">
        <v>0</v>
      </c>
      <c r="I1841" s="100" t="s">
        <v>30</v>
      </c>
      <c r="J1841" s="100" t="s">
        <v>1630</v>
      </c>
      <c r="K1841" s="102" t="s">
        <v>4646</v>
      </c>
      <c r="L1841" s="99" t="s">
        <v>1634</v>
      </c>
      <c r="M1841" s="104" t="s">
        <v>4087</v>
      </c>
      <c r="N1841" s="104"/>
      <c r="O1841"/>
      <c r="P1841" t="str">
        <f t="shared" si="529"/>
        <v/>
      </c>
      <c r="Q1841"/>
      <c r="R1841"/>
      <c r="S1841" s="43">
        <f t="shared" si="530"/>
        <v>265</v>
      </c>
      <c r="T1841" s="94"/>
      <c r="U1841" s="72"/>
      <c r="V1841" s="72"/>
      <c r="W1841" s="44" t="str">
        <f t="shared" si="531"/>
        <v/>
      </c>
      <c r="X1841" s="25" t="str">
        <f t="shared" si="532"/>
        <v/>
      </c>
      <c r="Y1841" s="1">
        <f t="shared" si="533"/>
        <v>1795</v>
      </c>
      <c r="Z1841" t="str">
        <f t="shared" si="534"/>
        <v>ITM_1621</v>
      </c>
      <c r="AC1841" s="113" t="str">
        <f t="shared" si="509"/>
        <v/>
      </c>
      <c r="AD1841" t="b">
        <f t="shared" si="536"/>
        <v>1</v>
      </c>
    </row>
    <row r="1842" spans="1:30">
      <c r="A1842" s="58">
        <f t="shared" si="535"/>
        <v>1842</v>
      </c>
      <c r="B1842" s="55">
        <f t="shared" si="528"/>
        <v>1796</v>
      </c>
      <c r="C1842" s="99" t="s">
        <v>4557</v>
      </c>
      <c r="D1842" s="99" t="s">
        <v>7</v>
      </c>
      <c r="E1842" s="102" t="s">
        <v>1641</v>
      </c>
      <c r="F1842" s="102" t="s">
        <v>1641</v>
      </c>
      <c r="G1842" s="106">
        <v>0</v>
      </c>
      <c r="H1842" s="106">
        <v>0</v>
      </c>
      <c r="I1842" s="100" t="s">
        <v>30</v>
      </c>
      <c r="J1842" s="100" t="s">
        <v>1630</v>
      </c>
      <c r="K1842" s="102" t="s">
        <v>4646</v>
      </c>
      <c r="L1842" s="99" t="s">
        <v>1634</v>
      </c>
      <c r="M1842" s="104" t="s">
        <v>4088</v>
      </c>
      <c r="N1842" s="104"/>
      <c r="O1842"/>
      <c r="P1842" t="str">
        <f t="shared" si="529"/>
        <v/>
      </c>
      <c r="Q1842"/>
      <c r="R1842"/>
      <c r="S1842" s="43">
        <f t="shared" si="530"/>
        <v>265</v>
      </c>
      <c r="T1842" s="94"/>
      <c r="U1842" s="72"/>
      <c r="V1842" s="72"/>
      <c r="W1842" s="44" t="str">
        <f t="shared" si="531"/>
        <v/>
      </c>
      <c r="X1842" s="25" t="str">
        <f t="shared" si="532"/>
        <v/>
      </c>
      <c r="Y1842" s="1">
        <f t="shared" si="533"/>
        <v>1796</v>
      </c>
      <c r="Z1842" t="str">
        <f t="shared" si="534"/>
        <v>ITM_1622</v>
      </c>
      <c r="AC1842" s="113" t="str">
        <f t="shared" ref="AC1842:AC1905" si="537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36"/>
        <v>1</v>
      </c>
    </row>
    <row r="1843" spans="1:30">
      <c r="A1843" s="58">
        <f t="shared" si="535"/>
        <v>1843</v>
      </c>
      <c r="B1843" s="55">
        <f t="shared" si="528"/>
        <v>1797</v>
      </c>
      <c r="C1843" s="99" t="s">
        <v>4557</v>
      </c>
      <c r="D1843" s="99" t="s">
        <v>7</v>
      </c>
      <c r="E1843" s="102" t="s">
        <v>1641</v>
      </c>
      <c r="F1843" s="102" t="s">
        <v>1641</v>
      </c>
      <c r="G1843" s="106">
        <v>0</v>
      </c>
      <c r="H1843" s="106">
        <v>0</v>
      </c>
      <c r="I1843" s="100" t="s">
        <v>30</v>
      </c>
      <c r="J1843" s="100" t="s">
        <v>1630</v>
      </c>
      <c r="K1843" s="102" t="s">
        <v>4646</v>
      </c>
      <c r="L1843" s="99" t="s">
        <v>1634</v>
      </c>
      <c r="M1843" s="104" t="s">
        <v>4089</v>
      </c>
      <c r="N1843" s="104"/>
      <c r="O1843"/>
      <c r="P1843" t="str">
        <f t="shared" si="529"/>
        <v/>
      </c>
      <c r="Q1843"/>
      <c r="R1843"/>
      <c r="S1843" s="43">
        <f t="shared" si="530"/>
        <v>265</v>
      </c>
      <c r="T1843" s="94"/>
      <c r="U1843" s="72"/>
      <c r="V1843" s="72"/>
      <c r="W1843" s="44" t="str">
        <f t="shared" si="531"/>
        <v/>
      </c>
      <c r="X1843" s="25" t="str">
        <f t="shared" si="532"/>
        <v/>
      </c>
      <c r="Y1843" s="1">
        <f t="shared" si="533"/>
        <v>1797</v>
      </c>
      <c r="Z1843" t="str">
        <f t="shared" si="534"/>
        <v>ITM_1623</v>
      </c>
      <c r="AC1843" s="113" t="str">
        <f t="shared" si="537"/>
        <v/>
      </c>
      <c r="AD1843" t="b">
        <f t="shared" si="536"/>
        <v>1</v>
      </c>
    </row>
    <row r="1844" spans="1:30">
      <c r="A1844" s="58">
        <f t="shared" si="535"/>
        <v>1844</v>
      </c>
      <c r="B1844" s="55">
        <f t="shared" si="528"/>
        <v>1798</v>
      </c>
      <c r="C1844" s="99" t="s">
        <v>4557</v>
      </c>
      <c r="D1844" s="99" t="s">
        <v>7</v>
      </c>
      <c r="E1844" s="102" t="s">
        <v>1641</v>
      </c>
      <c r="F1844" s="102" t="s">
        <v>1641</v>
      </c>
      <c r="G1844" s="106">
        <v>0</v>
      </c>
      <c r="H1844" s="106">
        <v>0</v>
      </c>
      <c r="I1844" s="100" t="s">
        <v>30</v>
      </c>
      <c r="J1844" s="100" t="s">
        <v>1630</v>
      </c>
      <c r="K1844" s="102" t="s">
        <v>4646</v>
      </c>
      <c r="L1844" s="99" t="s">
        <v>1634</v>
      </c>
      <c r="M1844" s="104" t="s">
        <v>4090</v>
      </c>
      <c r="N1844" s="104"/>
      <c r="O1844"/>
      <c r="P1844" t="str">
        <f t="shared" si="529"/>
        <v/>
      </c>
      <c r="Q1844"/>
      <c r="R1844"/>
      <c r="S1844" s="43">
        <f t="shared" si="530"/>
        <v>265</v>
      </c>
      <c r="T1844" s="94"/>
      <c r="U1844" s="72"/>
      <c r="V1844" s="72"/>
      <c r="W1844" s="44" t="str">
        <f t="shared" si="531"/>
        <v/>
      </c>
      <c r="X1844" s="25" t="str">
        <f t="shared" si="532"/>
        <v/>
      </c>
      <c r="Y1844" s="1">
        <f t="shared" si="533"/>
        <v>1798</v>
      </c>
      <c r="Z1844" t="str">
        <f t="shared" si="534"/>
        <v>ITM_1624</v>
      </c>
      <c r="AC1844" s="113" t="str">
        <f t="shared" si="537"/>
        <v/>
      </c>
      <c r="AD1844" t="b">
        <f t="shared" si="536"/>
        <v>1</v>
      </c>
    </row>
    <row r="1845" spans="1:30">
      <c r="A1845" s="58">
        <f t="shared" si="535"/>
        <v>1845</v>
      </c>
      <c r="B1845" s="55">
        <f t="shared" si="528"/>
        <v>1799</v>
      </c>
      <c r="C1845" s="99" t="s">
        <v>4557</v>
      </c>
      <c r="D1845" s="99" t="s">
        <v>7</v>
      </c>
      <c r="E1845" s="102" t="s">
        <v>1641</v>
      </c>
      <c r="F1845" s="102" t="s">
        <v>1641</v>
      </c>
      <c r="G1845" s="106">
        <v>0</v>
      </c>
      <c r="H1845" s="106">
        <v>0</v>
      </c>
      <c r="I1845" s="100" t="s">
        <v>30</v>
      </c>
      <c r="J1845" s="100" t="s">
        <v>1630</v>
      </c>
      <c r="K1845" s="102" t="s">
        <v>4646</v>
      </c>
      <c r="L1845" s="99" t="s">
        <v>1634</v>
      </c>
      <c r="M1845" s="104" t="s">
        <v>4091</v>
      </c>
      <c r="N1845" s="104"/>
      <c r="O1845"/>
      <c r="P1845" t="str">
        <f t="shared" si="529"/>
        <v/>
      </c>
      <c r="Q1845"/>
      <c r="R1845"/>
      <c r="S1845" s="43">
        <f t="shared" si="530"/>
        <v>265</v>
      </c>
      <c r="T1845" s="94"/>
      <c r="U1845" s="72"/>
      <c r="V1845" s="72"/>
      <c r="W1845" s="44" t="str">
        <f t="shared" si="531"/>
        <v/>
      </c>
      <c r="X1845" s="25" t="str">
        <f t="shared" si="532"/>
        <v/>
      </c>
      <c r="Y1845" s="1">
        <f t="shared" si="533"/>
        <v>1799</v>
      </c>
      <c r="Z1845" t="str">
        <f t="shared" si="534"/>
        <v>ITM_1625</v>
      </c>
      <c r="AC1845" s="113" t="str">
        <f t="shared" si="537"/>
        <v/>
      </c>
      <c r="AD1845" t="b">
        <f t="shared" si="536"/>
        <v>1</v>
      </c>
    </row>
    <row r="1846" spans="1:30">
      <c r="A1846" s="58">
        <f t="shared" si="535"/>
        <v>1846</v>
      </c>
      <c r="B1846" s="55">
        <f t="shared" si="528"/>
        <v>1800</v>
      </c>
      <c r="C1846" s="99" t="s">
        <v>4557</v>
      </c>
      <c r="D1846" s="99" t="s">
        <v>7</v>
      </c>
      <c r="E1846" s="102" t="s">
        <v>1641</v>
      </c>
      <c r="F1846" s="102" t="s">
        <v>1641</v>
      </c>
      <c r="G1846" s="106">
        <v>0</v>
      </c>
      <c r="H1846" s="106">
        <v>0</v>
      </c>
      <c r="I1846" s="100" t="s">
        <v>30</v>
      </c>
      <c r="J1846" s="100" t="s">
        <v>1630</v>
      </c>
      <c r="K1846" s="102" t="s">
        <v>4646</v>
      </c>
      <c r="L1846" s="99" t="s">
        <v>1634</v>
      </c>
      <c r="M1846" s="104" t="s">
        <v>4092</v>
      </c>
      <c r="N1846" s="104"/>
      <c r="O1846"/>
      <c r="P1846" t="str">
        <f t="shared" si="529"/>
        <v/>
      </c>
      <c r="Q1846"/>
      <c r="R1846"/>
      <c r="S1846" s="43">
        <f t="shared" si="530"/>
        <v>265</v>
      </c>
      <c r="T1846" s="94"/>
      <c r="U1846" s="72"/>
      <c r="V1846" s="72"/>
      <c r="W1846" s="44" t="str">
        <f t="shared" si="531"/>
        <v/>
      </c>
      <c r="X1846" s="25" t="str">
        <f t="shared" si="532"/>
        <v/>
      </c>
      <c r="Y1846" s="1">
        <f t="shared" si="533"/>
        <v>1800</v>
      </c>
      <c r="Z1846" t="str">
        <f t="shared" si="534"/>
        <v>ITM_1626</v>
      </c>
      <c r="AC1846" s="113" t="str">
        <f t="shared" si="537"/>
        <v/>
      </c>
      <c r="AD1846" t="b">
        <f t="shared" si="536"/>
        <v>1</v>
      </c>
    </row>
    <row r="1847" spans="1:30">
      <c r="A1847" s="58">
        <f t="shared" si="535"/>
        <v>1847</v>
      </c>
      <c r="B1847" s="55">
        <f t="shared" si="528"/>
        <v>1801</v>
      </c>
      <c r="C1847" s="99" t="s">
        <v>4557</v>
      </c>
      <c r="D1847" s="99" t="s">
        <v>7</v>
      </c>
      <c r="E1847" s="102" t="s">
        <v>1641</v>
      </c>
      <c r="F1847" s="102" t="s">
        <v>1641</v>
      </c>
      <c r="G1847" s="106">
        <v>0</v>
      </c>
      <c r="H1847" s="106">
        <v>0</v>
      </c>
      <c r="I1847" s="100" t="s">
        <v>30</v>
      </c>
      <c r="J1847" s="100" t="s">
        <v>1630</v>
      </c>
      <c r="K1847" s="102" t="s">
        <v>4646</v>
      </c>
      <c r="L1847" s="99" t="s">
        <v>1634</v>
      </c>
      <c r="M1847" s="104" t="s">
        <v>4093</v>
      </c>
      <c r="N1847" s="104"/>
      <c r="O1847"/>
      <c r="P1847" t="str">
        <f t="shared" si="529"/>
        <v/>
      </c>
      <c r="Q1847"/>
      <c r="R1847"/>
      <c r="S1847" s="43">
        <f t="shared" si="530"/>
        <v>265</v>
      </c>
      <c r="T1847" s="94"/>
      <c r="U1847" s="72"/>
      <c r="V1847" s="72"/>
      <c r="W1847" s="44" t="str">
        <f t="shared" si="531"/>
        <v/>
      </c>
      <c r="X1847" s="25" t="str">
        <f t="shared" si="532"/>
        <v/>
      </c>
      <c r="Y1847" s="1">
        <f t="shared" si="533"/>
        <v>1801</v>
      </c>
      <c r="Z1847" t="str">
        <f t="shared" si="534"/>
        <v>ITM_1627</v>
      </c>
      <c r="AC1847" s="113" t="str">
        <f t="shared" si="537"/>
        <v/>
      </c>
      <c r="AD1847" t="b">
        <f t="shared" si="536"/>
        <v>1</v>
      </c>
    </row>
    <row r="1848" spans="1:30">
      <c r="A1848" s="58">
        <f t="shared" si="535"/>
        <v>1848</v>
      </c>
      <c r="B1848" s="55">
        <f t="shared" si="528"/>
        <v>1802</v>
      </c>
      <c r="C1848" s="99" t="s">
        <v>4557</v>
      </c>
      <c r="D1848" s="99" t="s">
        <v>7</v>
      </c>
      <c r="E1848" s="102" t="s">
        <v>1641</v>
      </c>
      <c r="F1848" s="102" t="s">
        <v>1641</v>
      </c>
      <c r="G1848" s="106">
        <v>0</v>
      </c>
      <c r="H1848" s="106">
        <v>0</v>
      </c>
      <c r="I1848" s="100" t="s">
        <v>30</v>
      </c>
      <c r="J1848" s="100" t="s">
        <v>1630</v>
      </c>
      <c r="K1848" s="102" t="s">
        <v>4646</v>
      </c>
      <c r="L1848" s="99" t="s">
        <v>1634</v>
      </c>
      <c r="M1848" s="104" t="s">
        <v>4094</v>
      </c>
      <c r="N1848" s="104"/>
      <c r="O1848"/>
      <c r="P1848" t="str">
        <f t="shared" si="529"/>
        <v/>
      </c>
      <c r="Q1848"/>
      <c r="R1848"/>
      <c r="S1848" s="43">
        <f t="shared" si="530"/>
        <v>265</v>
      </c>
      <c r="T1848" s="94"/>
      <c r="U1848" s="72"/>
      <c r="V1848" s="72"/>
      <c r="W1848" s="44" t="str">
        <f t="shared" si="531"/>
        <v/>
      </c>
      <c r="X1848" s="25" t="str">
        <f t="shared" si="532"/>
        <v/>
      </c>
      <c r="Y1848" s="1">
        <f t="shared" si="533"/>
        <v>1802</v>
      </c>
      <c r="Z1848" t="str">
        <f t="shared" si="534"/>
        <v>ITM_1628</v>
      </c>
      <c r="AC1848" s="113" t="str">
        <f t="shared" si="537"/>
        <v/>
      </c>
      <c r="AD1848" t="b">
        <f t="shared" si="536"/>
        <v>1</v>
      </c>
    </row>
    <row r="1849" spans="1:30">
      <c r="A1849" s="58">
        <f t="shared" si="535"/>
        <v>1849</v>
      </c>
      <c r="B1849" s="55">
        <f t="shared" si="528"/>
        <v>1803</v>
      </c>
      <c r="C1849" s="99" t="s">
        <v>4557</v>
      </c>
      <c r="D1849" s="99" t="s">
        <v>7</v>
      </c>
      <c r="E1849" s="102" t="s">
        <v>1641</v>
      </c>
      <c r="F1849" s="102" t="s">
        <v>1641</v>
      </c>
      <c r="G1849" s="106">
        <v>0</v>
      </c>
      <c r="H1849" s="106">
        <v>0</v>
      </c>
      <c r="I1849" s="100" t="s">
        <v>30</v>
      </c>
      <c r="J1849" s="100" t="s">
        <v>1630</v>
      </c>
      <c r="K1849" s="102" t="s">
        <v>4646</v>
      </c>
      <c r="L1849" s="99" t="s">
        <v>1634</v>
      </c>
      <c r="M1849" s="104" t="s">
        <v>4095</v>
      </c>
      <c r="N1849" s="104"/>
      <c r="O1849"/>
      <c r="P1849" t="str">
        <f t="shared" si="529"/>
        <v/>
      </c>
      <c r="Q1849"/>
      <c r="R1849"/>
      <c r="S1849" s="43">
        <f t="shared" si="530"/>
        <v>265</v>
      </c>
      <c r="T1849" s="94"/>
      <c r="U1849" s="72"/>
      <c r="V1849" s="72"/>
      <c r="W1849" s="44" t="str">
        <f t="shared" si="531"/>
        <v/>
      </c>
      <c r="X1849" s="25" t="str">
        <f t="shared" si="532"/>
        <v/>
      </c>
      <c r="Y1849" s="1">
        <f t="shared" si="533"/>
        <v>1803</v>
      </c>
      <c r="Z1849" t="str">
        <f t="shared" si="534"/>
        <v>ITM_1629</v>
      </c>
      <c r="AC1849" s="113" t="str">
        <f t="shared" si="537"/>
        <v/>
      </c>
      <c r="AD1849" t="b">
        <f t="shared" si="536"/>
        <v>1</v>
      </c>
    </row>
    <row r="1850" spans="1:30">
      <c r="A1850" s="58">
        <f t="shared" si="535"/>
        <v>1850</v>
      </c>
      <c r="B1850" s="55">
        <f t="shared" si="528"/>
        <v>1804</v>
      </c>
      <c r="C1850" s="99" t="s">
        <v>4557</v>
      </c>
      <c r="D1850" s="99" t="s">
        <v>7</v>
      </c>
      <c r="E1850" s="102" t="s">
        <v>1641</v>
      </c>
      <c r="F1850" s="102" t="s">
        <v>1641</v>
      </c>
      <c r="G1850" s="106">
        <v>0</v>
      </c>
      <c r="H1850" s="106">
        <v>0</v>
      </c>
      <c r="I1850" s="100" t="s">
        <v>30</v>
      </c>
      <c r="J1850" s="100" t="s">
        <v>1630</v>
      </c>
      <c r="K1850" s="102" t="s">
        <v>4646</v>
      </c>
      <c r="L1850" s="99" t="s">
        <v>1634</v>
      </c>
      <c r="M1850" s="104" t="s">
        <v>4096</v>
      </c>
      <c r="N1850" s="104"/>
      <c r="O1850"/>
      <c r="P1850" t="str">
        <f t="shared" si="529"/>
        <v/>
      </c>
      <c r="Q1850"/>
      <c r="R1850"/>
      <c r="S1850" s="43">
        <f t="shared" si="530"/>
        <v>265</v>
      </c>
      <c r="T1850" s="94"/>
      <c r="U1850" s="72"/>
      <c r="V1850" s="72"/>
      <c r="W1850" s="44" t="str">
        <f t="shared" si="531"/>
        <v/>
      </c>
      <c r="X1850" s="25" t="str">
        <f t="shared" si="532"/>
        <v/>
      </c>
      <c r="Y1850" s="1">
        <f t="shared" si="533"/>
        <v>1804</v>
      </c>
      <c r="Z1850" t="str">
        <f t="shared" si="534"/>
        <v>ITM_1630</v>
      </c>
      <c r="AC1850" s="113" t="str">
        <f t="shared" si="537"/>
        <v/>
      </c>
      <c r="AD1850" t="b">
        <f t="shared" si="536"/>
        <v>1</v>
      </c>
    </row>
    <row r="1851" spans="1:30">
      <c r="A1851" s="58">
        <f t="shared" si="535"/>
        <v>1851</v>
      </c>
      <c r="B1851" s="55">
        <f t="shared" si="528"/>
        <v>1805</v>
      </c>
      <c r="C1851" s="99" t="s">
        <v>4557</v>
      </c>
      <c r="D1851" s="99" t="s">
        <v>7</v>
      </c>
      <c r="E1851" s="102" t="s">
        <v>1641</v>
      </c>
      <c r="F1851" s="102" t="s">
        <v>1641</v>
      </c>
      <c r="G1851" s="106">
        <v>0</v>
      </c>
      <c r="H1851" s="106">
        <v>0</v>
      </c>
      <c r="I1851" s="100" t="s">
        <v>30</v>
      </c>
      <c r="J1851" s="100" t="s">
        <v>1630</v>
      </c>
      <c r="K1851" s="102" t="s">
        <v>4646</v>
      </c>
      <c r="L1851" s="99" t="s">
        <v>1634</v>
      </c>
      <c r="M1851" s="104" t="s">
        <v>4097</v>
      </c>
      <c r="N1851" s="104"/>
      <c r="O1851"/>
      <c r="P1851" t="str">
        <f t="shared" si="529"/>
        <v/>
      </c>
      <c r="Q1851"/>
      <c r="R1851"/>
      <c r="S1851" s="43">
        <f t="shared" si="530"/>
        <v>265</v>
      </c>
      <c r="T1851" s="94"/>
      <c r="U1851" s="72"/>
      <c r="V1851" s="72"/>
      <c r="W1851" s="44" t="str">
        <f t="shared" si="531"/>
        <v/>
      </c>
      <c r="X1851" s="25" t="str">
        <f t="shared" si="532"/>
        <v/>
      </c>
      <c r="Y1851" s="1">
        <f t="shared" si="533"/>
        <v>1805</v>
      </c>
      <c r="Z1851" t="str">
        <f t="shared" si="534"/>
        <v>ITM_1631</v>
      </c>
      <c r="AC1851" s="113" t="str">
        <f t="shared" si="537"/>
        <v/>
      </c>
      <c r="AD1851" t="b">
        <f t="shared" si="536"/>
        <v>1</v>
      </c>
    </row>
    <row r="1852" spans="1:30">
      <c r="A1852" s="58">
        <f t="shared" si="535"/>
        <v>1852</v>
      </c>
      <c r="B1852" s="55">
        <f t="shared" si="528"/>
        <v>1806</v>
      </c>
      <c r="C1852" s="99" t="s">
        <v>4558</v>
      </c>
      <c r="D1852" s="99" t="s">
        <v>3756</v>
      </c>
      <c r="E1852" s="102" t="s">
        <v>567</v>
      </c>
      <c r="F1852" s="102" t="s">
        <v>1107</v>
      </c>
      <c r="G1852" s="106">
        <v>0</v>
      </c>
      <c r="H1852" s="106">
        <v>0</v>
      </c>
      <c r="I1852" s="100" t="s">
        <v>1</v>
      </c>
      <c r="J1852" s="100" t="s">
        <v>1630</v>
      </c>
      <c r="K1852" s="102" t="s">
        <v>4646</v>
      </c>
      <c r="L1852" s="99" t="s">
        <v>1104</v>
      </c>
      <c r="M1852" s="104" t="s">
        <v>3756</v>
      </c>
      <c r="N1852" s="104"/>
      <c r="O1852"/>
      <c r="P1852" t="str">
        <f t="shared" si="529"/>
        <v>NOT EQUAL</v>
      </c>
      <c r="Q1852"/>
      <c r="R1852"/>
      <c r="S1852" s="43">
        <f t="shared" si="530"/>
        <v>265</v>
      </c>
      <c r="T1852" s="94"/>
      <c r="U1852" s="72"/>
      <c r="V1852" s="72"/>
      <c r="W1852" s="44" t="str">
        <f t="shared" si="531"/>
        <v/>
      </c>
      <c r="X1852" s="25" t="str">
        <f t="shared" si="532"/>
        <v/>
      </c>
      <c r="Y1852" s="1">
        <f t="shared" si="533"/>
        <v>1806</v>
      </c>
      <c r="Z1852" t="str">
        <f t="shared" si="534"/>
        <v>ITM_qoppa</v>
      </c>
      <c r="AC1852" s="113" t="str">
        <f t="shared" si="537"/>
        <v/>
      </c>
      <c r="AD1852" t="b">
        <f t="shared" si="536"/>
        <v>1</v>
      </c>
    </row>
    <row r="1853" spans="1:30">
      <c r="A1853" s="58">
        <f t="shared" si="535"/>
        <v>1853</v>
      </c>
      <c r="B1853" s="55">
        <f t="shared" si="528"/>
        <v>1807</v>
      </c>
      <c r="C1853" s="99" t="s">
        <v>4558</v>
      </c>
      <c r="D1853" s="99" t="s">
        <v>3757</v>
      </c>
      <c r="E1853" s="100" t="s">
        <v>567</v>
      </c>
      <c r="F1853" s="100" t="s">
        <v>1108</v>
      </c>
      <c r="G1853" s="101">
        <v>0</v>
      </c>
      <c r="H1853" s="101">
        <v>0</v>
      </c>
      <c r="I1853" s="100" t="s">
        <v>1</v>
      </c>
      <c r="J1853" s="100" t="s">
        <v>1630</v>
      </c>
      <c r="K1853" s="102" t="s">
        <v>4646</v>
      </c>
      <c r="L1853" s="99" t="s">
        <v>1104</v>
      </c>
      <c r="M1853" s="104" t="s">
        <v>3757</v>
      </c>
      <c r="N1853" s="104"/>
      <c r="O1853"/>
      <c r="P1853" t="str">
        <f t="shared" si="529"/>
        <v>NOT EQUAL</v>
      </c>
      <c r="Q1853"/>
      <c r="R1853"/>
      <c r="S1853" s="43">
        <f t="shared" si="530"/>
        <v>265</v>
      </c>
      <c r="T1853" s="94"/>
      <c r="U1853" s="72"/>
      <c r="V1853" s="72"/>
      <c r="W1853" s="44" t="str">
        <f t="shared" si="531"/>
        <v/>
      </c>
      <c r="X1853" s="25" t="str">
        <f t="shared" si="532"/>
        <v/>
      </c>
      <c r="Y1853" s="1">
        <f t="shared" si="533"/>
        <v>1807</v>
      </c>
      <c r="Z1853" t="str">
        <f t="shared" si="534"/>
        <v>ITM_digamma</v>
      </c>
      <c r="AC1853" s="113" t="str">
        <f t="shared" si="537"/>
        <v/>
      </c>
      <c r="AD1853" t="b">
        <f t="shared" si="536"/>
        <v>1</v>
      </c>
    </row>
    <row r="1854" spans="1:30">
      <c r="A1854" s="58">
        <f t="shared" si="535"/>
        <v>1854</v>
      </c>
      <c r="B1854" s="55">
        <f t="shared" si="528"/>
        <v>1808</v>
      </c>
      <c r="C1854" s="99" t="s">
        <v>4558</v>
      </c>
      <c r="D1854" s="99" t="s">
        <v>3758</v>
      </c>
      <c r="E1854" s="100" t="s">
        <v>567</v>
      </c>
      <c r="F1854" s="100" t="s">
        <v>1109</v>
      </c>
      <c r="G1854" s="101">
        <v>0</v>
      </c>
      <c r="H1854" s="101">
        <v>0</v>
      </c>
      <c r="I1854" s="100" t="s">
        <v>1</v>
      </c>
      <c r="J1854" s="100" t="s">
        <v>1630</v>
      </c>
      <c r="K1854" s="102" t="s">
        <v>4646</v>
      </c>
      <c r="L1854" s="99" t="s">
        <v>1104</v>
      </c>
      <c r="M1854" s="104" t="s">
        <v>3758</v>
      </c>
      <c r="N1854" s="104"/>
      <c r="O1854"/>
      <c r="P1854" t="str">
        <f t="shared" si="529"/>
        <v>NOT EQUAL</v>
      </c>
      <c r="Q1854"/>
      <c r="R1854"/>
      <c r="S1854" s="43">
        <f t="shared" si="530"/>
        <v>265</v>
      </c>
      <c r="T1854" s="94"/>
      <c r="U1854" s="72"/>
      <c r="V1854" s="72"/>
      <c r="W1854" s="44" t="str">
        <f t="shared" si="531"/>
        <v/>
      </c>
      <c r="X1854" s="25" t="str">
        <f t="shared" si="532"/>
        <v/>
      </c>
      <c r="Y1854" s="1">
        <f t="shared" si="533"/>
        <v>1808</v>
      </c>
      <c r="Z1854" t="str">
        <f t="shared" si="534"/>
        <v>ITM_sampi</v>
      </c>
      <c r="AC1854" s="113" t="str">
        <f t="shared" si="537"/>
        <v/>
      </c>
      <c r="AD1854" t="b">
        <f t="shared" si="536"/>
        <v>1</v>
      </c>
    </row>
    <row r="1855" spans="1:30">
      <c r="A1855" s="58">
        <f t="shared" si="535"/>
        <v>1855</v>
      </c>
      <c r="B1855" s="55">
        <f t="shared" si="528"/>
        <v>1809</v>
      </c>
      <c r="C1855" s="99" t="s">
        <v>4483</v>
      </c>
      <c r="D1855" s="99" t="s">
        <v>2542</v>
      </c>
      <c r="E1855" s="100" t="s">
        <v>1625</v>
      </c>
      <c r="F1855" s="100" t="s">
        <v>1625</v>
      </c>
      <c r="G1855" s="101">
        <v>0</v>
      </c>
      <c r="H1855" s="101">
        <v>0</v>
      </c>
      <c r="I1855" s="100" t="s">
        <v>3</v>
      </c>
      <c r="J1855" s="100" t="s">
        <v>1630</v>
      </c>
      <c r="K1855" s="102" t="s">
        <v>4811</v>
      </c>
      <c r="L1855" s="99" t="s">
        <v>1047</v>
      </c>
      <c r="M1855" s="104" t="s">
        <v>2542</v>
      </c>
      <c r="N1855" s="104"/>
      <c r="O1855"/>
      <c r="P1855" t="str">
        <f t="shared" si="529"/>
        <v/>
      </c>
      <c r="Q1855"/>
      <c r="R1855"/>
      <c r="S1855" s="43">
        <f t="shared" si="530"/>
        <v>266</v>
      </c>
      <c r="T1855" s="94" t="s">
        <v>3072</v>
      </c>
      <c r="U1855" s="72" t="s">
        <v>3001</v>
      </c>
      <c r="V1855" s="72" t="s">
        <v>2570</v>
      </c>
      <c r="W1855" s="44" t="str">
        <f t="shared" si="531"/>
        <v>"COMPLEX"</v>
      </c>
      <c r="X1855" s="25" t="str">
        <f t="shared" si="532"/>
        <v>COMPLEX</v>
      </c>
      <c r="Y1855" s="1">
        <f t="shared" si="533"/>
        <v>1809</v>
      </c>
      <c r="Z1855" t="str">
        <f t="shared" si="534"/>
        <v>KEY_COMPLEX</v>
      </c>
      <c r="AC1855" s="113" t="str">
        <f t="shared" si="537"/>
        <v>COMPLEX</v>
      </c>
      <c r="AD1855" t="b">
        <f t="shared" si="536"/>
        <v>1</v>
      </c>
    </row>
    <row r="1856" spans="1:30">
      <c r="A1856" s="58">
        <f t="shared" si="535"/>
        <v>1856</v>
      </c>
      <c r="B1856" s="55">
        <f t="shared" si="528"/>
        <v>1810</v>
      </c>
      <c r="C1856" s="99" t="s">
        <v>4496</v>
      </c>
      <c r="D1856" s="99" t="s">
        <v>7</v>
      </c>
      <c r="E1856" s="100" t="s">
        <v>1644</v>
      </c>
      <c r="F1856" s="100" t="s">
        <v>1571</v>
      </c>
      <c r="G1856" s="101">
        <v>0</v>
      </c>
      <c r="H1856" s="101">
        <v>0</v>
      </c>
      <c r="I1856" s="100" t="s">
        <v>3</v>
      </c>
      <c r="J1856" s="100" t="s">
        <v>1629</v>
      </c>
      <c r="K1856" s="102" t="s">
        <v>4811</v>
      </c>
      <c r="L1856" s="99" t="s">
        <v>2580</v>
      </c>
      <c r="M1856" s="104" t="s">
        <v>2734</v>
      </c>
      <c r="N1856" s="104"/>
      <c r="O1856"/>
      <c r="P1856" t="str">
        <f t="shared" si="529"/>
        <v>NOT EQUAL</v>
      </c>
      <c r="Q1856"/>
      <c r="R1856"/>
      <c r="S1856" s="43">
        <f t="shared" si="530"/>
        <v>267</v>
      </c>
      <c r="T1856" s="94" t="s">
        <v>3072</v>
      </c>
      <c r="U1856" s="72" t="s">
        <v>2570</v>
      </c>
      <c r="V1856" s="72" t="s">
        <v>2570</v>
      </c>
      <c r="W1856" s="44" t="str">
        <f t="shared" si="531"/>
        <v>STD_RIGHT_ARROW "POLAR"</v>
      </c>
      <c r="X1856" s="25" t="str">
        <f t="shared" si="532"/>
        <v>&gt;POLAR</v>
      </c>
      <c r="Y1856" s="1">
        <f t="shared" si="533"/>
        <v>1810</v>
      </c>
      <c r="Z1856" t="str">
        <f t="shared" si="534"/>
        <v>ITM_toPOL2</v>
      </c>
      <c r="AC1856" s="113" t="str">
        <f t="shared" si="537"/>
        <v>&gt;POLAR</v>
      </c>
      <c r="AD1856" t="b">
        <f t="shared" si="536"/>
        <v>1</v>
      </c>
    </row>
    <row r="1857" spans="1:30">
      <c r="A1857" s="58">
        <f t="shared" si="535"/>
        <v>1857</v>
      </c>
      <c r="B1857" s="55">
        <f t="shared" si="528"/>
        <v>1811</v>
      </c>
      <c r="C1857" s="99" t="s">
        <v>4497</v>
      </c>
      <c r="D1857" s="99" t="s">
        <v>7</v>
      </c>
      <c r="E1857" s="100" t="s">
        <v>1643</v>
      </c>
      <c r="F1857" s="100" t="s">
        <v>1574</v>
      </c>
      <c r="G1857" s="104">
        <v>0</v>
      </c>
      <c r="H1857" s="104">
        <v>0</v>
      </c>
      <c r="I1857" s="100" t="s">
        <v>3</v>
      </c>
      <c r="J1857" s="100" t="s">
        <v>1629</v>
      </c>
      <c r="K1857" s="102" t="s">
        <v>4811</v>
      </c>
      <c r="L1857" s="99" t="s">
        <v>2581</v>
      </c>
      <c r="M1857" s="104" t="s">
        <v>2735</v>
      </c>
      <c r="N1857" s="104"/>
      <c r="O1857"/>
      <c r="P1857" t="str">
        <f t="shared" si="529"/>
        <v>NOT EQUAL</v>
      </c>
      <c r="Q1857"/>
      <c r="R1857"/>
      <c r="S1857" s="43">
        <f t="shared" si="530"/>
        <v>268</v>
      </c>
      <c r="T1857" s="94" t="s">
        <v>3072</v>
      </c>
      <c r="U1857" s="72" t="s">
        <v>2570</v>
      </c>
      <c r="V1857" s="72" t="s">
        <v>2570</v>
      </c>
      <c r="W1857" s="44" t="str">
        <f t="shared" si="531"/>
        <v>STD_RIGHT_ARROW "RECT"</v>
      </c>
      <c r="X1857" s="25" t="str">
        <f t="shared" si="532"/>
        <v>&gt;RECT</v>
      </c>
      <c r="Y1857" s="1">
        <f t="shared" si="533"/>
        <v>1811</v>
      </c>
      <c r="Z1857" t="str">
        <f t="shared" si="534"/>
        <v>ITM_toREC2</v>
      </c>
      <c r="AC1857" s="113" t="str">
        <f t="shared" si="537"/>
        <v>&gt;RECT</v>
      </c>
      <c r="AD1857" t="b">
        <f t="shared" si="536"/>
        <v>1</v>
      </c>
    </row>
    <row r="1858" spans="1:30">
      <c r="A1858" s="58">
        <f t="shared" si="535"/>
        <v>1858</v>
      </c>
      <c r="B1858" s="55">
        <f t="shared" si="528"/>
        <v>1812</v>
      </c>
      <c r="C1858" s="99" t="s">
        <v>4498</v>
      </c>
      <c r="D1858" s="99">
        <v>1</v>
      </c>
      <c r="E1858" s="100" t="s">
        <v>1082</v>
      </c>
      <c r="F1858" s="100" t="s">
        <v>1082</v>
      </c>
      <c r="G1858" s="104">
        <v>0</v>
      </c>
      <c r="H1858" s="104">
        <v>0</v>
      </c>
      <c r="I1858" s="100" t="s">
        <v>1</v>
      </c>
      <c r="J1858" s="100" t="s">
        <v>1630</v>
      </c>
      <c r="K1858" s="102" t="s">
        <v>4646</v>
      </c>
      <c r="L1858" s="99"/>
      <c r="M1858" s="104" t="s">
        <v>3018</v>
      </c>
      <c r="N1858" s="104"/>
      <c r="O1858"/>
      <c r="P1858" t="str">
        <f t="shared" si="529"/>
        <v/>
      </c>
      <c r="Q1858"/>
      <c r="R1858"/>
      <c r="S1858" s="43">
        <f t="shared" si="530"/>
        <v>269</v>
      </c>
      <c r="T1858" s="94" t="s">
        <v>3090</v>
      </c>
      <c r="U1858" s="72" t="s">
        <v>3001</v>
      </c>
      <c r="V1858" s="72" t="s">
        <v>2570</v>
      </c>
      <c r="W1858" s="44" t="str">
        <f t="shared" si="531"/>
        <v>"ERPN"</v>
      </c>
      <c r="X1858" s="25" t="str">
        <f t="shared" si="532"/>
        <v>ERPN</v>
      </c>
      <c r="Y1858" s="1">
        <f t="shared" si="533"/>
        <v>1812</v>
      </c>
      <c r="Z1858" t="str">
        <f t="shared" si="534"/>
        <v>ITM_eRPN_ON</v>
      </c>
      <c r="AC1858" s="113" t="str">
        <f t="shared" si="537"/>
        <v>ERPN</v>
      </c>
      <c r="AD1858" t="b">
        <f t="shared" si="536"/>
        <v>1</v>
      </c>
    </row>
    <row r="1859" spans="1:30">
      <c r="A1859" s="58">
        <f t="shared" si="535"/>
        <v>1859</v>
      </c>
      <c r="B1859" s="55">
        <f t="shared" si="528"/>
        <v>1813</v>
      </c>
      <c r="C1859" s="99" t="s">
        <v>4498</v>
      </c>
      <c r="D1859" s="99">
        <v>0</v>
      </c>
      <c r="E1859" s="102" t="s">
        <v>3020</v>
      </c>
      <c r="F1859" s="102" t="s">
        <v>3020</v>
      </c>
      <c r="G1859" s="106">
        <v>0</v>
      </c>
      <c r="H1859" s="106">
        <v>0</v>
      </c>
      <c r="I1859" s="100" t="s">
        <v>1</v>
      </c>
      <c r="J1859" s="100" t="s">
        <v>1630</v>
      </c>
      <c r="K1859" s="102" t="s">
        <v>4646</v>
      </c>
      <c r="L1859" s="99"/>
      <c r="M1859" s="104" t="s">
        <v>3019</v>
      </c>
      <c r="N1859" s="104"/>
      <c r="O1859"/>
      <c r="P1859" t="str">
        <f t="shared" si="529"/>
        <v/>
      </c>
      <c r="Q1859"/>
      <c r="R1859"/>
      <c r="S1859" s="43">
        <f t="shared" si="530"/>
        <v>270</v>
      </c>
      <c r="T1859" s="94" t="s">
        <v>3090</v>
      </c>
      <c r="U1859" s="72" t="s">
        <v>3001</v>
      </c>
      <c r="V1859" s="72" t="s">
        <v>2570</v>
      </c>
      <c r="W1859" s="44" t="str">
        <f t="shared" si="531"/>
        <v>"RPN"</v>
      </c>
      <c r="X1859" s="25" t="str">
        <f t="shared" si="532"/>
        <v>RPN</v>
      </c>
      <c r="Y1859" s="1">
        <f t="shared" si="533"/>
        <v>1813</v>
      </c>
      <c r="Z1859" t="str">
        <f t="shared" si="534"/>
        <v>ITM_eRPN_OFF</v>
      </c>
      <c r="AC1859" s="113" t="str">
        <f t="shared" si="537"/>
        <v>RPN</v>
      </c>
      <c r="AD1859" t="b">
        <f t="shared" si="536"/>
        <v>1</v>
      </c>
    </row>
    <row r="1860" spans="1:30">
      <c r="A1860" s="58">
        <f t="shared" si="535"/>
        <v>1860</v>
      </c>
      <c r="B1860" s="55">
        <f t="shared" si="528"/>
        <v>1814</v>
      </c>
      <c r="C1860" s="99" t="s">
        <v>4494</v>
      </c>
      <c r="D1860" s="99" t="s">
        <v>1081</v>
      </c>
      <c r="E1860" s="102" t="s">
        <v>1082</v>
      </c>
      <c r="F1860" s="102" t="s">
        <v>1082</v>
      </c>
      <c r="G1860" s="106">
        <v>0</v>
      </c>
      <c r="H1860" s="106">
        <v>0</v>
      </c>
      <c r="I1860" s="100" t="s">
        <v>3</v>
      </c>
      <c r="J1860" s="100" t="s">
        <v>1630</v>
      </c>
      <c r="K1860" s="102" t="s">
        <v>4646</v>
      </c>
      <c r="L1860" s="99" t="s">
        <v>1083</v>
      </c>
      <c r="M1860" s="104" t="s">
        <v>2502</v>
      </c>
      <c r="N1860" s="104"/>
      <c r="O1860"/>
      <c r="P1860" t="str">
        <f t="shared" si="529"/>
        <v/>
      </c>
      <c r="Q1860"/>
      <c r="R1860"/>
      <c r="S1860" s="43">
        <f t="shared" si="530"/>
        <v>270</v>
      </c>
      <c r="T1860" s="94" t="s">
        <v>3090</v>
      </c>
      <c r="U1860" s="72" t="s">
        <v>2570</v>
      </c>
      <c r="V1860" s="72" t="s">
        <v>2570</v>
      </c>
      <c r="W1860" s="44" t="str">
        <f t="shared" si="531"/>
        <v/>
      </c>
      <c r="X1860" s="25" t="str">
        <f t="shared" si="532"/>
        <v/>
      </c>
      <c r="Y1860" s="1">
        <f t="shared" si="533"/>
        <v>1814</v>
      </c>
      <c r="Z1860" t="str">
        <f t="shared" si="534"/>
        <v>ITM_ERPN</v>
      </c>
      <c r="AC1860" s="113" t="str">
        <f t="shared" si="537"/>
        <v/>
      </c>
      <c r="AD1860" t="b">
        <f t="shared" si="536"/>
        <v>1</v>
      </c>
    </row>
    <row r="1861" spans="1:30">
      <c r="A1861" s="58">
        <f t="shared" si="535"/>
        <v>1861</v>
      </c>
      <c r="B1861" s="55">
        <f t="shared" si="528"/>
        <v>1815</v>
      </c>
      <c r="C1861" s="99" t="s">
        <v>4494</v>
      </c>
      <c r="D1861" s="99" t="s">
        <v>1084</v>
      </c>
      <c r="E1861" s="100" t="s">
        <v>1610</v>
      </c>
      <c r="F1861" s="100" t="s">
        <v>1610</v>
      </c>
      <c r="G1861" s="101">
        <v>0</v>
      </c>
      <c r="H1861" s="101">
        <v>0</v>
      </c>
      <c r="I1861" s="100" t="s">
        <v>3</v>
      </c>
      <c r="J1861" s="100" t="s">
        <v>1630</v>
      </c>
      <c r="K1861" s="102" t="s">
        <v>4646</v>
      </c>
      <c r="L1861" s="99" t="s">
        <v>1085</v>
      </c>
      <c r="M1861" s="104" t="s">
        <v>2503</v>
      </c>
      <c r="N1861" s="104"/>
      <c r="O1861"/>
      <c r="P1861" t="str">
        <f t="shared" si="529"/>
        <v/>
      </c>
      <c r="Q1861"/>
      <c r="R1861"/>
      <c r="S1861" s="43">
        <f t="shared" si="530"/>
        <v>270</v>
      </c>
      <c r="T1861" s="94" t="s">
        <v>3090</v>
      </c>
      <c r="U1861" s="72" t="s">
        <v>2570</v>
      </c>
      <c r="V1861" s="72" t="s">
        <v>2570</v>
      </c>
      <c r="W1861" s="44" t="str">
        <f t="shared" si="531"/>
        <v/>
      </c>
      <c r="X1861" s="25" t="str">
        <f t="shared" si="532"/>
        <v/>
      </c>
      <c r="Y1861" s="1">
        <f t="shared" si="533"/>
        <v>1815</v>
      </c>
      <c r="Z1861" t="str">
        <f t="shared" si="534"/>
        <v>ITM_HOMEx3</v>
      </c>
      <c r="AC1861" s="113" t="str">
        <f t="shared" si="537"/>
        <v/>
      </c>
      <c r="AD1861" t="b">
        <f t="shared" si="536"/>
        <v>1</v>
      </c>
    </row>
    <row r="1862" spans="1:30">
      <c r="A1862" s="58">
        <f t="shared" si="535"/>
        <v>1862</v>
      </c>
      <c r="B1862" s="55">
        <f t="shared" si="528"/>
        <v>1816</v>
      </c>
      <c r="C1862" s="99" t="s">
        <v>4494</v>
      </c>
      <c r="D1862" s="99" t="s">
        <v>1086</v>
      </c>
      <c r="E1862" s="100" t="s">
        <v>1611</v>
      </c>
      <c r="F1862" s="100" t="s">
        <v>1611</v>
      </c>
      <c r="G1862" s="101">
        <v>0</v>
      </c>
      <c r="H1862" s="101">
        <v>0</v>
      </c>
      <c r="I1862" s="100" t="s">
        <v>1</v>
      </c>
      <c r="J1862" s="100" t="s">
        <v>1630</v>
      </c>
      <c r="K1862" s="102" t="s">
        <v>4646</v>
      </c>
      <c r="L1862" s="99" t="s">
        <v>1087</v>
      </c>
      <c r="M1862" s="104" t="s">
        <v>2504</v>
      </c>
      <c r="N1862" s="104"/>
      <c r="O1862"/>
      <c r="P1862" t="str">
        <f t="shared" si="529"/>
        <v/>
      </c>
      <c r="Q1862"/>
      <c r="R1862"/>
      <c r="S1862" s="43">
        <f t="shared" si="530"/>
        <v>270</v>
      </c>
      <c r="T1862" s="94" t="s">
        <v>3090</v>
      </c>
      <c r="U1862" s="72" t="s">
        <v>2570</v>
      </c>
      <c r="V1862" s="72" t="s">
        <v>2570</v>
      </c>
      <c r="W1862" s="44" t="str">
        <f t="shared" si="531"/>
        <v/>
      </c>
      <c r="X1862" s="25" t="str">
        <f t="shared" si="532"/>
        <v/>
      </c>
      <c r="Y1862" s="1">
        <f t="shared" si="533"/>
        <v>1816</v>
      </c>
      <c r="Z1862" t="str">
        <f t="shared" si="534"/>
        <v>ITM_SHTIM</v>
      </c>
      <c r="AC1862" s="113" t="str">
        <f t="shared" si="537"/>
        <v/>
      </c>
      <c r="AD1862" t="b">
        <f t="shared" si="536"/>
        <v>1</v>
      </c>
    </row>
    <row r="1863" spans="1:30">
      <c r="A1863" s="58">
        <f t="shared" si="535"/>
        <v>1863</v>
      </c>
      <c r="B1863" s="55">
        <f t="shared" si="528"/>
        <v>1817</v>
      </c>
      <c r="C1863" s="99" t="s">
        <v>4494</v>
      </c>
      <c r="D1863" s="99" t="s">
        <v>1100</v>
      </c>
      <c r="E1863" s="100" t="s">
        <v>63</v>
      </c>
      <c r="F1863" s="100" t="s">
        <v>63</v>
      </c>
      <c r="G1863" s="101">
        <v>0</v>
      </c>
      <c r="H1863" s="101">
        <v>0</v>
      </c>
      <c r="I1863" s="100" t="s">
        <v>1</v>
      </c>
      <c r="J1863" s="100" t="s">
        <v>1630</v>
      </c>
      <c r="K1863" s="102" t="s">
        <v>4646</v>
      </c>
      <c r="L1863" s="99" t="s">
        <v>64</v>
      </c>
      <c r="M1863" s="104" t="s">
        <v>2519</v>
      </c>
      <c r="N1863" s="104"/>
      <c r="O1863"/>
      <c r="P1863" t="str">
        <f t="shared" si="529"/>
        <v/>
      </c>
      <c r="Q1863"/>
      <c r="R1863"/>
      <c r="S1863" s="43">
        <f t="shared" si="530"/>
        <v>270</v>
      </c>
      <c r="T1863" s="94" t="s">
        <v>3090</v>
      </c>
      <c r="U1863" s="72" t="s">
        <v>2570</v>
      </c>
      <c r="V1863" s="72" t="s">
        <v>2570</v>
      </c>
      <c r="W1863" s="44" t="str">
        <f t="shared" si="531"/>
        <v/>
      </c>
      <c r="X1863" s="25" t="str">
        <f t="shared" si="532"/>
        <v/>
      </c>
      <c r="Y1863" s="1">
        <f t="shared" si="533"/>
        <v>1817</v>
      </c>
      <c r="Z1863" t="str">
        <f t="shared" si="534"/>
        <v>ITM_CB_CPXRES</v>
      </c>
      <c r="AC1863" s="113" t="str">
        <f t="shared" si="537"/>
        <v/>
      </c>
      <c r="AD1863" t="b">
        <f t="shared" si="536"/>
        <v>1</v>
      </c>
    </row>
    <row r="1864" spans="1:30">
      <c r="A1864" s="58">
        <f t="shared" si="535"/>
        <v>1864</v>
      </c>
      <c r="B1864" s="55">
        <f t="shared" si="528"/>
        <v>1818</v>
      </c>
      <c r="C1864" s="99" t="s">
        <v>4494</v>
      </c>
      <c r="D1864" s="99" t="s">
        <v>1101</v>
      </c>
      <c r="E1864" s="100" t="s">
        <v>1102</v>
      </c>
      <c r="F1864" s="100" t="s">
        <v>1102</v>
      </c>
      <c r="G1864" s="101">
        <v>0</v>
      </c>
      <c r="H1864" s="101">
        <v>0</v>
      </c>
      <c r="I1864" s="100" t="s">
        <v>1</v>
      </c>
      <c r="J1864" s="100" t="s">
        <v>1630</v>
      </c>
      <c r="K1864" s="102" t="s">
        <v>4646</v>
      </c>
      <c r="L1864" s="99" t="s">
        <v>64</v>
      </c>
      <c r="M1864" s="104" t="s">
        <v>2520</v>
      </c>
      <c r="N1864" s="104"/>
      <c r="O1864"/>
      <c r="P1864" t="str">
        <f t="shared" ref="P1864:P1927" si="538">IF(E1864=F1864,"","NOT EQUAL")</f>
        <v/>
      </c>
      <c r="Q1864"/>
      <c r="R1864"/>
      <c r="S1864" s="43">
        <f t="shared" ref="S1864:S1927" si="539">IF(X1864&lt;&gt;"",S1863+1,S1863)</f>
        <v>270</v>
      </c>
      <c r="T1864" s="94" t="s">
        <v>3090</v>
      </c>
      <c r="U1864" s="72" t="s">
        <v>2570</v>
      </c>
      <c r="V1864" s="72" t="s">
        <v>2570</v>
      </c>
      <c r="W1864" s="44" t="str">
        <f t="shared" ref="W1864:W1927" si="540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41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42">B1864</f>
        <v>1818</v>
      </c>
      <c r="Z1864" t="str">
        <f t="shared" ref="Z1864:Z1927" si="543">M1864</f>
        <v>ITM_CB_LEADING_ZERO</v>
      </c>
      <c r="AC1864" s="113" t="str">
        <f t="shared" si="537"/>
        <v/>
      </c>
      <c r="AD1864" t="b">
        <f t="shared" si="536"/>
        <v>1</v>
      </c>
    </row>
    <row r="1865" spans="1:30">
      <c r="A1865" s="2">
        <f>ROW()</f>
        <v>1865</v>
      </c>
      <c r="B1865" s="125">
        <f t="shared" ref="B1865" si="544">B1864+1</f>
        <v>1819</v>
      </c>
      <c r="C1865" s="126" t="s">
        <v>4494</v>
      </c>
      <c r="D1865" s="126" t="s">
        <v>4949</v>
      </c>
      <c r="E1865" s="11" t="s">
        <v>567</v>
      </c>
      <c r="F1865" s="11" t="s">
        <v>4645</v>
      </c>
      <c r="G1865" s="127">
        <v>0</v>
      </c>
      <c r="H1865" s="127">
        <v>0</v>
      </c>
      <c r="I1865" s="100" t="s">
        <v>1</v>
      </c>
      <c r="J1865" s="11" t="s">
        <v>1630</v>
      </c>
      <c r="K1865" s="10" t="s">
        <v>4646</v>
      </c>
      <c r="L1865" s="126" t="s">
        <v>4647</v>
      </c>
      <c r="M1865" s="13" t="s">
        <v>4648</v>
      </c>
      <c r="N1865" s="13" t="s">
        <v>4649</v>
      </c>
      <c r="O1865"/>
      <c r="P1865" t="str">
        <f t="shared" si="538"/>
        <v>NOT EQUAL</v>
      </c>
      <c r="Q1865"/>
      <c r="R1865"/>
      <c r="S1865">
        <f t="shared" si="539"/>
        <v>270</v>
      </c>
      <c r="T1865" s="2" t="s">
        <v>3090</v>
      </c>
      <c r="U1865" s="128" t="s">
        <v>2994</v>
      </c>
      <c r="V1865" s="128"/>
      <c r="W1865" s="25" t="str">
        <f t="shared" si="540"/>
        <v/>
      </c>
      <c r="X1865" s="25" t="str">
        <f t="shared" si="541"/>
        <v/>
      </c>
      <c r="Y1865" s="1">
        <f t="shared" si="542"/>
        <v>1819</v>
      </c>
      <c r="Z1865" t="str">
        <f t="shared" si="543"/>
        <v>CHR_case</v>
      </c>
      <c r="AC1865" s="113" t="str">
        <f t="shared" si="537"/>
        <v/>
      </c>
      <c r="AD1865" t="b">
        <f t="shared" si="536"/>
        <v>1</v>
      </c>
    </row>
    <row r="1866" spans="1:30">
      <c r="A1866" s="58">
        <f t="shared" si="535"/>
        <v>1866</v>
      </c>
      <c r="B1866" s="55">
        <f t="shared" si="528"/>
        <v>1820</v>
      </c>
      <c r="C1866" s="99" t="s">
        <v>4494</v>
      </c>
      <c r="D1866" s="99" t="s">
        <v>1112</v>
      </c>
      <c r="E1866" s="100" t="s">
        <v>2575</v>
      </c>
      <c r="F1866" s="100" t="s">
        <v>1088</v>
      </c>
      <c r="G1866" s="101">
        <v>0</v>
      </c>
      <c r="H1866" s="101">
        <v>0</v>
      </c>
      <c r="I1866" s="100" t="s">
        <v>3</v>
      </c>
      <c r="J1866" s="100" t="s">
        <v>1630</v>
      </c>
      <c r="K1866" s="102" t="s">
        <v>4646</v>
      </c>
      <c r="L1866" s="99" t="s">
        <v>1083</v>
      </c>
      <c r="M1866" s="104" t="s">
        <v>2524</v>
      </c>
      <c r="N1866" s="104"/>
      <c r="O1866"/>
      <c r="P1866" t="str">
        <f t="shared" si="538"/>
        <v>NOT EQUAL</v>
      </c>
      <c r="Q1866"/>
      <c r="R1866"/>
      <c r="S1866" s="43">
        <f t="shared" si="539"/>
        <v>270</v>
      </c>
      <c r="T1866" s="94" t="s">
        <v>3090</v>
      </c>
      <c r="U1866" s="72" t="s">
        <v>2570</v>
      </c>
      <c r="V1866" s="72" t="s">
        <v>2570</v>
      </c>
      <c r="W1866" s="44" t="str">
        <f t="shared" si="540"/>
        <v/>
      </c>
      <c r="X1866" s="25" t="str">
        <f t="shared" si="541"/>
        <v/>
      </c>
      <c r="Y1866" s="1">
        <f t="shared" si="542"/>
        <v>1820</v>
      </c>
      <c r="Z1866" t="str">
        <f t="shared" si="543"/>
        <v>ITM_BASE_HOME</v>
      </c>
      <c r="AC1866" s="113" t="str">
        <f t="shared" si="537"/>
        <v/>
      </c>
      <c r="AD1866" t="b">
        <f t="shared" si="536"/>
        <v>1</v>
      </c>
    </row>
    <row r="1867" spans="1:30">
      <c r="A1867" s="58">
        <f t="shared" si="535"/>
        <v>1867</v>
      </c>
      <c r="B1867" s="55">
        <f t="shared" ref="B1867:B1930" si="545">IF(AND(MID(C1867,2,1)&lt;&gt;"/",MID(C1867,1,1)="/"),INT(B1866)+1,B1866+0.01)</f>
        <v>1821</v>
      </c>
      <c r="C1867" s="99" t="s">
        <v>4494</v>
      </c>
      <c r="D1867" s="99" t="s">
        <v>1113</v>
      </c>
      <c r="E1867" s="100" t="s">
        <v>2576</v>
      </c>
      <c r="F1867" s="100" t="s">
        <v>1114</v>
      </c>
      <c r="G1867" s="101">
        <v>0</v>
      </c>
      <c r="H1867" s="101">
        <v>0</v>
      </c>
      <c r="I1867" s="100" t="s">
        <v>3</v>
      </c>
      <c r="J1867" s="100" t="s">
        <v>1630</v>
      </c>
      <c r="K1867" s="102" t="s">
        <v>4646</v>
      </c>
      <c r="L1867" s="99" t="s">
        <v>1083</v>
      </c>
      <c r="M1867" s="104" t="s">
        <v>2525</v>
      </c>
      <c r="N1867" s="104"/>
      <c r="O1867"/>
      <c r="P1867" t="str">
        <f t="shared" si="538"/>
        <v>NOT EQUAL</v>
      </c>
      <c r="Q1867"/>
      <c r="R1867"/>
      <c r="S1867" s="43">
        <f t="shared" si="539"/>
        <v>270</v>
      </c>
      <c r="T1867" s="94" t="s">
        <v>3090</v>
      </c>
      <c r="U1867" s="72" t="s">
        <v>2570</v>
      </c>
      <c r="V1867" s="72" t="s">
        <v>2570</v>
      </c>
      <c r="W1867" s="44" t="str">
        <f t="shared" si="540"/>
        <v/>
      </c>
      <c r="X1867" s="25" t="str">
        <f t="shared" si="541"/>
        <v/>
      </c>
      <c r="Y1867" s="1">
        <f t="shared" si="542"/>
        <v>1821</v>
      </c>
      <c r="Z1867" t="str">
        <f t="shared" si="543"/>
        <v>ITM_BASE_AHOME</v>
      </c>
      <c r="AC1867" s="113" t="str">
        <f t="shared" si="537"/>
        <v/>
      </c>
      <c r="AD1867" t="b">
        <f t="shared" si="536"/>
        <v>1</v>
      </c>
    </row>
    <row r="1868" spans="1:30">
      <c r="A1868" s="58">
        <f t="shared" si="535"/>
        <v>1868</v>
      </c>
      <c r="B1868" s="55">
        <f t="shared" si="545"/>
        <v>1822</v>
      </c>
      <c r="C1868" s="99" t="s">
        <v>4494</v>
      </c>
      <c r="D1868" s="99" t="s">
        <v>2687</v>
      </c>
      <c r="E1868" s="100" t="s">
        <v>2685</v>
      </c>
      <c r="F1868" s="100" t="s">
        <v>2678</v>
      </c>
      <c r="G1868" s="101">
        <v>0</v>
      </c>
      <c r="H1868" s="101">
        <v>0</v>
      </c>
      <c r="I1868" s="100" t="s">
        <v>1</v>
      </c>
      <c r="J1868" s="100" t="s">
        <v>1630</v>
      </c>
      <c r="K1868" s="102" t="s">
        <v>4646</v>
      </c>
      <c r="L1868" s="99" t="s">
        <v>2682</v>
      </c>
      <c r="M1868" s="104" t="s">
        <v>2686</v>
      </c>
      <c r="N1868" s="104"/>
      <c r="O1868"/>
      <c r="P1868" t="str">
        <f t="shared" si="538"/>
        <v>NOT EQUAL</v>
      </c>
      <c r="Q1868"/>
      <c r="R1868"/>
      <c r="S1868" s="43">
        <f t="shared" si="539"/>
        <v>270</v>
      </c>
      <c r="T1868" s="94" t="s">
        <v>3090</v>
      </c>
      <c r="U1868" s="72" t="s">
        <v>2570</v>
      </c>
      <c r="V1868" s="72" t="s">
        <v>2570</v>
      </c>
      <c r="W1868" s="44" t="str">
        <f t="shared" si="540"/>
        <v/>
      </c>
      <c r="X1868" s="25" t="str">
        <f t="shared" si="541"/>
        <v/>
      </c>
      <c r="Y1868" s="1">
        <f t="shared" si="542"/>
        <v>1822</v>
      </c>
      <c r="Z1868" t="str">
        <f t="shared" si="543"/>
        <v>ITM_H_SUMRY</v>
      </c>
      <c r="AC1868" s="113" t="str">
        <f t="shared" si="537"/>
        <v/>
      </c>
      <c r="AD1868" t="b">
        <f t="shared" si="536"/>
        <v>1</v>
      </c>
    </row>
    <row r="1869" spans="1:30">
      <c r="A1869" s="58">
        <f t="shared" si="535"/>
        <v>1869</v>
      </c>
      <c r="B1869" s="55">
        <f t="shared" si="545"/>
        <v>1823</v>
      </c>
      <c r="C1869" s="99" t="s">
        <v>4494</v>
      </c>
      <c r="D1869" s="99" t="s">
        <v>2688</v>
      </c>
      <c r="E1869" s="102" t="s">
        <v>2677</v>
      </c>
      <c r="F1869" s="102" t="s">
        <v>2681</v>
      </c>
      <c r="G1869" s="106">
        <v>0</v>
      </c>
      <c r="H1869" s="106">
        <v>0</v>
      </c>
      <c r="I1869" s="100" t="s">
        <v>1</v>
      </c>
      <c r="J1869" s="100" t="s">
        <v>1630</v>
      </c>
      <c r="K1869" s="102" t="s">
        <v>4646</v>
      </c>
      <c r="L1869" s="99" t="s">
        <v>2682</v>
      </c>
      <c r="M1869" s="104" t="s">
        <v>2684</v>
      </c>
      <c r="N1869" s="104"/>
      <c r="O1869"/>
      <c r="P1869" t="str">
        <f t="shared" si="538"/>
        <v>NOT EQUAL</v>
      </c>
      <c r="Q1869"/>
      <c r="R1869"/>
      <c r="S1869" s="43">
        <f t="shared" si="539"/>
        <v>270</v>
      </c>
      <c r="T1869" s="94" t="s">
        <v>3090</v>
      </c>
      <c r="U1869" s="72" t="s">
        <v>2570</v>
      </c>
      <c r="V1869" s="72" t="s">
        <v>2570</v>
      </c>
      <c r="W1869" s="44" t="str">
        <f t="shared" si="540"/>
        <v/>
      </c>
      <c r="X1869" s="25" t="str">
        <f t="shared" si="541"/>
        <v/>
      </c>
      <c r="Y1869" s="1">
        <f t="shared" si="542"/>
        <v>1823</v>
      </c>
      <c r="Z1869" t="str">
        <f t="shared" si="543"/>
        <v>ITM_H_REPLCA</v>
      </c>
      <c r="AC1869" s="113" t="str">
        <f t="shared" si="537"/>
        <v/>
      </c>
      <c r="AD1869" t="b">
        <f t="shared" si="536"/>
        <v>1</v>
      </c>
    </row>
    <row r="1870" spans="1:30">
      <c r="A1870" s="58">
        <f t="shared" si="535"/>
        <v>1870</v>
      </c>
      <c r="B1870" s="55">
        <f t="shared" si="545"/>
        <v>1824</v>
      </c>
      <c r="C1870" s="99" t="s">
        <v>4494</v>
      </c>
      <c r="D1870" s="99" t="s">
        <v>2689</v>
      </c>
      <c r="E1870" s="102" t="s">
        <v>2680</v>
      </c>
      <c r="F1870" s="102" t="s">
        <v>2679</v>
      </c>
      <c r="G1870" s="106">
        <v>0</v>
      </c>
      <c r="H1870" s="106">
        <v>0</v>
      </c>
      <c r="I1870" s="100" t="s">
        <v>1</v>
      </c>
      <c r="J1870" s="100" t="s">
        <v>1630</v>
      </c>
      <c r="K1870" s="102" t="s">
        <v>4646</v>
      </c>
      <c r="L1870" s="99" t="s">
        <v>2682</v>
      </c>
      <c r="M1870" s="104" t="s">
        <v>2683</v>
      </c>
      <c r="N1870" s="104"/>
      <c r="O1870"/>
      <c r="P1870" t="str">
        <f t="shared" si="538"/>
        <v>NOT EQUAL</v>
      </c>
      <c r="Q1870"/>
      <c r="R1870"/>
      <c r="S1870" s="43">
        <f t="shared" si="539"/>
        <v>270</v>
      </c>
      <c r="T1870" s="94" t="s">
        <v>3090</v>
      </c>
      <c r="U1870" s="72" t="s">
        <v>2570</v>
      </c>
      <c r="V1870" s="72" t="s">
        <v>2570</v>
      </c>
      <c r="W1870" s="44" t="str">
        <f t="shared" si="540"/>
        <v/>
      </c>
      <c r="X1870" s="25" t="str">
        <f t="shared" si="541"/>
        <v/>
      </c>
      <c r="Y1870" s="1">
        <f t="shared" si="542"/>
        <v>1824</v>
      </c>
      <c r="Z1870" t="str">
        <f t="shared" si="543"/>
        <v>ITM_H_FIXED</v>
      </c>
      <c r="AC1870" s="113" t="str">
        <f t="shared" si="537"/>
        <v/>
      </c>
      <c r="AD1870" t="b">
        <f t="shared" si="536"/>
        <v>1</v>
      </c>
    </row>
    <row r="1871" spans="1:30">
      <c r="A1871" s="58">
        <f t="shared" si="535"/>
        <v>1871</v>
      </c>
      <c r="B1871" s="55">
        <f t="shared" si="545"/>
        <v>1825</v>
      </c>
      <c r="C1871" s="99" t="s">
        <v>4494</v>
      </c>
      <c r="D1871" s="99" t="s">
        <v>1127</v>
      </c>
      <c r="E1871" s="102" t="s">
        <v>1128</v>
      </c>
      <c r="F1871" s="102" t="s">
        <v>1128</v>
      </c>
      <c r="G1871" s="106">
        <v>0</v>
      </c>
      <c r="H1871" s="106">
        <v>0</v>
      </c>
      <c r="I1871" s="100" t="s">
        <v>1</v>
      </c>
      <c r="J1871" s="100" t="s">
        <v>1630</v>
      </c>
      <c r="K1871" s="102" t="s">
        <v>4811</v>
      </c>
      <c r="L1871" s="99"/>
      <c r="M1871" s="104" t="s">
        <v>2543</v>
      </c>
      <c r="N1871" s="104"/>
      <c r="O1871"/>
      <c r="P1871" t="str">
        <f t="shared" si="538"/>
        <v/>
      </c>
      <c r="Q1871"/>
      <c r="R1871"/>
      <c r="S1871" s="43">
        <f t="shared" si="539"/>
        <v>270</v>
      </c>
      <c r="T1871" s="94"/>
      <c r="U1871" s="72"/>
      <c r="V1871" s="72"/>
      <c r="W1871" s="44" t="str">
        <f t="shared" si="540"/>
        <v/>
      </c>
      <c r="X1871" s="25" t="str">
        <f t="shared" si="541"/>
        <v/>
      </c>
      <c r="Y1871" s="1">
        <f t="shared" si="542"/>
        <v>1825</v>
      </c>
      <c r="Z1871" t="str">
        <f t="shared" si="543"/>
        <v>ITM_HOMEx3T</v>
      </c>
      <c r="AC1871" s="113" t="str">
        <f t="shared" si="537"/>
        <v/>
      </c>
      <c r="AD1871" t="b">
        <f t="shared" si="536"/>
        <v>1</v>
      </c>
    </row>
    <row r="1872" spans="1:30">
      <c r="A1872" s="58" t="str">
        <f t="shared" si="535"/>
        <v/>
      </c>
      <c r="B1872" s="55">
        <f t="shared" si="545"/>
        <v>1825.01</v>
      </c>
      <c r="C1872" s="99" t="s">
        <v>2570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2570</v>
      </c>
      <c r="N1872" s="104"/>
      <c r="O1872"/>
      <c r="P1872" t="str">
        <f t="shared" si="538"/>
        <v/>
      </c>
      <c r="Q1872"/>
      <c r="R1872"/>
      <c r="S1872" s="43">
        <f t="shared" si="539"/>
        <v>270</v>
      </c>
      <c r="T1872" s="94" t="s">
        <v>2570</v>
      </c>
      <c r="U1872" s="72" t="s">
        <v>2570</v>
      </c>
      <c r="V1872" s="72" t="s">
        <v>2570</v>
      </c>
      <c r="W1872" s="44" t="str">
        <f t="shared" si="540"/>
        <v/>
      </c>
      <c r="X1872" s="25" t="str">
        <f t="shared" si="541"/>
        <v/>
      </c>
      <c r="Y1872" s="1">
        <f t="shared" si="542"/>
        <v>1825.01</v>
      </c>
      <c r="Z1872" t="str">
        <f t="shared" si="543"/>
        <v/>
      </c>
      <c r="AC1872" s="113" t="str">
        <f t="shared" si="537"/>
        <v/>
      </c>
      <c r="AD1872" t="b">
        <f t="shared" si="536"/>
        <v>1</v>
      </c>
    </row>
    <row r="1873" spans="1:30" s="49" customFormat="1">
      <c r="A1873" s="58">
        <f t="shared" ref="A1873:A1936" si="546">IF(B1873=INT(B1873),ROW(),"")</f>
        <v>1873</v>
      </c>
      <c r="B1873" s="55">
        <f t="shared" si="545"/>
        <v>1826</v>
      </c>
      <c r="C1873" s="99" t="s">
        <v>4494</v>
      </c>
      <c r="D1873" s="99" t="s">
        <v>2919</v>
      </c>
      <c r="E1873" s="100" t="s">
        <v>2920</v>
      </c>
      <c r="F1873" s="100" t="s">
        <v>2922</v>
      </c>
      <c r="G1873" s="101">
        <v>0</v>
      </c>
      <c r="H1873" s="101">
        <v>0</v>
      </c>
      <c r="I1873" s="100" t="s">
        <v>3</v>
      </c>
      <c r="J1873" s="100" t="s">
        <v>1630</v>
      </c>
      <c r="K1873" s="102" t="s">
        <v>4646</v>
      </c>
      <c r="L1873" s="103"/>
      <c r="M1873" s="104" t="s">
        <v>2921</v>
      </c>
      <c r="N1873" s="104"/>
      <c r="S1873" s="43">
        <f t="shared" si="539"/>
        <v>270</v>
      </c>
      <c r="T1873" s="94" t="s">
        <v>3090</v>
      </c>
      <c r="U1873" s="72" t="s">
        <v>2570</v>
      </c>
      <c r="V1873" s="72" t="s">
        <v>2570</v>
      </c>
      <c r="W1873" s="44" t="str">
        <f t="shared" si="540"/>
        <v/>
      </c>
      <c r="X1873" s="25" t="str">
        <f t="shared" si="541"/>
        <v/>
      </c>
      <c r="Y1873" s="1">
        <f t="shared" si="542"/>
        <v>1826</v>
      </c>
      <c r="Z1873" t="str">
        <f t="shared" si="543"/>
        <v>ITM_LARGELI</v>
      </c>
      <c r="AC1873" s="113" t="str">
        <f t="shared" si="537"/>
        <v/>
      </c>
      <c r="AD1873" t="b">
        <f t="shared" si="536"/>
        <v>1</v>
      </c>
    </row>
    <row r="1874" spans="1:30">
      <c r="A1874" s="58">
        <f t="shared" si="546"/>
        <v>1874</v>
      </c>
      <c r="B1874" s="55">
        <f t="shared" si="545"/>
        <v>1827</v>
      </c>
      <c r="C1874" s="99" t="s">
        <v>4499</v>
      </c>
      <c r="D1874" s="99">
        <v>45</v>
      </c>
      <c r="E1874" s="100" t="s">
        <v>3319</v>
      </c>
      <c r="F1874" s="100" t="s">
        <v>3319</v>
      </c>
      <c r="G1874" s="101">
        <v>0</v>
      </c>
      <c r="H1874" s="101">
        <v>0</v>
      </c>
      <c r="I1874" s="100" t="s">
        <v>1</v>
      </c>
      <c r="J1874" s="100" t="s">
        <v>1630</v>
      </c>
      <c r="K1874" s="102" t="s">
        <v>4646</v>
      </c>
      <c r="L1874" s="99"/>
      <c r="M1874" s="104" t="s">
        <v>2733</v>
      </c>
      <c r="N1874" s="104"/>
      <c r="O1874"/>
      <c r="P1874" t="str">
        <f t="shared" si="538"/>
        <v/>
      </c>
      <c r="Q1874"/>
      <c r="R1874"/>
      <c r="S1874" s="43">
        <f t="shared" si="539"/>
        <v>271</v>
      </c>
      <c r="T1874" s="94" t="s">
        <v>3127</v>
      </c>
      <c r="U1874" s="72" t="s">
        <v>2570</v>
      </c>
      <c r="V1874" s="72" t="s">
        <v>3320</v>
      </c>
      <c r="W1874" s="44" t="str">
        <f t="shared" si="540"/>
        <v/>
      </c>
      <c r="X1874" s="25" t="str">
        <f t="shared" si="541"/>
        <v>TEST_45</v>
      </c>
      <c r="Y1874" s="1">
        <f t="shared" si="542"/>
        <v>1827</v>
      </c>
      <c r="Z1874" t="str">
        <f t="shared" si="543"/>
        <v>ITM_PGMTST</v>
      </c>
      <c r="AC1874" s="113" t="str">
        <f t="shared" si="537"/>
        <v/>
      </c>
      <c r="AD1874" t="b">
        <f t="shared" si="536"/>
        <v>0</v>
      </c>
    </row>
    <row r="1875" spans="1:30">
      <c r="A1875" s="58">
        <f t="shared" si="546"/>
        <v>1875</v>
      </c>
      <c r="B1875" s="55">
        <f t="shared" si="545"/>
        <v>1828</v>
      </c>
      <c r="C1875" s="99" t="s">
        <v>4500</v>
      </c>
      <c r="D1875" s="99" t="s">
        <v>14</v>
      </c>
      <c r="E1875" s="102" t="s">
        <v>1090</v>
      </c>
      <c r="F1875" s="102" t="s">
        <v>1090</v>
      </c>
      <c r="G1875" s="106">
        <v>0</v>
      </c>
      <c r="H1875" s="106">
        <v>15</v>
      </c>
      <c r="I1875" s="100" t="s">
        <v>3</v>
      </c>
      <c r="J1875" s="100" t="s">
        <v>1630</v>
      </c>
      <c r="K1875" s="102" t="s">
        <v>4646</v>
      </c>
      <c r="L1875" s="99" t="s">
        <v>1091</v>
      </c>
      <c r="M1875" s="104" t="s">
        <v>2506</v>
      </c>
      <c r="N1875" s="104"/>
      <c r="O1875"/>
      <c r="P1875" t="str">
        <f t="shared" si="538"/>
        <v/>
      </c>
      <c r="Q1875"/>
      <c r="R1875"/>
      <c r="S1875" s="43">
        <f t="shared" si="539"/>
        <v>272</v>
      </c>
      <c r="T1875" s="94" t="s">
        <v>3091</v>
      </c>
      <c r="U1875" s="72" t="s">
        <v>3001</v>
      </c>
      <c r="V1875" s="72" t="s">
        <v>2570</v>
      </c>
      <c r="W1875" s="44" t="str">
        <f t="shared" si="540"/>
        <v>"SIG"</v>
      </c>
      <c r="X1875" s="25" t="str">
        <f t="shared" si="541"/>
        <v>SIG</v>
      </c>
      <c r="Y1875" s="1">
        <f t="shared" si="542"/>
        <v>1828</v>
      </c>
      <c r="Z1875" t="str">
        <f t="shared" si="543"/>
        <v>ITM_SIGFIG</v>
      </c>
      <c r="AC1875" s="113" t="str">
        <f t="shared" si="537"/>
        <v>SIG</v>
      </c>
      <c r="AD1875" t="b">
        <f t="shared" si="536"/>
        <v>1</v>
      </c>
    </row>
    <row r="1876" spans="1:30">
      <c r="A1876" s="58">
        <f t="shared" si="546"/>
        <v>1876</v>
      </c>
      <c r="B1876" s="55">
        <f t="shared" si="545"/>
        <v>1829</v>
      </c>
      <c r="C1876" s="99" t="s">
        <v>4501</v>
      </c>
      <c r="D1876" s="99" t="s">
        <v>14</v>
      </c>
      <c r="E1876" s="100" t="s">
        <v>401</v>
      </c>
      <c r="F1876" s="100" t="s">
        <v>401</v>
      </c>
      <c r="G1876" s="101">
        <v>0</v>
      </c>
      <c r="H1876" s="101">
        <v>15</v>
      </c>
      <c r="I1876" s="100" t="s">
        <v>3</v>
      </c>
      <c r="J1876" s="100" t="s">
        <v>1630</v>
      </c>
      <c r="K1876" s="102" t="s">
        <v>4646</v>
      </c>
      <c r="L1876" s="99" t="s">
        <v>1098</v>
      </c>
      <c r="M1876" s="104" t="s">
        <v>2517</v>
      </c>
      <c r="N1876" s="104"/>
      <c r="O1876"/>
      <c r="P1876" t="str">
        <f t="shared" si="538"/>
        <v/>
      </c>
      <c r="Q1876"/>
      <c r="R1876"/>
      <c r="S1876" s="43">
        <f t="shared" si="539"/>
        <v>273</v>
      </c>
      <c r="T1876" s="94" t="s">
        <v>3091</v>
      </c>
      <c r="U1876" s="72" t="s">
        <v>3001</v>
      </c>
      <c r="V1876" s="72" t="s">
        <v>2570</v>
      </c>
      <c r="W1876" s="44" t="str">
        <f t="shared" si="540"/>
        <v>"UNIT"</v>
      </c>
      <c r="X1876" s="25" t="str">
        <f t="shared" si="541"/>
        <v>UNIT</v>
      </c>
      <c r="Y1876" s="1">
        <f t="shared" si="542"/>
        <v>1829</v>
      </c>
      <c r="Z1876" t="str">
        <f t="shared" si="543"/>
        <v>ITM_UNIT</v>
      </c>
      <c r="AC1876" s="113" t="str">
        <f t="shared" si="537"/>
        <v>UNIT</v>
      </c>
      <c r="AD1876" t="b">
        <f t="shared" si="536"/>
        <v>1</v>
      </c>
    </row>
    <row r="1877" spans="1:30">
      <c r="A1877" s="58">
        <f t="shared" si="546"/>
        <v>1877</v>
      </c>
      <c r="B1877" s="55">
        <f t="shared" si="545"/>
        <v>1830</v>
      </c>
      <c r="C1877" s="99" t="s">
        <v>4502</v>
      </c>
      <c r="D1877" s="99" t="s">
        <v>7</v>
      </c>
      <c r="E1877" s="100" t="s">
        <v>1465</v>
      </c>
      <c r="F1877" s="100" t="s">
        <v>1465</v>
      </c>
      <c r="G1877" s="101">
        <v>0</v>
      </c>
      <c r="H1877" s="101">
        <v>0</v>
      </c>
      <c r="I1877" s="100" t="s">
        <v>3</v>
      </c>
      <c r="J1877" s="100" t="s">
        <v>1629</v>
      </c>
      <c r="K1877" s="102" t="s">
        <v>4811</v>
      </c>
      <c r="L1877" s="99"/>
      <c r="M1877" s="104" t="s">
        <v>2988</v>
      </c>
      <c r="N1877" s="104"/>
      <c r="O1877"/>
      <c r="P1877" t="str">
        <f t="shared" si="538"/>
        <v/>
      </c>
      <c r="Q1877"/>
      <c r="R1877"/>
      <c r="S1877" s="43">
        <f t="shared" si="539"/>
        <v>274</v>
      </c>
      <c r="T1877" s="94" t="s">
        <v>3091</v>
      </c>
      <c r="U1877" s="72" t="s">
        <v>2570</v>
      </c>
      <c r="V1877" s="72" t="s">
        <v>2570</v>
      </c>
      <c r="W1877" s="44" t="str">
        <f t="shared" si="540"/>
        <v>"ROUND"</v>
      </c>
      <c r="X1877" s="25" t="str">
        <f t="shared" si="541"/>
        <v>ROUND</v>
      </c>
      <c r="Y1877" s="1">
        <f t="shared" si="542"/>
        <v>1830</v>
      </c>
      <c r="Z1877" t="str">
        <f t="shared" si="543"/>
        <v>ITM_ROUND2</v>
      </c>
      <c r="AC1877" s="113" t="str">
        <f t="shared" si="537"/>
        <v>ROUND</v>
      </c>
      <c r="AD1877" t="b">
        <f t="shared" si="536"/>
        <v>1</v>
      </c>
    </row>
    <row r="1878" spans="1:30">
      <c r="A1878" s="58">
        <f t="shared" si="546"/>
        <v>1878</v>
      </c>
      <c r="B1878" s="55">
        <f t="shared" si="545"/>
        <v>1831</v>
      </c>
      <c r="C1878" s="99" t="s">
        <v>4503</v>
      </c>
      <c r="D1878" s="99" t="s">
        <v>7</v>
      </c>
      <c r="E1878" s="100" t="s">
        <v>323</v>
      </c>
      <c r="F1878" s="100" t="s">
        <v>323</v>
      </c>
      <c r="G1878" s="104">
        <v>0</v>
      </c>
      <c r="H1878" s="104">
        <v>0</v>
      </c>
      <c r="I1878" s="100" t="s">
        <v>3</v>
      </c>
      <c r="J1878" s="100" t="s">
        <v>1629</v>
      </c>
      <c r="K1878" s="102" t="s">
        <v>4811</v>
      </c>
      <c r="L1878" s="107"/>
      <c r="M1878" s="104" t="s">
        <v>2987</v>
      </c>
      <c r="N1878" s="104"/>
      <c r="O1878" s="43"/>
      <c r="P1878" t="str">
        <f t="shared" si="538"/>
        <v/>
      </c>
      <c r="Q1878" s="43"/>
      <c r="R1878" s="43"/>
      <c r="S1878" s="43">
        <f t="shared" si="539"/>
        <v>275</v>
      </c>
      <c r="T1878" s="94" t="s">
        <v>3091</v>
      </c>
      <c r="U1878" s="72" t="s">
        <v>2570</v>
      </c>
      <c r="V1878" s="72" t="s">
        <v>2570</v>
      </c>
      <c r="W1878" s="44" t="str">
        <f t="shared" si="540"/>
        <v>"ROUNDI"</v>
      </c>
      <c r="X1878" s="25" t="str">
        <f t="shared" si="541"/>
        <v>ROUNDI</v>
      </c>
      <c r="Y1878" s="1">
        <f t="shared" si="542"/>
        <v>1831</v>
      </c>
      <c r="Z1878" t="str">
        <f t="shared" si="543"/>
        <v>ITM_ROUNDI2</v>
      </c>
      <c r="AC1878" s="113" t="str">
        <f t="shared" si="537"/>
        <v>ROUNDI</v>
      </c>
      <c r="AD1878" t="b">
        <f t="shared" si="536"/>
        <v>1</v>
      </c>
    </row>
    <row r="1879" spans="1:30">
      <c r="A1879" s="58">
        <f t="shared" si="546"/>
        <v>1879</v>
      </c>
      <c r="B1879" s="55">
        <f t="shared" si="545"/>
        <v>1832</v>
      </c>
      <c r="C1879" s="99" t="s">
        <v>4504</v>
      </c>
      <c r="D1879" s="99" t="s">
        <v>7</v>
      </c>
      <c r="E1879" s="100" t="s">
        <v>1614</v>
      </c>
      <c r="F1879" s="100" t="s">
        <v>542</v>
      </c>
      <c r="G1879" s="104">
        <v>0</v>
      </c>
      <c r="H1879" s="104">
        <v>0</v>
      </c>
      <c r="I1879" s="100" t="s">
        <v>3</v>
      </c>
      <c r="J1879" s="100" t="s">
        <v>1629</v>
      </c>
      <c r="K1879" s="102" t="s">
        <v>4811</v>
      </c>
      <c r="L1879" s="107" t="s">
        <v>1110</v>
      </c>
      <c r="M1879" s="104" t="s">
        <v>2521</v>
      </c>
      <c r="N1879" s="104"/>
      <c r="O1879" s="43"/>
      <c r="P1879" t="str">
        <f t="shared" si="538"/>
        <v>NOT EQUAL</v>
      </c>
      <c r="Q1879" s="43"/>
      <c r="R1879" s="43"/>
      <c r="S1879" s="43">
        <f t="shared" si="539"/>
        <v>276</v>
      </c>
      <c r="T1879" s="94" t="s">
        <v>3074</v>
      </c>
      <c r="U1879" s="72" t="s">
        <v>2570</v>
      </c>
      <c r="V1879" s="72" t="s">
        <v>2570</v>
      </c>
      <c r="W1879" s="44" t="str">
        <f t="shared" si="540"/>
        <v>"OP_A"</v>
      </c>
      <c r="X1879" s="25" t="str">
        <f t="shared" si="541"/>
        <v>OP_A</v>
      </c>
      <c r="Y1879" s="1">
        <f t="shared" si="542"/>
        <v>1832</v>
      </c>
      <c r="Z1879" t="str">
        <f t="shared" si="543"/>
        <v>ITM_op_a</v>
      </c>
      <c r="AC1879" s="113" t="str">
        <f t="shared" si="537"/>
        <v>OP_A</v>
      </c>
      <c r="AD1879" t="b">
        <f t="shared" si="536"/>
        <v>1</v>
      </c>
    </row>
    <row r="1880" spans="1:30">
      <c r="A1880" s="58">
        <f t="shared" si="546"/>
        <v>1880</v>
      </c>
      <c r="B1880" s="55">
        <f t="shared" si="545"/>
        <v>1833</v>
      </c>
      <c r="C1880" s="99" t="s">
        <v>4505</v>
      </c>
      <c r="D1880" s="99" t="s">
        <v>7</v>
      </c>
      <c r="E1880" s="100" t="s">
        <v>1615</v>
      </c>
      <c r="F1880" s="100" t="s">
        <v>1111</v>
      </c>
      <c r="G1880" s="101">
        <v>0</v>
      </c>
      <c r="H1880" s="101">
        <v>0</v>
      </c>
      <c r="I1880" s="100" t="s">
        <v>3</v>
      </c>
      <c r="J1880" s="100" t="s">
        <v>1629</v>
      </c>
      <c r="K1880" s="102" t="s">
        <v>4811</v>
      </c>
      <c r="L1880" s="99" t="s">
        <v>1635</v>
      </c>
      <c r="M1880" s="104" t="s">
        <v>2522</v>
      </c>
      <c r="N1880" s="104"/>
      <c r="O1880"/>
      <c r="P1880" t="str">
        <f t="shared" si="538"/>
        <v>NOT EQUAL</v>
      </c>
      <c r="Q1880"/>
      <c r="R1880"/>
      <c r="S1880" s="43">
        <f t="shared" si="539"/>
        <v>277</v>
      </c>
      <c r="T1880" s="94" t="s">
        <v>3074</v>
      </c>
      <c r="U1880" s="72" t="s">
        <v>2570</v>
      </c>
      <c r="V1880" s="72" t="s">
        <v>2570</v>
      </c>
      <c r="W1880" s="44" t="str">
        <f t="shared" si="540"/>
        <v>"OP_A" STD_SUP_2</v>
      </c>
      <c r="X1880" s="25" t="str">
        <f t="shared" si="541"/>
        <v>OP_A^2</v>
      </c>
      <c r="Y1880" s="1">
        <f t="shared" si="542"/>
        <v>1833</v>
      </c>
      <c r="Z1880" t="str">
        <f t="shared" si="543"/>
        <v>ITM_op_a2</v>
      </c>
      <c r="AC1880" s="113" t="str">
        <f t="shared" si="537"/>
        <v>OP_A^2</v>
      </c>
      <c r="AD1880" t="b">
        <f t="shared" si="536"/>
        <v>1</v>
      </c>
    </row>
    <row r="1881" spans="1:30">
      <c r="A1881" s="58">
        <f t="shared" si="546"/>
        <v>1881</v>
      </c>
      <c r="B1881" s="55">
        <f t="shared" si="545"/>
        <v>1834</v>
      </c>
      <c r="C1881" s="99" t="s">
        <v>4506</v>
      </c>
      <c r="D1881" s="99" t="s">
        <v>7</v>
      </c>
      <c r="E1881" s="100" t="s">
        <v>1616</v>
      </c>
      <c r="F1881" s="100" t="s">
        <v>551</v>
      </c>
      <c r="G1881" s="101">
        <v>0</v>
      </c>
      <c r="H1881" s="101">
        <v>0</v>
      </c>
      <c r="I1881" s="100" t="s">
        <v>3</v>
      </c>
      <c r="J1881" s="100" t="s">
        <v>1629</v>
      </c>
      <c r="K1881" s="102" t="s">
        <v>4811</v>
      </c>
      <c r="L1881" s="99" t="s">
        <v>1636</v>
      </c>
      <c r="M1881" s="104" t="s">
        <v>2523</v>
      </c>
      <c r="N1881" s="104"/>
      <c r="O1881"/>
      <c r="P1881" t="str">
        <f t="shared" si="538"/>
        <v>NOT EQUAL</v>
      </c>
      <c r="Q1881"/>
      <c r="R1881"/>
      <c r="S1881" s="43">
        <f t="shared" si="539"/>
        <v>278</v>
      </c>
      <c r="T1881" s="94" t="s">
        <v>3074</v>
      </c>
      <c r="U1881" s="72" t="s">
        <v>2570</v>
      </c>
      <c r="V1881" s="72" t="s">
        <v>2570</v>
      </c>
      <c r="W1881" s="44" t="str">
        <f t="shared" si="540"/>
        <v>"OP_J"</v>
      </c>
      <c r="X1881" s="25" t="str">
        <f t="shared" si="541"/>
        <v>OP_J</v>
      </c>
      <c r="Y1881" s="1">
        <f t="shared" si="542"/>
        <v>1834</v>
      </c>
      <c r="Z1881" t="str">
        <f t="shared" si="543"/>
        <v>ITM_op_j</v>
      </c>
      <c r="AC1881" s="113" t="str">
        <f t="shared" si="537"/>
        <v>OP_J</v>
      </c>
      <c r="AD1881" t="b">
        <f t="shared" si="536"/>
        <v>1</v>
      </c>
    </row>
    <row r="1882" spans="1:30">
      <c r="A1882" s="58">
        <f t="shared" si="546"/>
        <v>1882</v>
      </c>
      <c r="B1882" s="55">
        <f t="shared" si="545"/>
        <v>1835</v>
      </c>
      <c r="C1882" s="99" t="s">
        <v>4499</v>
      </c>
      <c r="D1882" s="99">
        <v>7</v>
      </c>
      <c r="E1882" s="100" t="s">
        <v>1115</v>
      </c>
      <c r="F1882" s="100" t="s">
        <v>1115</v>
      </c>
      <c r="G1882" s="101">
        <v>0</v>
      </c>
      <c r="H1882" s="101">
        <v>0</v>
      </c>
      <c r="I1882" s="100" t="s">
        <v>3</v>
      </c>
      <c r="J1882" s="100" t="s">
        <v>1629</v>
      </c>
      <c r="K1882" s="102" t="s">
        <v>4646</v>
      </c>
      <c r="L1882" s="99" t="s">
        <v>1116</v>
      </c>
      <c r="M1882" s="104" t="s">
        <v>2526</v>
      </c>
      <c r="N1882" s="104"/>
      <c r="O1882"/>
      <c r="P1882" t="str">
        <f t="shared" si="538"/>
        <v/>
      </c>
      <c r="Q1882"/>
      <c r="R1882"/>
      <c r="S1882" s="43">
        <f t="shared" si="539"/>
        <v>279</v>
      </c>
      <c r="T1882" s="94" t="s">
        <v>3074</v>
      </c>
      <c r="U1882" s="72" t="s">
        <v>2570</v>
      </c>
      <c r="V1882" s="72" t="s">
        <v>2999</v>
      </c>
      <c r="W1882" s="44" t="str">
        <f t="shared" si="540"/>
        <v>"Y" STD_SPACE_3_PER_EM STD_RIGHT_ARROW STD_SPACE_3_PER_EM STD_DELTA</v>
      </c>
      <c r="X1882" s="25" t="str">
        <f t="shared" si="541"/>
        <v>D&gt;Y</v>
      </c>
      <c r="Y1882" s="1">
        <f t="shared" si="542"/>
        <v>1835</v>
      </c>
      <c r="Z1882" t="str">
        <f t="shared" si="543"/>
        <v>ITM_EE_D2Y</v>
      </c>
      <c r="AC1882" s="113" t="str">
        <f t="shared" si="537"/>
        <v>Y&gt;DELTA</v>
      </c>
      <c r="AD1882" t="b">
        <f t="shared" si="536"/>
        <v>0</v>
      </c>
    </row>
    <row r="1883" spans="1:30">
      <c r="A1883" s="58">
        <f t="shared" si="546"/>
        <v>1883</v>
      </c>
      <c r="B1883" s="55">
        <f t="shared" si="545"/>
        <v>1836</v>
      </c>
      <c r="C1883" s="99" t="s">
        <v>4499</v>
      </c>
      <c r="D1883" s="99">
        <v>6</v>
      </c>
      <c r="E1883" s="100" t="s">
        <v>1117</v>
      </c>
      <c r="F1883" s="100" t="s">
        <v>1117</v>
      </c>
      <c r="G1883" s="101">
        <v>0</v>
      </c>
      <c r="H1883" s="101">
        <v>0</v>
      </c>
      <c r="I1883" s="100" t="s">
        <v>3</v>
      </c>
      <c r="J1883" s="100" t="s">
        <v>1629</v>
      </c>
      <c r="K1883" s="102" t="s">
        <v>4811</v>
      </c>
      <c r="L1883" s="99" t="s">
        <v>1116</v>
      </c>
      <c r="M1883" s="104" t="s">
        <v>2527</v>
      </c>
      <c r="N1883" s="104"/>
      <c r="O1883"/>
      <c r="P1883" t="str">
        <f t="shared" si="538"/>
        <v/>
      </c>
      <c r="Q1883"/>
      <c r="R1883"/>
      <c r="S1883" s="43">
        <f t="shared" si="539"/>
        <v>280</v>
      </c>
      <c r="T1883" s="94" t="s">
        <v>3074</v>
      </c>
      <c r="U1883" s="72" t="s">
        <v>2570</v>
      </c>
      <c r="V1883" s="72" t="s">
        <v>3000</v>
      </c>
      <c r="W1883" s="44" t="str">
        <f t="shared" si="540"/>
        <v>STD_DELTA STD_SPACE_3_PER_EM STD_RIGHT_ARROW STD_SPACE_3_PER_EM "Y"</v>
      </c>
      <c r="X1883" s="25" t="str">
        <f t="shared" si="541"/>
        <v>Y&gt;D</v>
      </c>
      <c r="Y1883" s="1">
        <f t="shared" si="542"/>
        <v>1836</v>
      </c>
      <c r="Z1883" t="str">
        <f t="shared" si="543"/>
        <v>ITM_EE_Y2D</v>
      </c>
      <c r="AC1883" s="113" t="str">
        <f t="shared" si="537"/>
        <v>DELTA&gt;Y</v>
      </c>
      <c r="AD1883" t="b">
        <f t="shared" si="536"/>
        <v>0</v>
      </c>
    </row>
    <row r="1884" spans="1:30">
      <c r="A1884" s="58">
        <f t="shared" si="546"/>
        <v>1884</v>
      </c>
      <c r="B1884" s="55">
        <f t="shared" si="545"/>
        <v>1837</v>
      </c>
      <c r="C1884" s="99" t="s">
        <v>4499</v>
      </c>
      <c r="D1884" s="99">
        <v>9</v>
      </c>
      <c r="E1884" s="100" t="s">
        <v>1617</v>
      </c>
      <c r="F1884" s="100" t="s">
        <v>1118</v>
      </c>
      <c r="G1884" s="101">
        <v>0</v>
      </c>
      <c r="H1884" s="101">
        <v>0</v>
      </c>
      <c r="I1884" s="100" t="s">
        <v>3</v>
      </c>
      <c r="J1884" s="100" t="s">
        <v>1629</v>
      </c>
      <c r="K1884" s="102" t="s">
        <v>4811</v>
      </c>
      <c r="L1884" s="99" t="s">
        <v>1116</v>
      </c>
      <c r="M1884" s="104" t="s">
        <v>2528</v>
      </c>
      <c r="N1884" s="104"/>
      <c r="O1884"/>
      <c r="P1884" t="str">
        <f t="shared" si="538"/>
        <v>NOT EQUAL</v>
      </c>
      <c r="Q1884"/>
      <c r="R1884"/>
      <c r="S1884" s="43">
        <f t="shared" si="539"/>
        <v>281</v>
      </c>
      <c r="T1884" s="94" t="s">
        <v>3074</v>
      </c>
      <c r="U1884" s="72" t="s">
        <v>2570</v>
      </c>
      <c r="V1884" s="72" t="s">
        <v>2570</v>
      </c>
      <c r="W1884" s="44" t="str">
        <f t="shared" si="540"/>
        <v>"ATOSYM"</v>
      </c>
      <c r="X1884" s="25" t="str">
        <f t="shared" si="541"/>
        <v>ATOSYM</v>
      </c>
      <c r="Y1884" s="1">
        <f t="shared" si="542"/>
        <v>1837</v>
      </c>
      <c r="Z1884" t="str">
        <f t="shared" si="543"/>
        <v>ITM_EE_A2S</v>
      </c>
      <c r="AC1884" s="113" t="str">
        <f t="shared" si="537"/>
        <v>ATOSYM</v>
      </c>
      <c r="AD1884" t="b">
        <f t="shared" si="536"/>
        <v>1</v>
      </c>
    </row>
    <row r="1885" spans="1:30">
      <c r="A1885" s="58">
        <f t="shared" si="546"/>
        <v>1885</v>
      </c>
      <c r="B1885" s="55">
        <f t="shared" si="545"/>
        <v>1838</v>
      </c>
      <c r="C1885" s="99" t="s">
        <v>4499</v>
      </c>
      <c r="D1885" s="99">
        <v>8</v>
      </c>
      <c r="E1885" s="100" t="s">
        <v>1618</v>
      </c>
      <c r="F1885" s="100" t="s">
        <v>1119</v>
      </c>
      <c r="G1885" s="101">
        <v>0</v>
      </c>
      <c r="H1885" s="101">
        <v>0</v>
      </c>
      <c r="I1885" s="100" t="s">
        <v>3</v>
      </c>
      <c r="J1885" s="100" t="s">
        <v>1629</v>
      </c>
      <c r="K1885" s="102" t="s">
        <v>4811</v>
      </c>
      <c r="L1885" s="99" t="s">
        <v>1116</v>
      </c>
      <c r="M1885" s="104" t="s">
        <v>2529</v>
      </c>
      <c r="N1885" s="104"/>
      <c r="O1885"/>
      <c r="P1885" t="str">
        <f t="shared" si="538"/>
        <v>NOT EQUAL</v>
      </c>
      <c r="Q1885"/>
      <c r="R1885"/>
      <c r="S1885" s="43">
        <f t="shared" si="539"/>
        <v>282</v>
      </c>
      <c r="T1885" s="94" t="s">
        <v>3074</v>
      </c>
      <c r="U1885" s="72" t="s">
        <v>2570</v>
      </c>
      <c r="V1885" s="72" t="s">
        <v>2570</v>
      </c>
      <c r="W1885" s="44" t="str">
        <f t="shared" si="540"/>
        <v>"SYMTOA"</v>
      </c>
      <c r="X1885" s="25" t="str">
        <f t="shared" si="541"/>
        <v>SYMTOA</v>
      </c>
      <c r="Y1885" s="1">
        <f t="shared" si="542"/>
        <v>1838</v>
      </c>
      <c r="Z1885" t="str">
        <f t="shared" si="543"/>
        <v>ITM_EE_S2A</v>
      </c>
      <c r="AC1885" s="113" t="str">
        <f t="shared" si="537"/>
        <v>SYMTOA</v>
      </c>
      <c r="AD1885" t="b">
        <f t="shared" si="536"/>
        <v>1</v>
      </c>
    </row>
    <row r="1886" spans="1:30">
      <c r="A1886" s="58">
        <f t="shared" si="546"/>
        <v>1886</v>
      </c>
      <c r="B1886" s="55">
        <f t="shared" si="545"/>
        <v>1839</v>
      </c>
      <c r="C1886" s="99" t="s">
        <v>4499</v>
      </c>
      <c r="D1886" s="99">
        <v>10</v>
      </c>
      <c r="E1886" s="100" t="s">
        <v>1620</v>
      </c>
      <c r="F1886" s="100" t="s">
        <v>1620</v>
      </c>
      <c r="G1886" s="101">
        <v>0</v>
      </c>
      <c r="H1886" s="101">
        <v>0</v>
      </c>
      <c r="I1886" s="100" t="s">
        <v>3</v>
      </c>
      <c r="J1886" s="100" t="s">
        <v>1629</v>
      </c>
      <c r="K1886" s="102" t="s">
        <v>4811</v>
      </c>
      <c r="L1886" s="99" t="s">
        <v>1116</v>
      </c>
      <c r="M1886" s="104" t="s">
        <v>2531</v>
      </c>
      <c r="N1886" s="104"/>
      <c r="O1886"/>
      <c r="P1886" t="str">
        <f t="shared" si="538"/>
        <v/>
      </c>
      <c r="Q1886"/>
      <c r="R1886"/>
      <c r="S1886" s="43">
        <f t="shared" si="539"/>
        <v>283</v>
      </c>
      <c r="T1886" s="94" t="s">
        <v>3074</v>
      </c>
      <c r="U1886" s="72" t="s">
        <v>2570</v>
      </c>
      <c r="V1886" s="72" t="s">
        <v>2570</v>
      </c>
      <c r="W1886" s="44" t="str">
        <f t="shared" si="540"/>
        <v>"E^" STD_THETA "J"</v>
      </c>
      <c r="X1886" s="25" t="str">
        <f t="shared" si="541"/>
        <v>E^THETAJ</v>
      </c>
      <c r="Y1886" s="1">
        <f t="shared" si="542"/>
        <v>1839</v>
      </c>
      <c r="Z1886" t="str">
        <f t="shared" si="543"/>
        <v>ITM_EE_EXP_TH</v>
      </c>
      <c r="AC1886" s="113" t="str">
        <f t="shared" si="537"/>
        <v>E^THETAJ</v>
      </c>
      <c r="AD1886" t="b">
        <f t="shared" si="536"/>
        <v>1</v>
      </c>
    </row>
    <row r="1887" spans="1:30">
      <c r="A1887" s="58">
        <f t="shared" si="546"/>
        <v>1887</v>
      </c>
      <c r="B1887" s="55">
        <f t="shared" si="545"/>
        <v>1840</v>
      </c>
      <c r="C1887" s="99" t="s">
        <v>4499</v>
      </c>
      <c r="D1887" s="99">
        <v>11</v>
      </c>
      <c r="E1887" s="100" t="s">
        <v>1121</v>
      </c>
      <c r="F1887" s="100" t="s">
        <v>1121</v>
      </c>
      <c r="G1887" s="101">
        <v>0</v>
      </c>
      <c r="H1887" s="101">
        <v>0</v>
      </c>
      <c r="I1887" s="100" t="s">
        <v>3</v>
      </c>
      <c r="J1887" s="100" t="s">
        <v>1629</v>
      </c>
      <c r="K1887" s="102" t="s">
        <v>4811</v>
      </c>
      <c r="L1887" s="99" t="s">
        <v>1116</v>
      </c>
      <c r="M1887" s="104" t="s">
        <v>2532</v>
      </c>
      <c r="N1887" s="104"/>
      <c r="O1887"/>
      <c r="P1887" t="str">
        <f t="shared" si="538"/>
        <v/>
      </c>
      <c r="Q1887"/>
      <c r="R1887"/>
      <c r="S1887" s="43">
        <f t="shared" si="539"/>
        <v>284</v>
      </c>
      <c r="T1887" s="94" t="s">
        <v>3074</v>
      </c>
      <c r="U1887" s="72" t="s">
        <v>2570</v>
      </c>
      <c r="V1887" s="72" t="s">
        <v>2570</v>
      </c>
      <c r="W1887" s="44" t="str">
        <f t="shared" si="540"/>
        <v>"STO" STD_SPACE_3_PER_EM "3Z"</v>
      </c>
      <c r="X1887" s="25" t="str">
        <f t="shared" si="541"/>
        <v>STO3Z</v>
      </c>
      <c r="Y1887" s="1">
        <f t="shared" si="542"/>
        <v>1840</v>
      </c>
      <c r="Z1887" t="str">
        <f t="shared" si="543"/>
        <v>ITM_EE_STO_Z</v>
      </c>
      <c r="AC1887" s="113" t="str">
        <f t="shared" si="537"/>
        <v>STO3Z</v>
      </c>
      <c r="AD1887" t="b">
        <f t="shared" si="536"/>
        <v>1</v>
      </c>
    </row>
    <row r="1888" spans="1:30">
      <c r="A1888" s="58">
        <f t="shared" si="546"/>
        <v>1888</v>
      </c>
      <c r="B1888" s="55">
        <f t="shared" si="545"/>
        <v>1841</v>
      </c>
      <c r="C1888" s="99" t="s">
        <v>4499</v>
      </c>
      <c r="D1888" s="99">
        <v>12</v>
      </c>
      <c r="E1888" s="100" t="s">
        <v>1122</v>
      </c>
      <c r="F1888" s="100" t="s">
        <v>1122</v>
      </c>
      <c r="G1888" s="101">
        <v>0</v>
      </c>
      <c r="H1888" s="101">
        <v>0</v>
      </c>
      <c r="I1888" s="100" t="s">
        <v>3</v>
      </c>
      <c r="J1888" s="100" t="s">
        <v>1629</v>
      </c>
      <c r="K1888" s="102" t="s">
        <v>4811</v>
      </c>
      <c r="L1888" s="99" t="s">
        <v>1116</v>
      </c>
      <c r="M1888" s="104" t="s">
        <v>2533</v>
      </c>
      <c r="N1888" s="104"/>
      <c r="O1888"/>
      <c r="P1888" t="str">
        <f t="shared" si="538"/>
        <v/>
      </c>
      <c r="Q1888"/>
      <c r="R1888"/>
      <c r="S1888" s="43">
        <f t="shared" si="539"/>
        <v>285</v>
      </c>
      <c r="T1888" s="94" t="s">
        <v>3074</v>
      </c>
      <c r="U1888" s="72" t="s">
        <v>2570</v>
      </c>
      <c r="V1888" s="72" t="s">
        <v>2570</v>
      </c>
      <c r="W1888" s="44" t="str">
        <f t="shared" si="540"/>
        <v>"RCL" STD_SPACE_3_PER_EM "3Z"</v>
      </c>
      <c r="X1888" s="25" t="str">
        <f t="shared" si="541"/>
        <v>RCL3Z</v>
      </c>
      <c r="Y1888" s="1">
        <f t="shared" si="542"/>
        <v>1841</v>
      </c>
      <c r="Z1888" t="str">
        <f t="shared" si="543"/>
        <v>ITM_EE_RCL_Z</v>
      </c>
      <c r="AC1888" s="113" t="str">
        <f t="shared" si="537"/>
        <v>RCL3Z</v>
      </c>
      <c r="AD1888" t="b">
        <f t="shared" si="536"/>
        <v>1</v>
      </c>
    </row>
    <row r="1889" spans="1:30">
      <c r="A1889" s="58">
        <f t="shared" si="546"/>
        <v>1889</v>
      </c>
      <c r="B1889" s="55">
        <f t="shared" si="545"/>
        <v>1842</v>
      </c>
      <c r="C1889" s="99" t="s">
        <v>4499</v>
      </c>
      <c r="D1889" s="99">
        <v>13</v>
      </c>
      <c r="E1889" s="100" t="s">
        <v>1123</v>
      </c>
      <c r="F1889" s="100" t="s">
        <v>1123</v>
      </c>
      <c r="G1889" s="101">
        <v>0</v>
      </c>
      <c r="H1889" s="101">
        <v>0</v>
      </c>
      <c r="I1889" s="100" t="s">
        <v>3</v>
      </c>
      <c r="J1889" s="100" t="s">
        <v>1629</v>
      </c>
      <c r="K1889" s="102" t="s">
        <v>4811</v>
      </c>
      <c r="L1889" s="99" t="s">
        <v>1116</v>
      </c>
      <c r="M1889" s="104" t="s">
        <v>2534</v>
      </c>
      <c r="N1889" s="104"/>
      <c r="O1889"/>
      <c r="P1889" t="str">
        <f t="shared" si="538"/>
        <v/>
      </c>
      <c r="Q1889"/>
      <c r="R1889"/>
      <c r="S1889" s="43">
        <f t="shared" si="539"/>
        <v>286</v>
      </c>
      <c r="T1889" s="94" t="s">
        <v>3074</v>
      </c>
      <c r="U1889" s="72" t="s">
        <v>2570</v>
      </c>
      <c r="V1889" s="72" t="s">
        <v>2570</v>
      </c>
      <c r="W1889" s="44" t="str">
        <f t="shared" si="540"/>
        <v>"STO" STD_SPACE_3_PER_EM "3V"</v>
      </c>
      <c r="X1889" s="25" t="str">
        <f t="shared" si="541"/>
        <v>STO3V</v>
      </c>
      <c r="Y1889" s="1">
        <f t="shared" si="542"/>
        <v>1842</v>
      </c>
      <c r="Z1889" t="str">
        <f t="shared" si="543"/>
        <v>ITM_EE_STO_V</v>
      </c>
      <c r="AC1889" s="113" t="str">
        <f t="shared" si="537"/>
        <v>STO3V</v>
      </c>
      <c r="AD1889" t="b">
        <f t="shared" si="536"/>
        <v>1</v>
      </c>
    </row>
    <row r="1890" spans="1:30">
      <c r="A1890" s="58">
        <f t="shared" si="546"/>
        <v>1890</v>
      </c>
      <c r="B1890" s="55">
        <f t="shared" si="545"/>
        <v>1843</v>
      </c>
      <c r="C1890" s="99" t="s">
        <v>4499</v>
      </c>
      <c r="D1890" s="99">
        <v>14</v>
      </c>
      <c r="E1890" s="100" t="s">
        <v>1124</v>
      </c>
      <c r="F1890" s="100" t="s">
        <v>1124</v>
      </c>
      <c r="G1890" s="101">
        <v>0</v>
      </c>
      <c r="H1890" s="101">
        <v>0</v>
      </c>
      <c r="I1890" s="100" t="s">
        <v>3</v>
      </c>
      <c r="J1890" s="100" t="s">
        <v>1629</v>
      </c>
      <c r="K1890" s="102" t="s">
        <v>4811</v>
      </c>
      <c r="L1890" s="99" t="s">
        <v>1116</v>
      </c>
      <c r="M1890" s="104" t="s">
        <v>2535</v>
      </c>
      <c r="N1890" s="104"/>
      <c r="O1890"/>
      <c r="P1890" t="str">
        <f t="shared" si="538"/>
        <v/>
      </c>
      <c r="Q1890"/>
      <c r="R1890"/>
      <c r="S1890" s="43">
        <f t="shared" si="539"/>
        <v>287</v>
      </c>
      <c r="T1890" s="94" t="s">
        <v>3074</v>
      </c>
      <c r="U1890" s="72" t="s">
        <v>2570</v>
      </c>
      <c r="V1890" s="72" t="s">
        <v>2570</v>
      </c>
      <c r="W1890" s="44" t="str">
        <f t="shared" si="540"/>
        <v>"RCL" STD_SPACE_3_PER_EM "3V"</v>
      </c>
      <c r="X1890" s="25" t="str">
        <f t="shared" si="541"/>
        <v>RCL3V</v>
      </c>
      <c r="Y1890" s="1">
        <f t="shared" si="542"/>
        <v>1843</v>
      </c>
      <c r="Z1890" t="str">
        <f t="shared" si="543"/>
        <v>ITM_EE_RCL_V</v>
      </c>
      <c r="AC1890" s="113" t="str">
        <f t="shared" si="537"/>
        <v>RCL3V</v>
      </c>
      <c r="AD1890" t="b">
        <f t="shared" si="536"/>
        <v>1</v>
      </c>
    </row>
    <row r="1891" spans="1:30">
      <c r="A1891" s="58">
        <f t="shared" si="546"/>
        <v>1891</v>
      </c>
      <c r="B1891" s="55">
        <f t="shared" si="545"/>
        <v>1844</v>
      </c>
      <c r="C1891" s="99" t="s">
        <v>4499</v>
      </c>
      <c r="D1891" s="99">
        <v>15</v>
      </c>
      <c r="E1891" s="100" t="s">
        <v>1125</v>
      </c>
      <c r="F1891" s="100" t="s">
        <v>1125</v>
      </c>
      <c r="G1891" s="101">
        <v>0</v>
      </c>
      <c r="H1891" s="101">
        <v>0</v>
      </c>
      <c r="I1891" s="100" t="s">
        <v>3</v>
      </c>
      <c r="J1891" s="100" t="s">
        <v>1629</v>
      </c>
      <c r="K1891" s="102" t="s">
        <v>4811</v>
      </c>
      <c r="L1891" s="99" t="s">
        <v>1116</v>
      </c>
      <c r="M1891" s="104" t="s">
        <v>2536</v>
      </c>
      <c r="N1891" s="104"/>
      <c r="O1891"/>
      <c r="P1891" t="str">
        <f t="shared" si="538"/>
        <v/>
      </c>
      <c r="Q1891"/>
      <c r="R1891"/>
      <c r="S1891" s="43">
        <f t="shared" si="539"/>
        <v>288</v>
      </c>
      <c r="T1891" s="94" t="s">
        <v>3074</v>
      </c>
      <c r="U1891" s="72" t="s">
        <v>2570</v>
      </c>
      <c r="V1891" s="72" t="s">
        <v>2570</v>
      </c>
      <c r="W1891" s="44" t="str">
        <f t="shared" si="540"/>
        <v>"STO" STD_SPACE_3_PER_EM "3I"</v>
      </c>
      <c r="X1891" s="25" t="str">
        <f t="shared" si="541"/>
        <v>STO3I</v>
      </c>
      <c r="Y1891" s="1">
        <f t="shared" si="542"/>
        <v>1844</v>
      </c>
      <c r="Z1891" t="str">
        <f t="shared" si="543"/>
        <v>ITM_EE_STO_I</v>
      </c>
      <c r="AC1891" s="113" t="str">
        <f t="shared" si="537"/>
        <v>STO3I</v>
      </c>
      <c r="AD1891" t="b">
        <f t="shared" si="536"/>
        <v>1</v>
      </c>
    </row>
    <row r="1892" spans="1:30">
      <c r="A1892" s="58">
        <f t="shared" si="546"/>
        <v>1892</v>
      </c>
      <c r="B1892" s="55">
        <f t="shared" si="545"/>
        <v>1845</v>
      </c>
      <c r="C1892" s="99" t="s">
        <v>4499</v>
      </c>
      <c r="D1892" s="99">
        <v>16</v>
      </c>
      <c r="E1892" s="100" t="s">
        <v>1126</v>
      </c>
      <c r="F1892" s="100" t="s">
        <v>1126</v>
      </c>
      <c r="G1892" s="101">
        <v>0</v>
      </c>
      <c r="H1892" s="101">
        <v>0</v>
      </c>
      <c r="I1892" s="100" t="s">
        <v>3</v>
      </c>
      <c r="J1892" s="100" t="s">
        <v>1629</v>
      </c>
      <c r="K1892" s="102" t="s">
        <v>4811</v>
      </c>
      <c r="L1892" s="99" t="s">
        <v>1116</v>
      </c>
      <c r="M1892" s="104" t="s">
        <v>2537</v>
      </c>
      <c r="N1892" s="104"/>
      <c r="O1892"/>
      <c r="P1892" t="str">
        <f t="shared" si="538"/>
        <v/>
      </c>
      <c r="Q1892"/>
      <c r="R1892"/>
      <c r="S1892" s="43">
        <f t="shared" si="539"/>
        <v>289</v>
      </c>
      <c r="T1892" s="94" t="s">
        <v>3074</v>
      </c>
      <c r="U1892" s="72" t="s">
        <v>2570</v>
      </c>
      <c r="V1892" s="72" t="s">
        <v>2570</v>
      </c>
      <c r="W1892" s="44" t="str">
        <f t="shared" si="540"/>
        <v>"RCL" STD_SPACE_3_PER_EM "3I"</v>
      </c>
      <c r="X1892" s="25" t="str">
        <f t="shared" si="541"/>
        <v>RCL3I</v>
      </c>
      <c r="Y1892" s="1">
        <f t="shared" si="542"/>
        <v>1845</v>
      </c>
      <c r="Z1892" t="str">
        <f t="shared" si="543"/>
        <v>ITM_EE_RCL_I</v>
      </c>
      <c r="AC1892" s="113" t="str">
        <f t="shared" si="537"/>
        <v>RCL3I</v>
      </c>
      <c r="AD1892" t="b">
        <f t="shared" si="536"/>
        <v>1</v>
      </c>
    </row>
    <row r="1893" spans="1:30">
      <c r="A1893" s="58">
        <f t="shared" si="546"/>
        <v>1893</v>
      </c>
      <c r="B1893" s="55">
        <f t="shared" si="545"/>
        <v>1846</v>
      </c>
      <c r="C1893" s="99" t="s">
        <v>4499</v>
      </c>
      <c r="D1893" s="99">
        <v>17</v>
      </c>
      <c r="E1893" s="100" t="s">
        <v>2572</v>
      </c>
      <c r="F1893" s="100" t="s">
        <v>1621</v>
      </c>
      <c r="G1893" s="101">
        <v>0</v>
      </c>
      <c r="H1893" s="101">
        <v>0</v>
      </c>
      <c r="I1893" s="100" t="s">
        <v>3</v>
      </c>
      <c r="J1893" s="100" t="s">
        <v>1629</v>
      </c>
      <c r="K1893" s="102" t="s">
        <v>4811</v>
      </c>
      <c r="L1893" s="99" t="s">
        <v>1116</v>
      </c>
      <c r="M1893" s="104" t="s">
        <v>2538</v>
      </c>
      <c r="N1893" s="104"/>
      <c r="O1893"/>
      <c r="P1893" t="str">
        <f t="shared" si="538"/>
        <v>NOT EQUAL</v>
      </c>
      <c r="Q1893"/>
      <c r="R1893"/>
      <c r="S1893" s="43">
        <f t="shared" si="539"/>
        <v>290</v>
      </c>
      <c r="T1893" s="94" t="s">
        <v>3074</v>
      </c>
      <c r="U1893" s="72" t="s">
        <v>2570</v>
      </c>
      <c r="V1893" s="72" t="s">
        <v>2570</v>
      </c>
      <c r="W1893" s="44" t="str">
        <f t="shared" si="540"/>
        <v>"3V" STD_DIVIDE "3I"</v>
      </c>
      <c r="X1893" s="25" t="str">
        <f t="shared" si="541"/>
        <v>3V/3I</v>
      </c>
      <c r="Y1893" s="1">
        <f t="shared" si="542"/>
        <v>1846</v>
      </c>
      <c r="Z1893" t="str">
        <f t="shared" si="543"/>
        <v>ITM_EE_STO_V_I</v>
      </c>
      <c r="AC1893" s="113" t="str">
        <f t="shared" si="537"/>
        <v>3V/3I</v>
      </c>
      <c r="AD1893" t="b">
        <f t="shared" si="536"/>
        <v>1</v>
      </c>
    </row>
    <row r="1894" spans="1:30">
      <c r="A1894" s="58">
        <f t="shared" si="546"/>
        <v>1894</v>
      </c>
      <c r="B1894" s="55">
        <f t="shared" si="545"/>
        <v>1847</v>
      </c>
      <c r="C1894" s="99" t="s">
        <v>4499</v>
      </c>
      <c r="D1894" s="99">
        <v>18</v>
      </c>
      <c r="E1894" s="100" t="s">
        <v>2573</v>
      </c>
      <c r="F1894" s="100" t="s">
        <v>1622</v>
      </c>
      <c r="G1894" s="101">
        <v>0</v>
      </c>
      <c r="H1894" s="101">
        <v>0</v>
      </c>
      <c r="I1894" s="100" t="s">
        <v>3</v>
      </c>
      <c r="J1894" s="100" t="s">
        <v>1629</v>
      </c>
      <c r="K1894" s="102" t="s">
        <v>4811</v>
      </c>
      <c r="L1894" s="99" t="s">
        <v>1116</v>
      </c>
      <c r="M1894" s="104" t="s">
        <v>2539</v>
      </c>
      <c r="N1894" s="104"/>
      <c r="O1894"/>
      <c r="P1894" t="str">
        <f t="shared" si="538"/>
        <v>NOT EQUAL</v>
      </c>
      <c r="Q1894"/>
      <c r="R1894"/>
      <c r="S1894" s="43">
        <f t="shared" si="539"/>
        <v>291</v>
      </c>
      <c r="T1894" s="94" t="s">
        <v>3074</v>
      </c>
      <c r="U1894" s="72" t="s">
        <v>2570</v>
      </c>
      <c r="V1894" s="72" t="s">
        <v>3009</v>
      </c>
      <c r="W1894" s="44" t="str">
        <f t="shared" si="540"/>
        <v>"3I" STD_CROSS "3Z"</v>
      </c>
      <c r="X1894" s="25" t="str">
        <f t="shared" si="541"/>
        <v>3Ix3Z</v>
      </c>
      <c r="Y1894" s="1">
        <f t="shared" si="542"/>
        <v>1847</v>
      </c>
      <c r="Z1894" t="str">
        <f t="shared" si="543"/>
        <v>ITM_EE_STO_IR</v>
      </c>
      <c r="AC1894" s="113" t="str">
        <f t="shared" si="537"/>
        <v>3I*3Z</v>
      </c>
      <c r="AD1894" t="b">
        <f t="shared" si="536"/>
        <v>0</v>
      </c>
    </row>
    <row r="1895" spans="1:30">
      <c r="A1895" s="58">
        <f t="shared" si="546"/>
        <v>1895</v>
      </c>
      <c r="B1895" s="55">
        <f t="shared" si="545"/>
        <v>1848</v>
      </c>
      <c r="C1895" s="99" t="s">
        <v>4499</v>
      </c>
      <c r="D1895" s="99">
        <v>19</v>
      </c>
      <c r="E1895" s="100" t="s">
        <v>2574</v>
      </c>
      <c r="F1895" s="100" t="s">
        <v>1623</v>
      </c>
      <c r="G1895" s="101">
        <v>0</v>
      </c>
      <c r="H1895" s="101">
        <v>0</v>
      </c>
      <c r="I1895" s="100" t="s">
        <v>3</v>
      </c>
      <c r="J1895" s="100" t="s">
        <v>1629</v>
      </c>
      <c r="K1895" s="102" t="s">
        <v>4811</v>
      </c>
      <c r="L1895" s="99" t="s">
        <v>1116</v>
      </c>
      <c r="M1895" s="104" t="s">
        <v>2540</v>
      </c>
      <c r="N1895" s="104"/>
      <c r="O1895"/>
      <c r="P1895" t="str">
        <f t="shared" si="538"/>
        <v>NOT EQUAL</v>
      </c>
      <c r="Q1895"/>
      <c r="R1895"/>
      <c r="S1895" s="43">
        <f t="shared" si="539"/>
        <v>292</v>
      </c>
      <c r="T1895" s="94" t="s">
        <v>3074</v>
      </c>
      <c r="U1895" s="72" t="s">
        <v>2570</v>
      </c>
      <c r="V1895" s="72" t="s">
        <v>2570</v>
      </c>
      <c r="W1895" s="44" t="str">
        <f t="shared" si="540"/>
        <v>"3V" STD_DIVIDE "3Z"</v>
      </c>
      <c r="X1895" s="25" t="str">
        <f t="shared" si="541"/>
        <v>3V/3Z</v>
      </c>
      <c r="Y1895" s="1">
        <f t="shared" si="542"/>
        <v>1848</v>
      </c>
      <c r="Z1895" t="str">
        <f t="shared" si="543"/>
        <v>ITM_EE_STO_V_Z</v>
      </c>
      <c r="AC1895" s="113" t="str">
        <f t="shared" si="537"/>
        <v>3V/3Z</v>
      </c>
      <c r="AD1895" t="b">
        <f t="shared" si="536"/>
        <v>1</v>
      </c>
    </row>
    <row r="1896" spans="1:30">
      <c r="A1896" s="58">
        <f t="shared" si="546"/>
        <v>1896</v>
      </c>
      <c r="B1896" s="55">
        <f t="shared" si="545"/>
        <v>1849</v>
      </c>
      <c r="C1896" s="99" t="s">
        <v>4499</v>
      </c>
      <c r="D1896" s="99">
        <v>20</v>
      </c>
      <c r="E1896" s="100" t="s">
        <v>1624</v>
      </c>
      <c r="F1896" s="100" t="s">
        <v>1624</v>
      </c>
      <c r="G1896" s="101">
        <v>0</v>
      </c>
      <c r="H1896" s="101">
        <v>0</v>
      </c>
      <c r="I1896" s="100" t="s">
        <v>3</v>
      </c>
      <c r="J1896" s="100" t="s">
        <v>1629</v>
      </c>
      <c r="K1896" s="102" t="s">
        <v>4811</v>
      </c>
      <c r="L1896" s="99" t="s">
        <v>1116</v>
      </c>
      <c r="M1896" s="104" t="s">
        <v>2541</v>
      </c>
      <c r="N1896" s="104"/>
      <c r="O1896"/>
      <c r="P1896" t="str">
        <f t="shared" si="538"/>
        <v/>
      </c>
      <c r="Q1896"/>
      <c r="R1896"/>
      <c r="S1896" s="43">
        <f t="shared" si="539"/>
        <v>293</v>
      </c>
      <c r="T1896" s="94" t="s">
        <v>3074</v>
      </c>
      <c r="U1896" s="72" t="s">
        <v>2570</v>
      </c>
      <c r="V1896" s="72" t="s">
        <v>2570</v>
      </c>
      <c r="W1896" s="44" t="str">
        <f t="shared" si="540"/>
        <v>"X" STD_SPACE_3_PER_EM STD_RIGHT_ARROW STD_SPACE_3_PER_EM "BAL"</v>
      </c>
      <c r="X1896" s="25" t="str">
        <f t="shared" si="541"/>
        <v>X&gt;BAL</v>
      </c>
      <c r="Y1896" s="1">
        <f t="shared" si="542"/>
        <v>1849</v>
      </c>
      <c r="Z1896" t="str">
        <f t="shared" si="543"/>
        <v>ITM_EE_X2BAL</v>
      </c>
      <c r="AC1896" s="113" t="str">
        <f t="shared" si="537"/>
        <v>X&gt;BAL</v>
      </c>
      <c r="AD1896" t="b">
        <f t="shared" si="536"/>
        <v>1</v>
      </c>
    </row>
    <row r="1897" spans="1:30">
      <c r="A1897" s="58">
        <f t="shared" si="546"/>
        <v>1897</v>
      </c>
      <c r="B1897" s="55">
        <f t="shared" si="545"/>
        <v>1850</v>
      </c>
      <c r="C1897" s="99" t="s">
        <v>4507</v>
      </c>
      <c r="D1897" s="99" t="s">
        <v>7</v>
      </c>
      <c r="E1897" s="100" t="s">
        <v>3098</v>
      </c>
      <c r="F1897" s="100" t="s">
        <v>3098</v>
      </c>
      <c r="G1897" s="101">
        <v>0</v>
      </c>
      <c r="H1897" s="101">
        <v>0</v>
      </c>
      <c r="I1897" s="100" t="s">
        <v>1</v>
      </c>
      <c r="J1897" s="100" t="s">
        <v>1630</v>
      </c>
      <c r="K1897" s="102" t="s">
        <v>4646</v>
      </c>
      <c r="L1897" s="99"/>
      <c r="M1897" s="104" t="s">
        <v>3099</v>
      </c>
      <c r="N1897" s="104"/>
      <c r="O1897"/>
      <c r="P1897" t="str">
        <f t="shared" si="538"/>
        <v/>
      </c>
      <c r="Q1897"/>
      <c r="R1897"/>
      <c r="S1897" s="43">
        <f t="shared" si="539"/>
        <v>293</v>
      </c>
      <c r="T1897" s="94" t="s">
        <v>3146</v>
      </c>
      <c r="U1897" s="72" t="s">
        <v>2570</v>
      </c>
      <c r="V1897" s="72" t="s">
        <v>2570</v>
      </c>
      <c r="W1897" s="44" t="str">
        <f t="shared" si="540"/>
        <v/>
      </c>
      <c r="X1897" s="25" t="str">
        <f t="shared" si="541"/>
        <v/>
      </c>
      <c r="Y1897" s="1">
        <f t="shared" si="542"/>
        <v>1850</v>
      </c>
      <c r="Z1897" t="str">
        <f t="shared" si="543"/>
        <v>ITM_DMPMNU</v>
      </c>
      <c r="AC1897" s="113" t="str">
        <f t="shared" si="537"/>
        <v/>
      </c>
      <c r="AD1897" t="b">
        <f t="shared" si="536"/>
        <v>1</v>
      </c>
    </row>
    <row r="1898" spans="1:30">
      <c r="A1898" s="58">
        <f t="shared" si="546"/>
        <v>1898</v>
      </c>
      <c r="B1898" s="55">
        <f t="shared" si="545"/>
        <v>1851</v>
      </c>
      <c r="C1898" s="99" t="s">
        <v>4508</v>
      </c>
      <c r="D1898" s="99" t="s">
        <v>7</v>
      </c>
      <c r="E1898" s="102" t="s">
        <v>3110</v>
      </c>
      <c r="F1898" s="102" t="s">
        <v>3110</v>
      </c>
      <c r="G1898" s="106">
        <v>0</v>
      </c>
      <c r="H1898" s="106">
        <v>0</v>
      </c>
      <c r="I1898" s="100" t="s">
        <v>3</v>
      </c>
      <c r="J1898" s="100" t="s">
        <v>1629</v>
      </c>
      <c r="K1898" s="102" t="s">
        <v>4811</v>
      </c>
      <c r="L1898" s="99"/>
      <c r="M1898" s="104" t="s">
        <v>3111</v>
      </c>
      <c r="N1898" s="104"/>
      <c r="O1898"/>
      <c r="P1898" t="str">
        <f t="shared" si="538"/>
        <v/>
      </c>
      <c r="Q1898"/>
      <c r="R1898"/>
      <c r="S1898" s="43">
        <f t="shared" si="539"/>
        <v>294</v>
      </c>
      <c r="T1898" s="94" t="s">
        <v>3136</v>
      </c>
      <c r="U1898" s="72" t="s">
        <v>2570</v>
      </c>
      <c r="V1898" s="72" t="s">
        <v>2570</v>
      </c>
      <c r="W1898" s="44" t="str">
        <f t="shared" si="540"/>
        <v>"LNGINT"</v>
      </c>
      <c r="X1898" s="25" t="str">
        <f t="shared" si="541"/>
        <v>LNGINT</v>
      </c>
      <c r="Y1898" s="1">
        <f t="shared" si="542"/>
        <v>1851</v>
      </c>
      <c r="Z1898" t="str">
        <f t="shared" si="543"/>
        <v>ITM_LI</v>
      </c>
      <c r="AC1898" s="113" t="str">
        <f t="shared" si="537"/>
        <v>LNGINT</v>
      </c>
      <c r="AD1898" t="b">
        <f t="shared" ref="AD1898:AD1961" si="547">X1898=AC1898</f>
        <v>1</v>
      </c>
    </row>
    <row r="1899" spans="1:30">
      <c r="A1899" s="58">
        <f t="shared" si="546"/>
        <v>1899</v>
      </c>
      <c r="B1899" s="55">
        <f t="shared" si="545"/>
        <v>1852</v>
      </c>
      <c r="C1899" s="99" t="s">
        <v>4509</v>
      </c>
      <c r="D1899" s="99">
        <v>2</v>
      </c>
      <c r="E1899" s="102" t="s">
        <v>3060</v>
      </c>
      <c r="F1899" s="102" t="s">
        <v>3060</v>
      </c>
      <c r="G1899" s="106">
        <v>0</v>
      </c>
      <c r="H1899" s="106">
        <v>0</v>
      </c>
      <c r="I1899" s="100" t="s">
        <v>3</v>
      </c>
      <c r="J1899" s="100" t="s">
        <v>1629</v>
      </c>
      <c r="K1899" s="102" t="s">
        <v>4811</v>
      </c>
      <c r="L1899" s="99" t="s">
        <v>1094</v>
      </c>
      <c r="M1899" s="104" t="s">
        <v>2509</v>
      </c>
      <c r="N1899" s="104"/>
      <c r="O1899"/>
      <c r="P1899" t="str">
        <f t="shared" si="538"/>
        <v/>
      </c>
      <c r="Q1899"/>
      <c r="R1899"/>
      <c r="S1899" s="43">
        <f t="shared" si="539"/>
        <v>295</v>
      </c>
      <c r="T1899" s="94" t="s">
        <v>3126</v>
      </c>
      <c r="U1899" s="72" t="s">
        <v>2570</v>
      </c>
      <c r="V1899" s="72" t="s">
        <v>3141</v>
      </c>
      <c r="W1899" s="44" t="str">
        <f t="shared" si="540"/>
        <v>"BIN"</v>
      </c>
      <c r="X1899" s="25" t="str">
        <f t="shared" si="541"/>
        <v>&gt;BIN</v>
      </c>
      <c r="Y1899" s="1">
        <f t="shared" si="542"/>
        <v>1852</v>
      </c>
      <c r="Z1899" t="str">
        <f t="shared" si="543"/>
        <v>ITM_2BIN</v>
      </c>
      <c r="AC1899" s="113" t="str">
        <f t="shared" si="537"/>
        <v>BIN</v>
      </c>
      <c r="AD1899" t="b">
        <f t="shared" si="547"/>
        <v>0</v>
      </c>
    </row>
    <row r="1900" spans="1:30">
      <c r="A1900" s="58">
        <f t="shared" si="546"/>
        <v>1900</v>
      </c>
      <c r="B1900" s="55">
        <f t="shared" si="545"/>
        <v>1853</v>
      </c>
      <c r="C1900" s="99" t="s">
        <v>4509</v>
      </c>
      <c r="D1900" s="99">
        <v>8</v>
      </c>
      <c r="E1900" s="100" t="s">
        <v>3061</v>
      </c>
      <c r="F1900" s="100" t="s">
        <v>3061</v>
      </c>
      <c r="G1900" s="101">
        <v>0</v>
      </c>
      <c r="H1900" s="101">
        <v>0</v>
      </c>
      <c r="I1900" s="100" t="s">
        <v>3</v>
      </c>
      <c r="J1900" s="100" t="s">
        <v>1629</v>
      </c>
      <c r="K1900" s="102" t="s">
        <v>4811</v>
      </c>
      <c r="L1900" s="99" t="s">
        <v>1094</v>
      </c>
      <c r="M1900" s="104" t="s">
        <v>2510</v>
      </c>
      <c r="N1900" s="104"/>
      <c r="O1900"/>
      <c r="P1900" t="str">
        <f t="shared" si="538"/>
        <v/>
      </c>
      <c r="Q1900"/>
      <c r="R1900"/>
      <c r="S1900" s="43">
        <f t="shared" si="539"/>
        <v>296</v>
      </c>
      <c r="T1900" s="94" t="s">
        <v>3126</v>
      </c>
      <c r="U1900" s="72" t="s">
        <v>2570</v>
      </c>
      <c r="V1900" s="72" t="s">
        <v>3142</v>
      </c>
      <c r="W1900" s="44" t="str">
        <f t="shared" si="540"/>
        <v>"OCT"</v>
      </c>
      <c r="X1900" s="25" t="str">
        <f t="shared" si="541"/>
        <v>&gt;OCT</v>
      </c>
      <c r="Y1900" s="1">
        <f t="shared" si="542"/>
        <v>1853</v>
      </c>
      <c r="Z1900" t="str">
        <f t="shared" si="543"/>
        <v>ITM_2OCT</v>
      </c>
      <c r="AC1900" s="113" t="str">
        <f t="shared" si="537"/>
        <v>OCT</v>
      </c>
      <c r="AD1900" t="b">
        <f t="shared" si="547"/>
        <v>0</v>
      </c>
    </row>
    <row r="1901" spans="1:30">
      <c r="A1901" s="58">
        <f t="shared" si="546"/>
        <v>1901</v>
      </c>
      <c r="B1901" s="55">
        <f t="shared" si="545"/>
        <v>1854</v>
      </c>
      <c r="C1901" s="99" t="s">
        <v>4509</v>
      </c>
      <c r="D1901" s="99">
        <v>10</v>
      </c>
      <c r="E1901" s="100" t="s">
        <v>1294</v>
      </c>
      <c r="F1901" s="100" t="s">
        <v>1294</v>
      </c>
      <c r="G1901" s="101">
        <v>0</v>
      </c>
      <c r="H1901" s="101">
        <v>0</v>
      </c>
      <c r="I1901" s="100" t="s">
        <v>3</v>
      </c>
      <c r="J1901" s="100" t="s">
        <v>1629</v>
      </c>
      <c r="K1901" s="102" t="s">
        <v>4811</v>
      </c>
      <c r="L1901" s="99" t="s">
        <v>1094</v>
      </c>
      <c r="M1901" s="104" t="s">
        <v>2511</v>
      </c>
      <c r="N1901" s="104"/>
      <c r="O1901"/>
      <c r="P1901" t="str">
        <f t="shared" si="538"/>
        <v/>
      </c>
      <c r="Q1901"/>
      <c r="R1901"/>
      <c r="S1901" s="43">
        <f t="shared" si="539"/>
        <v>297</v>
      </c>
      <c r="T1901" s="94" t="s">
        <v>3126</v>
      </c>
      <c r="U1901" s="72" t="s">
        <v>2570</v>
      </c>
      <c r="V1901" s="98" t="s">
        <v>3143</v>
      </c>
      <c r="W1901" s="44" t="str">
        <f t="shared" si="540"/>
        <v>"DEC"</v>
      </c>
      <c r="X1901" s="25" t="str">
        <f t="shared" si="541"/>
        <v>&gt;DEC</v>
      </c>
      <c r="Y1901" s="1">
        <f t="shared" si="542"/>
        <v>1854</v>
      </c>
      <c r="Z1901" t="str">
        <f t="shared" si="543"/>
        <v>ITM_2DEC</v>
      </c>
      <c r="AC1901" s="113" t="str">
        <f t="shared" si="537"/>
        <v>DEC</v>
      </c>
      <c r="AD1901" t="b">
        <f t="shared" si="547"/>
        <v>0</v>
      </c>
    </row>
    <row r="1902" spans="1:30">
      <c r="A1902" s="58">
        <f t="shared" si="546"/>
        <v>1902</v>
      </c>
      <c r="B1902" s="55">
        <f t="shared" si="545"/>
        <v>1855</v>
      </c>
      <c r="C1902" s="99" t="s">
        <v>4509</v>
      </c>
      <c r="D1902" s="99">
        <v>16</v>
      </c>
      <c r="E1902" s="100" t="s">
        <v>1603</v>
      </c>
      <c r="F1902" s="100" t="s">
        <v>1603</v>
      </c>
      <c r="G1902" s="101">
        <v>0</v>
      </c>
      <c r="H1902" s="101">
        <v>0</v>
      </c>
      <c r="I1902" s="100" t="s">
        <v>3</v>
      </c>
      <c r="J1902" s="100" t="s">
        <v>1629</v>
      </c>
      <c r="K1902" s="102" t="s">
        <v>4811</v>
      </c>
      <c r="L1902" s="99" t="s">
        <v>1094</v>
      </c>
      <c r="M1902" s="104" t="s">
        <v>2512</v>
      </c>
      <c r="N1902" s="104"/>
      <c r="O1902"/>
      <c r="P1902" t="str">
        <f t="shared" si="538"/>
        <v/>
      </c>
      <c r="Q1902"/>
      <c r="R1902"/>
      <c r="S1902" s="43">
        <f t="shared" si="539"/>
        <v>298</v>
      </c>
      <c r="T1902" s="94" t="s">
        <v>3126</v>
      </c>
      <c r="U1902" s="72" t="s">
        <v>2570</v>
      </c>
      <c r="V1902" s="98" t="s">
        <v>3144</v>
      </c>
      <c r="W1902" s="44" t="str">
        <f t="shared" si="540"/>
        <v>"HEX"</v>
      </c>
      <c r="X1902" s="25" t="str">
        <f t="shared" si="541"/>
        <v>&gt;HEX</v>
      </c>
      <c r="Y1902" s="1">
        <f t="shared" si="542"/>
        <v>1855</v>
      </c>
      <c r="Z1902" t="str">
        <f t="shared" si="543"/>
        <v>ITM_2HEX</v>
      </c>
      <c r="AC1902" s="113" t="str">
        <f t="shared" si="537"/>
        <v>HEX</v>
      </c>
      <c r="AD1902" t="b">
        <f t="shared" si="547"/>
        <v>0</v>
      </c>
    </row>
    <row r="1903" spans="1:30">
      <c r="A1903" s="58">
        <f t="shared" si="546"/>
        <v>1903</v>
      </c>
      <c r="B1903" s="55">
        <f t="shared" si="545"/>
        <v>1856</v>
      </c>
      <c r="C1903" s="99" t="s">
        <v>4436</v>
      </c>
      <c r="D1903" s="99">
        <v>8</v>
      </c>
      <c r="E1903" s="100" t="s">
        <v>1612</v>
      </c>
      <c r="F1903" s="100" t="s">
        <v>1612</v>
      </c>
      <c r="G1903" s="101">
        <v>0</v>
      </c>
      <c r="H1903" s="101">
        <v>0</v>
      </c>
      <c r="I1903" s="100" t="s">
        <v>3</v>
      </c>
      <c r="J1903" s="100" t="s">
        <v>1630</v>
      </c>
      <c r="K1903" s="102" t="s">
        <v>4646</v>
      </c>
      <c r="L1903" s="99" t="s">
        <v>1094</v>
      </c>
      <c r="M1903" s="104" t="s">
        <v>2513</v>
      </c>
      <c r="N1903" s="104"/>
      <c r="O1903"/>
      <c r="P1903" t="str">
        <f t="shared" si="538"/>
        <v/>
      </c>
      <c r="Q1903"/>
      <c r="R1903"/>
      <c r="S1903" s="43">
        <f t="shared" si="539"/>
        <v>298</v>
      </c>
      <c r="T1903" s="94" t="s">
        <v>3126</v>
      </c>
      <c r="U1903" s="72" t="s">
        <v>2570</v>
      </c>
      <c r="V1903" s="98" t="s">
        <v>2570</v>
      </c>
      <c r="W1903" s="44" t="str">
        <f t="shared" si="540"/>
        <v/>
      </c>
      <c r="X1903" s="25" t="str">
        <f t="shared" si="541"/>
        <v/>
      </c>
      <c r="Y1903" s="1">
        <f t="shared" si="542"/>
        <v>1856</v>
      </c>
      <c r="Z1903" t="str">
        <f t="shared" si="543"/>
        <v>ITM_WS8</v>
      </c>
      <c r="AC1903" s="113" t="str">
        <f t="shared" si="537"/>
        <v/>
      </c>
      <c r="AD1903" t="b">
        <f t="shared" si="547"/>
        <v>1</v>
      </c>
    </row>
    <row r="1904" spans="1:30">
      <c r="A1904" s="58">
        <f t="shared" si="546"/>
        <v>1904</v>
      </c>
      <c r="B1904" s="55">
        <f t="shared" si="545"/>
        <v>1857</v>
      </c>
      <c r="C1904" s="99" t="s">
        <v>4436</v>
      </c>
      <c r="D1904" s="99">
        <v>16</v>
      </c>
      <c r="E1904" s="100" t="s">
        <v>1095</v>
      </c>
      <c r="F1904" s="100" t="s">
        <v>1095</v>
      </c>
      <c r="G1904" s="101">
        <v>0</v>
      </c>
      <c r="H1904" s="101">
        <v>0</v>
      </c>
      <c r="I1904" s="100" t="s">
        <v>3</v>
      </c>
      <c r="J1904" s="100" t="s">
        <v>1630</v>
      </c>
      <c r="K1904" s="102" t="s">
        <v>4646</v>
      </c>
      <c r="L1904" s="99" t="s">
        <v>1094</v>
      </c>
      <c r="M1904" s="104" t="s">
        <v>2514</v>
      </c>
      <c r="N1904" s="104"/>
      <c r="O1904"/>
      <c r="P1904" t="str">
        <f t="shared" si="538"/>
        <v/>
      </c>
      <c r="Q1904"/>
      <c r="R1904"/>
      <c r="S1904" s="43">
        <f t="shared" si="539"/>
        <v>298</v>
      </c>
      <c r="T1904" s="94" t="s">
        <v>3126</v>
      </c>
      <c r="U1904" s="72" t="s">
        <v>2570</v>
      </c>
      <c r="V1904" s="72" t="s">
        <v>2570</v>
      </c>
      <c r="W1904" s="44" t="str">
        <f t="shared" si="540"/>
        <v/>
      </c>
      <c r="X1904" s="25" t="str">
        <f t="shared" si="541"/>
        <v/>
      </c>
      <c r="Y1904" s="1">
        <f t="shared" si="542"/>
        <v>1857</v>
      </c>
      <c r="Z1904" t="str">
        <f t="shared" si="543"/>
        <v>ITM_WS16</v>
      </c>
      <c r="AC1904" s="113" t="str">
        <f t="shared" si="537"/>
        <v/>
      </c>
      <c r="AD1904" t="b">
        <f t="shared" si="547"/>
        <v>1</v>
      </c>
    </row>
    <row r="1905" spans="1:30">
      <c r="A1905" s="58">
        <f t="shared" si="546"/>
        <v>1905</v>
      </c>
      <c r="B1905" s="55">
        <f t="shared" si="545"/>
        <v>1858</v>
      </c>
      <c r="C1905" s="99" t="s">
        <v>4436</v>
      </c>
      <c r="D1905" s="99">
        <v>32</v>
      </c>
      <c r="E1905" s="100" t="s">
        <v>1096</v>
      </c>
      <c r="F1905" s="100" t="s">
        <v>1096</v>
      </c>
      <c r="G1905" s="101">
        <v>0</v>
      </c>
      <c r="H1905" s="101">
        <v>0</v>
      </c>
      <c r="I1905" s="100" t="s">
        <v>3</v>
      </c>
      <c r="J1905" s="100" t="s">
        <v>1630</v>
      </c>
      <c r="K1905" s="102" t="s">
        <v>4646</v>
      </c>
      <c r="L1905" s="99" t="s">
        <v>1094</v>
      </c>
      <c r="M1905" s="104" t="s">
        <v>2515</v>
      </c>
      <c r="N1905" s="104"/>
      <c r="O1905"/>
      <c r="P1905" t="str">
        <f t="shared" si="538"/>
        <v/>
      </c>
      <c r="Q1905"/>
      <c r="R1905"/>
      <c r="S1905" s="43">
        <f t="shared" si="539"/>
        <v>298</v>
      </c>
      <c r="T1905" s="94" t="s">
        <v>3126</v>
      </c>
      <c r="U1905" s="72" t="s">
        <v>2570</v>
      </c>
      <c r="V1905" s="72" t="s">
        <v>2570</v>
      </c>
      <c r="W1905" s="44" t="str">
        <f t="shared" si="540"/>
        <v/>
      </c>
      <c r="X1905" s="25" t="str">
        <f t="shared" si="541"/>
        <v/>
      </c>
      <c r="Y1905" s="1">
        <f t="shared" si="542"/>
        <v>1858</v>
      </c>
      <c r="Z1905" t="str">
        <f t="shared" si="543"/>
        <v>ITM_WS32</v>
      </c>
      <c r="AC1905" s="113" t="str">
        <f t="shared" si="537"/>
        <v/>
      </c>
      <c r="AD1905" t="b">
        <f t="shared" si="547"/>
        <v>1</v>
      </c>
    </row>
    <row r="1906" spans="1:30">
      <c r="A1906" s="58">
        <f t="shared" si="546"/>
        <v>1906</v>
      </c>
      <c r="B1906" s="55">
        <f t="shared" si="545"/>
        <v>1859</v>
      </c>
      <c r="C1906" s="99" t="s">
        <v>4436</v>
      </c>
      <c r="D1906" s="99">
        <v>64</v>
      </c>
      <c r="E1906" s="100" t="s">
        <v>1097</v>
      </c>
      <c r="F1906" s="100" t="s">
        <v>1097</v>
      </c>
      <c r="G1906" s="101">
        <v>0</v>
      </c>
      <c r="H1906" s="101">
        <v>0</v>
      </c>
      <c r="I1906" s="100" t="s">
        <v>3</v>
      </c>
      <c r="J1906" s="100" t="s">
        <v>1630</v>
      </c>
      <c r="K1906" s="102" t="s">
        <v>4646</v>
      </c>
      <c r="L1906" s="99" t="s">
        <v>1094</v>
      </c>
      <c r="M1906" s="104" t="s">
        <v>2516</v>
      </c>
      <c r="N1906" s="104"/>
      <c r="O1906"/>
      <c r="P1906" t="str">
        <f t="shared" si="538"/>
        <v/>
      </c>
      <c r="Q1906"/>
      <c r="R1906"/>
      <c r="S1906" s="43">
        <f t="shared" si="539"/>
        <v>298</v>
      </c>
      <c r="T1906" s="94" t="s">
        <v>3126</v>
      </c>
      <c r="U1906" s="72" t="s">
        <v>2570</v>
      </c>
      <c r="V1906" s="72" t="s">
        <v>2570</v>
      </c>
      <c r="W1906" s="44" t="str">
        <f t="shared" si="540"/>
        <v/>
      </c>
      <c r="X1906" s="25" t="str">
        <f t="shared" si="541"/>
        <v/>
      </c>
      <c r="Y1906" s="1">
        <f t="shared" si="542"/>
        <v>1859</v>
      </c>
      <c r="Z1906" t="str">
        <f t="shared" si="543"/>
        <v>ITM_WS64</v>
      </c>
      <c r="AC1906" s="113" t="str">
        <f t="shared" ref="AC1906:AC1969" si="548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47"/>
        <v>1</v>
      </c>
    </row>
    <row r="1907" spans="1:30">
      <c r="A1907" s="58">
        <f t="shared" si="546"/>
        <v>1907</v>
      </c>
      <c r="B1907" s="55">
        <f t="shared" si="545"/>
        <v>1860</v>
      </c>
      <c r="C1907" s="99" t="s">
        <v>4510</v>
      </c>
      <c r="D1907" s="99" t="s">
        <v>7</v>
      </c>
      <c r="E1907" s="100" t="s">
        <v>2737</v>
      </c>
      <c r="F1907" s="100" t="s">
        <v>2737</v>
      </c>
      <c r="G1907" s="101">
        <v>0</v>
      </c>
      <c r="H1907" s="101">
        <v>0</v>
      </c>
      <c r="I1907" s="100" t="s">
        <v>1</v>
      </c>
      <c r="J1907" s="100" t="s">
        <v>1629</v>
      </c>
      <c r="K1907" s="102" t="s">
        <v>4811</v>
      </c>
      <c r="L1907" s="99" t="s">
        <v>3759</v>
      </c>
      <c r="M1907" s="104" t="s">
        <v>2736</v>
      </c>
      <c r="N1907" s="104"/>
      <c r="O1907"/>
      <c r="P1907" t="str">
        <f t="shared" si="538"/>
        <v/>
      </c>
      <c r="Q1907"/>
      <c r="R1907"/>
      <c r="S1907" s="43">
        <f t="shared" si="539"/>
        <v>299</v>
      </c>
      <c r="T1907" s="94" t="s">
        <v>3126</v>
      </c>
      <c r="U1907" s="72" t="s">
        <v>3001</v>
      </c>
      <c r="V1907" s="72" t="s">
        <v>2570</v>
      </c>
      <c r="W1907" s="44" t="str">
        <f t="shared" si="540"/>
        <v>STD_RIGHT_ARROW "I"</v>
      </c>
      <c r="X1907" s="25" t="str">
        <f t="shared" si="541"/>
        <v>&gt;I</v>
      </c>
      <c r="Y1907" s="1">
        <f t="shared" si="542"/>
        <v>1860</v>
      </c>
      <c r="Z1907" t="str">
        <f t="shared" si="543"/>
        <v>ITM_RI</v>
      </c>
      <c r="AC1907" s="113" t="str">
        <f t="shared" si="548"/>
        <v>&gt;I</v>
      </c>
      <c r="AD1907" t="b">
        <f t="shared" si="547"/>
        <v>1</v>
      </c>
    </row>
    <row r="1908" spans="1:30">
      <c r="A1908" s="58">
        <f t="shared" si="546"/>
        <v>1908</v>
      </c>
      <c r="B1908" s="55">
        <f t="shared" si="545"/>
        <v>1861</v>
      </c>
      <c r="C1908" s="99" t="s">
        <v>4511</v>
      </c>
      <c r="D1908" s="99" t="s">
        <v>7</v>
      </c>
      <c r="E1908" s="100" t="s">
        <v>3103</v>
      </c>
      <c r="F1908" s="100" t="s">
        <v>3103</v>
      </c>
      <c r="G1908" s="101">
        <v>0</v>
      </c>
      <c r="H1908" s="101">
        <v>0</v>
      </c>
      <c r="I1908" s="100" t="s">
        <v>1</v>
      </c>
      <c r="J1908" s="100" t="s">
        <v>1630</v>
      </c>
      <c r="K1908" s="102" t="s">
        <v>4811</v>
      </c>
      <c r="L1908" s="99"/>
      <c r="M1908" s="104" t="s">
        <v>3102</v>
      </c>
      <c r="N1908" s="104"/>
      <c r="O1908"/>
      <c r="P1908" t="str">
        <f t="shared" si="538"/>
        <v/>
      </c>
      <c r="Q1908"/>
      <c r="R1908"/>
      <c r="S1908" s="43">
        <f t="shared" si="539"/>
        <v>299</v>
      </c>
      <c r="T1908" s="94" t="s">
        <v>3126</v>
      </c>
      <c r="U1908" s="72" t="s">
        <v>2570</v>
      </c>
      <c r="V1908" s="72" t="s">
        <v>2570</v>
      </c>
      <c r="W1908" s="44" t="str">
        <f t="shared" si="540"/>
        <v/>
      </c>
      <c r="X1908" s="25" t="str">
        <f t="shared" si="541"/>
        <v/>
      </c>
      <c r="Y1908" s="1">
        <f t="shared" si="542"/>
        <v>1861</v>
      </c>
      <c r="Z1908" t="str">
        <f t="shared" si="543"/>
        <v>ITM_HASH_JM</v>
      </c>
      <c r="AC1908" s="113" t="str">
        <f t="shared" si="548"/>
        <v/>
      </c>
      <c r="AD1908" t="b">
        <f t="shared" si="547"/>
        <v>1</v>
      </c>
    </row>
    <row r="1909" spans="1:30" s="17" customFormat="1">
      <c r="A1909" s="113">
        <f t="shared" si="546"/>
        <v>1909</v>
      </c>
      <c r="B1909" s="114">
        <f t="shared" si="545"/>
        <v>1862</v>
      </c>
      <c r="C1909" s="115" t="s">
        <v>4557</v>
      </c>
      <c r="D1909" s="115" t="s">
        <v>7</v>
      </c>
      <c r="E1909" s="149" t="str">
        <f t="shared" ref="E1909:E1915" si="549">CHAR(34)&amp;IF(B1909&lt;10,"000",IF(B1909&lt;100,"00",IF(B1909&lt;1000,"0","")))&amp;$B1909&amp;CHAR(34)</f>
        <v>"1862"</v>
      </c>
      <c r="F1909" s="116" t="str">
        <f t="shared" ref="F1909:F1915" si="550">E1909</f>
        <v>"1862"</v>
      </c>
      <c r="G1909" s="124">
        <v>0</v>
      </c>
      <c r="H1909" s="124">
        <v>0</v>
      </c>
      <c r="I1909" s="117" t="s">
        <v>30</v>
      </c>
      <c r="J1909" s="117" t="s">
        <v>1630</v>
      </c>
      <c r="K1909" s="118" t="s">
        <v>4646</v>
      </c>
      <c r="M1909" s="150" t="str">
        <f t="shared" ref="M1909:M1915" si="551">"ITM_"&amp;IF(B1909&lt;10,"000",IF(B1909&lt;100,"00",IF(B1909&lt;1000,"0","")))&amp;$B1909</f>
        <v>ITM_1862</v>
      </c>
      <c r="N1909" s="16"/>
      <c r="P1909" s="17" t="str">
        <f t="shared" si="538"/>
        <v/>
      </c>
      <c r="S1909" s="119">
        <f t="shared" si="539"/>
        <v>299</v>
      </c>
      <c r="T1909" s="113" t="s">
        <v>2570</v>
      </c>
      <c r="U1909" s="120" t="s">
        <v>2570</v>
      </c>
      <c r="V1909" s="120" t="s">
        <v>2570</v>
      </c>
      <c r="W1909" s="121" t="str">
        <f t="shared" si="540"/>
        <v/>
      </c>
      <c r="X1909" s="122" t="str">
        <f t="shared" si="541"/>
        <v/>
      </c>
      <c r="Y1909" s="123">
        <f t="shared" si="542"/>
        <v>1862</v>
      </c>
      <c r="Z1909" s="17" t="str">
        <f t="shared" si="543"/>
        <v>ITM_1862</v>
      </c>
      <c r="AC1909" s="113" t="str">
        <f t="shared" ref="AC1909:AC1915" si="552">IF(LEN(X1909)=0,"",SUBSTITUTE(SUBSTITUTE(SUBSTITUTE(SUBSTITUTE(SUBSTITUTE(SUBSTITUTE(SUBSTITUTE(SUBSTITUTE(SUBSTITUTE(SUBSTITUTE(SUBSTITUTE(SUBSTITUTE(SUBSTITUTE(SUBSTITUTE(SUBSTITUTE(SUBSTITUTE(SUBSTITUTE( (SUBSTITUTE( SUBSTITUTE( SUBSTITUTE( SUBSTITUTE(W1909,"STD_SIGMA","SUM"),"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9" t="b">
        <f t="shared" si="547"/>
        <v>1</v>
      </c>
    </row>
    <row r="1910" spans="1:30" s="17" customFormat="1">
      <c r="A1910" s="113">
        <f t="shared" si="546"/>
        <v>1910</v>
      </c>
      <c r="B1910" s="114">
        <f t="shared" si="545"/>
        <v>1863</v>
      </c>
      <c r="C1910" s="115" t="s">
        <v>4557</v>
      </c>
      <c r="D1910" s="115" t="s">
        <v>7</v>
      </c>
      <c r="E1910" s="149" t="str">
        <f t="shared" si="549"/>
        <v>"1863"</v>
      </c>
      <c r="F1910" s="116" t="str">
        <f t="shared" si="550"/>
        <v>"1863"</v>
      </c>
      <c r="G1910" s="124">
        <v>0</v>
      </c>
      <c r="H1910" s="124">
        <v>0</v>
      </c>
      <c r="I1910" s="117" t="s">
        <v>30</v>
      </c>
      <c r="J1910" s="117" t="s">
        <v>1630</v>
      </c>
      <c r="K1910" s="118" t="s">
        <v>4646</v>
      </c>
      <c r="M1910" s="150" t="str">
        <f t="shared" si="551"/>
        <v>ITM_1863</v>
      </c>
      <c r="N1910" s="16"/>
      <c r="P1910" s="17" t="str">
        <f t="shared" si="538"/>
        <v/>
      </c>
      <c r="S1910" s="119">
        <f t="shared" si="539"/>
        <v>299</v>
      </c>
      <c r="T1910" s="113" t="s">
        <v>2570</v>
      </c>
      <c r="U1910" s="120" t="s">
        <v>2570</v>
      </c>
      <c r="V1910" s="120" t="s">
        <v>2570</v>
      </c>
      <c r="W1910" s="121" t="str">
        <f t="shared" si="540"/>
        <v/>
      </c>
      <c r="X1910" s="122" t="str">
        <f t="shared" si="541"/>
        <v/>
      </c>
      <c r="Y1910" s="123">
        <f t="shared" si="542"/>
        <v>1863</v>
      </c>
      <c r="Z1910" s="17" t="str">
        <f t="shared" si="543"/>
        <v>ITM_1863</v>
      </c>
      <c r="AC1910" s="113" t="str">
        <f t="shared" si="552"/>
        <v/>
      </c>
      <c r="AD1910" t="b">
        <f t="shared" si="547"/>
        <v>1</v>
      </c>
    </row>
    <row r="1911" spans="1:30" s="17" customFormat="1">
      <c r="A1911" s="113">
        <f t="shared" si="546"/>
        <v>1911</v>
      </c>
      <c r="B1911" s="114">
        <f t="shared" si="545"/>
        <v>1864</v>
      </c>
      <c r="C1911" s="115" t="s">
        <v>4557</v>
      </c>
      <c r="D1911" s="115" t="s">
        <v>7</v>
      </c>
      <c r="E1911" s="149" t="str">
        <f t="shared" si="549"/>
        <v>"1864"</v>
      </c>
      <c r="F1911" s="116" t="str">
        <f t="shared" si="550"/>
        <v>"1864"</v>
      </c>
      <c r="G1911" s="124">
        <v>0</v>
      </c>
      <c r="H1911" s="124">
        <v>0</v>
      </c>
      <c r="I1911" s="117" t="s">
        <v>30</v>
      </c>
      <c r="J1911" s="117" t="s">
        <v>1630</v>
      </c>
      <c r="K1911" s="118" t="s">
        <v>4646</v>
      </c>
      <c r="M1911" s="150" t="str">
        <f t="shared" si="551"/>
        <v>ITM_1864</v>
      </c>
      <c r="N1911" s="16"/>
      <c r="P1911" s="17" t="str">
        <f t="shared" si="538"/>
        <v/>
      </c>
      <c r="S1911" s="119">
        <f t="shared" si="539"/>
        <v>299</v>
      </c>
      <c r="T1911" s="113" t="s">
        <v>2570</v>
      </c>
      <c r="U1911" s="120" t="s">
        <v>2570</v>
      </c>
      <c r="V1911" s="120" t="s">
        <v>2570</v>
      </c>
      <c r="W1911" s="121" t="str">
        <f t="shared" si="540"/>
        <v/>
      </c>
      <c r="X1911" s="122" t="str">
        <f t="shared" si="541"/>
        <v/>
      </c>
      <c r="Y1911" s="123">
        <f t="shared" si="542"/>
        <v>1864</v>
      </c>
      <c r="Z1911" s="17" t="str">
        <f t="shared" si="543"/>
        <v>ITM_1864</v>
      </c>
      <c r="AC1911" s="113" t="str">
        <f t="shared" si="552"/>
        <v/>
      </c>
      <c r="AD1911" t="b">
        <f t="shared" si="547"/>
        <v>1</v>
      </c>
    </row>
    <row r="1912" spans="1:30" s="17" customFormat="1">
      <c r="A1912" s="113">
        <f t="shared" si="546"/>
        <v>1912</v>
      </c>
      <c r="B1912" s="114">
        <f t="shared" si="545"/>
        <v>1865</v>
      </c>
      <c r="C1912" s="115" t="s">
        <v>4557</v>
      </c>
      <c r="D1912" s="115" t="s">
        <v>7</v>
      </c>
      <c r="E1912" s="149" t="str">
        <f t="shared" si="549"/>
        <v>"1865"</v>
      </c>
      <c r="F1912" s="116" t="str">
        <f t="shared" si="550"/>
        <v>"1865"</v>
      </c>
      <c r="G1912" s="124">
        <v>0</v>
      </c>
      <c r="H1912" s="124">
        <v>0</v>
      </c>
      <c r="I1912" s="117" t="s">
        <v>30</v>
      </c>
      <c r="J1912" s="117" t="s">
        <v>1630</v>
      </c>
      <c r="K1912" s="118" t="s">
        <v>4646</v>
      </c>
      <c r="M1912" s="150" t="str">
        <f t="shared" si="551"/>
        <v>ITM_1865</v>
      </c>
      <c r="N1912" s="16"/>
      <c r="P1912" s="17" t="str">
        <f t="shared" si="538"/>
        <v/>
      </c>
      <c r="S1912" s="119">
        <f t="shared" si="539"/>
        <v>299</v>
      </c>
      <c r="T1912" s="113" t="s">
        <v>2570</v>
      </c>
      <c r="U1912" s="120" t="s">
        <v>2570</v>
      </c>
      <c r="V1912" s="120" t="s">
        <v>2570</v>
      </c>
      <c r="W1912" s="121" t="str">
        <f t="shared" si="540"/>
        <v/>
      </c>
      <c r="X1912" s="122" t="str">
        <f t="shared" si="541"/>
        <v/>
      </c>
      <c r="Y1912" s="123">
        <f t="shared" si="542"/>
        <v>1865</v>
      </c>
      <c r="Z1912" s="17" t="str">
        <f t="shared" si="543"/>
        <v>ITM_1865</v>
      </c>
      <c r="AC1912" s="113" t="str">
        <f t="shared" si="552"/>
        <v/>
      </c>
      <c r="AD1912" t="b">
        <f t="shared" si="547"/>
        <v>1</v>
      </c>
    </row>
    <row r="1913" spans="1:30" s="17" customFormat="1">
      <c r="A1913" s="113">
        <f t="shared" si="546"/>
        <v>1913</v>
      </c>
      <c r="B1913" s="114">
        <f t="shared" si="545"/>
        <v>1866</v>
      </c>
      <c r="C1913" s="115" t="s">
        <v>4557</v>
      </c>
      <c r="D1913" s="115" t="s">
        <v>7</v>
      </c>
      <c r="E1913" s="149" t="str">
        <f t="shared" si="549"/>
        <v>"1866"</v>
      </c>
      <c r="F1913" s="116" t="str">
        <f t="shared" si="550"/>
        <v>"1866"</v>
      </c>
      <c r="G1913" s="124">
        <v>0</v>
      </c>
      <c r="H1913" s="124">
        <v>0</v>
      </c>
      <c r="I1913" s="117" t="s">
        <v>30</v>
      </c>
      <c r="J1913" s="117" t="s">
        <v>1630</v>
      </c>
      <c r="K1913" s="118" t="s">
        <v>4646</v>
      </c>
      <c r="M1913" s="150" t="str">
        <f t="shared" si="551"/>
        <v>ITM_1866</v>
      </c>
      <c r="N1913" s="16"/>
      <c r="P1913" s="17" t="str">
        <f t="shared" si="538"/>
        <v/>
      </c>
      <c r="S1913" s="119">
        <f t="shared" si="539"/>
        <v>299</v>
      </c>
      <c r="T1913" s="113" t="s">
        <v>2570</v>
      </c>
      <c r="U1913" s="120" t="s">
        <v>2570</v>
      </c>
      <c r="V1913" s="120" t="s">
        <v>2570</v>
      </c>
      <c r="W1913" s="121" t="str">
        <f t="shared" si="540"/>
        <v/>
      </c>
      <c r="X1913" s="122" t="str">
        <f t="shared" si="541"/>
        <v/>
      </c>
      <c r="Y1913" s="123">
        <f t="shared" si="542"/>
        <v>1866</v>
      </c>
      <c r="Z1913" s="17" t="str">
        <f t="shared" si="543"/>
        <v>ITM_1866</v>
      </c>
      <c r="AC1913" s="113" t="str">
        <f t="shared" si="552"/>
        <v/>
      </c>
      <c r="AD1913" t="b">
        <f t="shared" si="547"/>
        <v>1</v>
      </c>
    </row>
    <row r="1914" spans="1:30" s="17" customFormat="1">
      <c r="A1914" s="113">
        <f t="shared" si="546"/>
        <v>1914</v>
      </c>
      <c r="B1914" s="114">
        <f t="shared" si="545"/>
        <v>1867</v>
      </c>
      <c r="C1914" s="115" t="s">
        <v>4557</v>
      </c>
      <c r="D1914" s="115" t="s">
        <v>7</v>
      </c>
      <c r="E1914" s="149" t="str">
        <f t="shared" si="549"/>
        <v>"1867"</v>
      </c>
      <c r="F1914" s="116" t="str">
        <f t="shared" si="550"/>
        <v>"1867"</v>
      </c>
      <c r="G1914" s="124">
        <v>0</v>
      </c>
      <c r="H1914" s="124">
        <v>0</v>
      </c>
      <c r="I1914" s="117" t="s">
        <v>30</v>
      </c>
      <c r="J1914" s="117" t="s">
        <v>1630</v>
      </c>
      <c r="K1914" s="118" t="s">
        <v>4646</v>
      </c>
      <c r="M1914" s="150" t="str">
        <f t="shared" si="551"/>
        <v>ITM_1867</v>
      </c>
      <c r="N1914" s="16"/>
      <c r="P1914" s="17" t="str">
        <f t="shared" si="538"/>
        <v/>
      </c>
      <c r="S1914" s="119">
        <f t="shared" si="539"/>
        <v>299</v>
      </c>
      <c r="T1914" s="113" t="s">
        <v>2570</v>
      </c>
      <c r="U1914" s="120" t="s">
        <v>2570</v>
      </c>
      <c r="V1914" s="120" t="s">
        <v>2570</v>
      </c>
      <c r="W1914" s="121" t="str">
        <f t="shared" si="540"/>
        <v/>
      </c>
      <c r="X1914" s="122" t="str">
        <f t="shared" si="541"/>
        <v/>
      </c>
      <c r="Y1914" s="123">
        <f t="shared" si="542"/>
        <v>1867</v>
      </c>
      <c r="Z1914" s="17" t="str">
        <f t="shared" si="543"/>
        <v>ITM_1867</v>
      </c>
      <c r="AC1914" s="113" t="str">
        <f t="shared" si="552"/>
        <v/>
      </c>
      <c r="AD1914" t="b">
        <f t="shared" si="547"/>
        <v>1</v>
      </c>
    </row>
    <row r="1915" spans="1:30" s="17" customFormat="1">
      <c r="A1915" s="113">
        <f t="shared" si="546"/>
        <v>1915</v>
      </c>
      <c r="B1915" s="114">
        <f t="shared" si="545"/>
        <v>1868</v>
      </c>
      <c r="C1915" s="115" t="s">
        <v>4557</v>
      </c>
      <c r="D1915" s="115" t="s">
        <v>7</v>
      </c>
      <c r="E1915" s="149" t="str">
        <f t="shared" si="549"/>
        <v>"1868"</v>
      </c>
      <c r="F1915" s="116" t="str">
        <f t="shared" si="550"/>
        <v>"1868"</v>
      </c>
      <c r="G1915" s="124">
        <v>0</v>
      </c>
      <c r="H1915" s="124">
        <v>0</v>
      </c>
      <c r="I1915" s="117" t="s">
        <v>30</v>
      </c>
      <c r="J1915" s="117" t="s">
        <v>1630</v>
      </c>
      <c r="K1915" s="118" t="s">
        <v>4646</v>
      </c>
      <c r="M1915" s="150" t="str">
        <f t="shared" si="551"/>
        <v>ITM_1868</v>
      </c>
      <c r="N1915" s="16"/>
      <c r="P1915" s="17" t="str">
        <f t="shared" si="538"/>
        <v/>
      </c>
      <c r="S1915" s="119">
        <f t="shared" si="539"/>
        <v>299</v>
      </c>
      <c r="T1915" s="113" t="s">
        <v>2570</v>
      </c>
      <c r="U1915" s="120" t="s">
        <v>2570</v>
      </c>
      <c r="V1915" s="120" t="s">
        <v>2570</v>
      </c>
      <c r="W1915" s="121" t="str">
        <f t="shared" si="540"/>
        <v/>
      </c>
      <c r="X1915" s="122" t="str">
        <f t="shared" si="541"/>
        <v/>
      </c>
      <c r="Y1915" s="123">
        <f t="shared" si="542"/>
        <v>1868</v>
      </c>
      <c r="Z1915" s="17" t="str">
        <f t="shared" si="543"/>
        <v>ITM_1868</v>
      </c>
      <c r="AC1915" s="113" t="str">
        <f t="shared" si="552"/>
        <v/>
      </c>
      <c r="AD1915" t="b">
        <f t="shared" si="547"/>
        <v>1</v>
      </c>
    </row>
    <row r="1916" spans="1:30">
      <c r="A1916" s="58">
        <f t="shared" si="546"/>
        <v>1916</v>
      </c>
      <c r="B1916" s="55">
        <f t="shared" si="545"/>
        <v>1869</v>
      </c>
      <c r="C1916" s="99" t="s">
        <v>4512</v>
      </c>
      <c r="D1916" s="99" t="s">
        <v>7</v>
      </c>
      <c r="E1916" s="100" t="s">
        <v>3349</v>
      </c>
      <c r="F1916" s="100" t="s">
        <v>3349</v>
      </c>
      <c r="G1916" s="101">
        <v>0</v>
      </c>
      <c r="H1916" s="101">
        <v>0</v>
      </c>
      <c r="I1916" s="100" t="s">
        <v>1</v>
      </c>
      <c r="J1916" s="100" t="s">
        <v>1630</v>
      </c>
      <c r="K1916" s="102" t="s">
        <v>4646</v>
      </c>
      <c r="L1916" s="99" t="s">
        <v>3329</v>
      </c>
      <c r="M1916" s="104" t="s">
        <v>3350</v>
      </c>
      <c r="N1916" s="104"/>
      <c r="O1916"/>
      <c r="P1916" t="str">
        <f t="shared" si="538"/>
        <v/>
      </c>
      <c r="Q1916"/>
      <c r="R1916"/>
      <c r="S1916" s="43">
        <f t="shared" si="539"/>
        <v>299</v>
      </c>
      <c r="T1916" s="94" t="s">
        <v>3090</v>
      </c>
      <c r="U1916" s="72" t="s">
        <v>2570</v>
      </c>
      <c r="V1916" s="72" t="s">
        <v>2570</v>
      </c>
      <c r="W1916" s="44" t="str">
        <f t="shared" si="540"/>
        <v/>
      </c>
      <c r="X1916" s="25" t="str">
        <f t="shared" si="541"/>
        <v/>
      </c>
      <c r="Y1916" s="1">
        <f t="shared" si="542"/>
        <v>1869</v>
      </c>
      <c r="Z1916" t="str">
        <f t="shared" si="543"/>
        <v>ITM_CLA</v>
      </c>
      <c r="AC1916" s="113" t="str">
        <f t="shared" si="548"/>
        <v/>
      </c>
      <c r="AD1916" t="b">
        <f t="shared" si="547"/>
        <v>1</v>
      </c>
    </row>
    <row r="1917" spans="1:30">
      <c r="A1917" s="58">
        <f t="shared" si="546"/>
        <v>1917</v>
      </c>
      <c r="B1917" s="55">
        <f t="shared" si="545"/>
        <v>1870</v>
      </c>
      <c r="C1917" s="99" t="s">
        <v>4513</v>
      </c>
      <c r="D1917" s="99" t="s">
        <v>7</v>
      </c>
      <c r="E1917" s="100" t="s">
        <v>3351</v>
      </c>
      <c r="F1917" s="100" t="s">
        <v>3351</v>
      </c>
      <c r="G1917" s="101">
        <v>0</v>
      </c>
      <c r="H1917" s="101">
        <v>0</v>
      </c>
      <c r="I1917" s="100" t="s">
        <v>1</v>
      </c>
      <c r="J1917" s="100" t="s">
        <v>1630</v>
      </c>
      <c r="K1917" s="102" t="s">
        <v>4646</v>
      </c>
      <c r="L1917" s="99" t="s">
        <v>3329</v>
      </c>
      <c r="M1917" s="104" t="s">
        <v>3352</v>
      </c>
      <c r="N1917" s="104"/>
      <c r="O1917"/>
      <c r="P1917" t="str">
        <f t="shared" si="538"/>
        <v/>
      </c>
      <c r="Q1917"/>
      <c r="R1917"/>
      <c r="S1917" s="43">
        <f t="shared" si="539"/>
        <v>299</v>
      </c>
      <c r="T1917" s="94" t="s">
        <v>3090</v>
      </c>
      <c r="U1917" s="72" t="s">
        <v>2570</v>
      </c>
      <c r="V1917" s="72" t="s">
        <v>2570</v>
      </c>
      <c r="W1917" s="44" t="str">
        <f t="shared" si="540"/>
        <v/>
      </c>
      <c r="X1917" s="25" t="str">
        <f t="shared" si="541"/>
        <v/>
      </c>
      <c r="Y1917" s="1">
        <f t="shared" si="542"/>
        <v>1870</v>
      </c>
      <c r="Z1917" t="str">
        <f t="shared" si="543"/>
        <v>ITM_CLN</v>
      </c>
      <c r="AC1917" s="113" t="str">
        <f t="shared" si="548"/>
        <v/>
      </c>
      <c r="AD1917" t="b">
        <f t="shared" si="547"/>
        <v>1</v>
      </c>
    </row>
    <row r="1918" spans="1:30" s="17" customFormat="1">
      <c r="A1918" s="113">
        <f t="shared" ref="A1918:A1919" si="553">IF(B1918=INT(B1918),ROW(),"")</f>
        <v>1918</v>
      </c>
      <c r="B1918" s="114">
        <f t="shared" ref="B1918:B1919" si="554">IF(AND(MID(C1918,2,1)&lt;&gt;"/",MID(C1918,1,1)="/"),INT(B1917)+1,B1917+0.01)</f>
        <v>1871</v>
      </c>
      <c r="C1918" s="115" t="s">
        <v>4557</v>
      </c>
      <c r="D1918" s="115" t="s">
        <v>7</v>
      </c>
      <c r="E1918" s="149" t="str">
        <f t="shared" ref="E1918:E1919" si="555">CHAR(34)&amp;IF(B1918&lt;10,"000",IF(B1918&lt;100,"00",IF(B1918&lt;1000,"0","")))&amp;$B1918&amp;CHAR(34)</f>
        <v>"1871"</v>
      </c>
      <c r="F1918" s="116" t="str">
        <f t="shared" ref="F1918:F1919" si="556">E1918</f>
        <v>"1871"</v>
      </c>
      <c r="G1918" s="124">
        <v>0</v>
      </c>
      <c r="H1918" s="124">
        <v>0</v>
      </c>
      <c r="I1918" s="117" t="s">
        <v>30</v>
      </c>
      <c r="J1918" s="117" t="s">
        <v>1630</v>
      </c>
      <c r="K1918" s="118" t="s">
        <v>4646</v>
      </c>
      <c r="M1918" s="150" t="str">
        <f t="shared" ref="M1918:M1919" si="557">"ITM_"&amp;IF(B1918&lt;10,"000",IF(B1918&lt;100,"00",IF(B1918&lt;1000,"0","")))&amp;$B1918</f>
        <v>ITM_1871</v>
      </c>
      <c r="N1918" s="16"/>
      <c r="P1918" s="17" t="str">
        <f t="shared" ref="P1918:P1919" si="558">IF(E1918=F1918,"","NOT EQUAL")</f>
        <v/>
      </c>
      <c r="S1918" s="119">
        <f t="shared" ref="S1918:S1919" si="559">IF(X1918&lt;&gt;"",S1917+1,S1917)</f>
        <v>299</v>
      </c>
      <c r="T1918" s="113" t="s">
        <v>2570</v>
      </c>
      <c r="U1918" s="120" t="s">
        <v>2570</v>
      </c>
      <c r="V1918" s="120" t="s">
        <v>2570</v>
      </c>
      <c r="W1918" s="121" t="str">
        <f t="shared" ref="W1918:W1919" si="560">IF( OR(U1918="CNST", I1918="CAT_REGS"),(E1918),
IF(U1918="YES",UPPER(E1918),
IF(   AND(U1918&lt;&gt;"NO",I1918="CAT_FNCT",D1918&lt;&gt;"multiply", D1918&lt;&gt;"divide"),IF(J1918="SLS_ENABLED",   UPPER(E1918),""),"")))</f>
        <v/>
      </c>
      <c r="X1918" s="122" t="str">
        <f t="shared" ref="X1918:X1919" si="561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23">
        <f t="shared" ref="Y1918:Y1919" si="562">B1918</f>
        <v>1871</v>
      </c>
      <c r="Z1918" s="17" t="str">
        <f t="shared" ref="Z1918:Z1919" si="563">M1918</f>
        <v>ITM_1871</v>
      </c>
      <c r="AC1918" s="113" t="str">
        <f t="shared" si="548"/>
        <v/>
      </c>
      <c r="AD1918" t="b">
        <f t="shared" ref="AD1918:AD1919" si="564">X1918=AC1918</f>
        <v>1</v>
      </c>
    </row>
    <row r="1919" spans="1:30" s="17" customFormat="1">
      <c r="A1919" s="113">
        <f t="shared" si="553"/>
        <v>1919</v>
      </c>
      <c r="B1919" s="114">
        <f t="shared" si="554"/>
        <v>1872</v>
      </c>
      <c r="C1919" s="115" t="s">
        <v>4557</v>
      </c>
      <c r="D1919" s="115" t="s">
        <v>7</v>
      </c>
      <c r="E1919" s="149" t="str">
        <f t="shared" si="555"/>
        <v>"1872"</v>
      </c>
      <c r="F1919" s="116" t="str">
        <f t="shared" si="556"/>
        <v>"1872"</v>
      </c>
      <c r="G1919" s="124">
        <v>0</v>
      </c>
      <c r="H1919" s="124">
        <v>0</v>
      </c>
      <c r="I1919" s="117" t="s">
        <v>30</v>
      </c>
      <c r="J1919" s="117" t="s">
        <v>1630</v>
      </c>
      <c r="K1919" s="118" t="s">
        <v>4646</v>
      </c>
      <c r="M1919" s="150" t="str">
        <f t="shared" si="557"/>
        <v>ITM_1872</v>
      </c>
      <c r="N1919" s="16"/>
      <c r="P1919" s="17" t="str">
        <f t="shared" si="558"/>
        <v/>
      </c>
      <c r="S1919" s="119">
        <f t="shared" si="559"/>
        <v>299</v>
      </c>
      <c r="T1919" s="113" t="s">
        <v>2570</v>
      </c>
      <c r="U1919" s="120" t="s">
        <v>2570</v>
      </c>
      <c r="V1919" s="120" t="s">
        <v>2570</v>
      </c>
      <c r="W1919" s="121" t="str">
        <f t="shared" si="560"/>
        <v/>
      </c>
      <c r="X1919" s="122" t="str">
        <f t="shared" si="561"/>
        <v/>
      </c>
      <c r="Y1919" s="123">
        <f t="shared" si="562"/>
        <v>1872</v>
      </c>
      <c r="Z1919" s="17" t="str">
        <f t="shared" si="563"/>
        <v>ITM_1872</v>
      </c>
      <c r="AC1919" s="113" t="str">
        <f t="shared" si="548"/>
        <v/>
      </c>
      <c r="AD1919" t="b">
        <f t="shared" si="564"/>
        <v>1</v>
      </c>
    </row>
    <row r="1920" spans="1:30">
      <c r="A1920" s="58">
        <f t="shared" si="546"/>
        <v>1920</v>
      </c>
      <c r="B1920" s="125">
        <f t="shared" si="545"/>
        <v>1873</v>
      </c>
      <c r="C1920" s="99" t="s">
        <v>4557</v>
      </c>
      <c r="D1920" s="99" t="s">
        <v>7</v>
      </c>
      <c r="E1920" s="104" t="s">
        <v>4650</v>
      </c>
      <c r="F1920" s="104" t="s">
        <v>4650</v>
      </c>
      <c r="G1920" s="129">
        <v>0</v>
      </c>
      <c r="H1920" s="129">
        <v>0</v>
      </c>
      <c r="I1920" s="100" t="s">
        <v>1</v>
      </c>
      <c r="J1920" s="100" t="s">
        <v>1630</v>
      </c>
      <c r="K1920" s="104" t="s">
        <v>4646</v>
      </c>
      <c r="L1920" s="103" t="s">
        <v>4647</v>
      </c>
      <c r="M1920" s="104" t="s">
        <v>4651</v>
      </c>
      <c r="N1920" s="104"/>
      <c r="O1920"/>
      <c r="P1920" t="str">
        <f t="shared" si="538"/>
        <v/>
      </c>
      <c r="Q1920"/>
      <c r="R1920"/>
      <c r="S1920">
        <f t="shared" si="539"/>
        <v>300</v>
      </c>
      <c r="T1920" s="94" t="s">
        <v>3090</v>
      </c>
      <c r="U1920" s="72"/>
      <c r="V1920" s="72" t="s">
        <v>4652</v>
      </c>
      <c r="W1920" s="25" t="str">
        <f t="shared" si="540"/>
        <v/>
      </c>
      <c r="X1920" s="25" t="str">
        <f t="shared" si="541"/>
        <v>CASEUP</v>
      </c>
      <c r="Y1920" s="1">
        <f t="shared" si="542"/>
        <v>1873</v>
      </c>
      <c r="Z1920" t="str">
        <f t="shared" si="543"/>
        <v>CHR_caseUP</v>
      </c>
      <c r="AC1920" s="113" t="str">
        <f t="shared" si="548"/>
        <v/>
      </c>
      <c r="AD1920" t="b">
        <f t="shared" si="547"/>
        <v>0</v>
      </c>
    </row>
    <row r="1921" spans="1:30">
      <c r="A1921" s="58">
        <f t="shared" si="546"/>
        <v>1921</v>
      </c>
      <c r="B1921" s="125">
        <f t="shared" si="545"/>
        <v>1874</v>
      </c>
      <c r="C1921" s="99" t="s">
        <v>4557</v>
      </c>
      <c r="D1921" s="99" t="s">
        <v>7</v>
      </c>
      <c r="E1921" s="100" t="s">
        <v>4653</v>
      </c>
      <c r="F1921" s="100" t="s">
        <v>4653</v>
      </c>
      <c r="G1921" s="101">
        <v>0</v>
      </c>
      <c r="H1921" s="101">
        <v>0</v>
      </c>
      <c r="I1921" s="100" t="s">
        <v>1</v>
      </c>
      <c r="J1921" s="100" t="s">
        <v>1630</v>
      </c>
      <c r="K1921" s="104" t="s">
        <v>4646</v>
      </c>
      <c r="L1921" s="99" t="s">
        <v>4647</v>
      </c>
      <c r="M1921" s="104" t="s">
        <v>4654</v>
      </c>
      <c r="N1921" s="104"/>
      <c r="O1921"/>
      <c r="P1921" t="str">
        <f t="shared" si="538"/>
        <v/>
      </c>
      <c r="Q1921"/>
      <c r="R1921"/>
      <c r="S1921">
        <f t="shared" si="539"/>
        <v>301</v>
      </c>
      <c r="T1921" s="94" t="s">
        <v>3090</v>
      </c>
      <c r="U1921" s="72" t="s">
        <v>2570</v>
      </c>
      <c r="V1921" s="72" t="s">
        <v>4655</v>
      </c>
      <c r="W1921" s="25" t="str">
        <f t="shared" si="540"/>
        <v/>
      </c>
      <c r="X1921" s="25" t="str">
        <f t="shared" si="541"/>
        <v>CASEDN</v>
      </c>
      <c r="Y1921" s="1">
        <f t="shared" si="542"/>
        <v>1874</v>
      </c>
      <c r="Z1921" t="str">
        <f t="shared" si="543"/>
        <v>CHR_caseDN</v>
      </c>
      <c r="AC1921" s="113" t="str">
        <f t="shared" si="548"/>
        <v/>
      </c>
      <c r="AD1921" t="b">
        <f t="shared" si="547"/>
        <v>0</v>
      </c>
    </row>
    <row r="1922" spans="1:30">
      <c r="A1922" s="58">
        <f t="shared" si="546"/>
        <v>1922</v>
      </c>
      <c r="B1922" s="55">
        <f t="shared" si="545"/>
        <v>1875</v>
      </c>
      <c r="C1922" s="99" t="s">
        <v>4514</v>
      </c>
      <c r="D1922" s="99" t="s">
        <v>7</v>
      </c>
      <c r="E1922" s="100" t="s">
        <v>2676</v>
      </c>
      <c r="F1922" s="100" t="s">
        <v>2676</v>
      </c>
      <c r="G1922" s="101">
        <v>0</v>
      </c>
      <c r="H1922" s="101">
        <v>0</v>
      </c>
      <c r="I1922" s="100" t="s">
        <v>3</v>
      </c>
      <c r="J1922" s="100" t="s">
        <v>1630</v>
      </c>
      <c r="K1922" s="102" t="s">
        <v>4646</v>
      </c>
      <c r="L1922" s="99"/>
      <c r="M1922" s="104" t="s">
        <v>2675</v>
      </c>
      <c r="N1922" s="104"/>
      <c r="O1922"/>
      <c r="P1922" t="str">
        <f t="shared" ref="P1922" si="565">IF(E1922=F1922,"","NOT EQUAL")</f>
        <v/>
      </c>
      <c r="Q1922"/>
      <c r="R1922"/>
      <c r="S1922" s="43">
        <f t="shared" ref="S1922" si="566">IF(X1922&lt;&gt;"",S1921+1,S1921)</f>
        <v>302</v>
      </c>
      <c r="T1922" s="94"/>
      <c r="U1922" s="72" t="s">
        <v>3001</v>
      </c>
      <c r="V1922" s="72"/>
      <c r="W1922" s="44" t="str">
        <f t="shared" ref="W1922" si="567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68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569">B1922</f>
        <v>1875</v>
      </c>
      <c r="Z1922" t="str">
        <f t="shared" ref="Z1922" si="570">M1922</f>
        <v>ITM_LISTXY</v>
      </c>
      <c r="AC1922" s="113" t="str">
        <f t="shared" si="548"/>
        <v>LISTXY</v>
      </c>
      <c r="AD1922" t="b">
        <f t="shared" si="547"/>
        <v>1</v>
      </c>
    </row>
    <row r="1923" spans="1:30">
      <c r="A1923" s="58" t="str">
        <f t="shared" si="546"/>
        <v/>
      </c>
      <c r="B1923" s="55">
        <f t="shared" si="545"/>
        <v>1875.01</v>
      </c>
      <c r="C1923" s="99" t="s">
        <v>2570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2570</v>
      </c>
      <c r="N1923" s="104"/>
      <c r="O1923"/>
      <c r="P1923" t="str">
        <f t="shared" si="538"/>
        <v/>
      </c>
      <c r="Q1923"/>
      <c r="R1923"/>
      <c r="S1923" s="43">
        <f t="shared" si="539"/>
        <v>302</v>
      </c>
      <c r="T1923" s="94" t="s">
        <v>2570</v>
      </c>
      <c r="U1923" s="72" t="s">
        <v>2570</v>
      </c>
      <c r="V1923" s="72" t="s">
        <v>2570</v>
      </c>
      <c r="W1923" s="44" t="str">
        <f t="shared" si="540"/>
        <v/>
      </c>
      <c r="X1923" s="25" t="str">
        <f t="shared" si="541"/>
        <v/>
      </c>
      <c r="Y1923" s="1">
        <f t="shared" si="542"/>
        <v>1875.01</v>
      </c>
      <c r="Z1923" t="str">
        <f t="shared" si="543"/>
        <v/>
      </c>
      <c r="AC1923" s="113" t="str">
        <f t="shared" si="548"/>
        <v/>
      </c>
      <c r="AD1923" t="b">
        <f t="shared" si="547"/>
        <v>1</v>
      </c>
    </row>
    <row r="1924" spans="1:30" s="49" customFormat="1">
      <c r="A1924" s="58" t="str">
        <f t="shared" si="546"/>
        <v/>
      </c>
      <c r="B1924" s="55">
        <f t="shared" si="545"/>
        <v>1875.02</v>
      </c>
      <c r="C1924" s="99" t="s">
        <v>2570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2570</v>
      </c>
      <c r="N1924" s="104"/>
      <c r="S1924" s="43">
        <f t="shared" si="539"/>
        <v>302</v>
      </c>
      <c r="T1924" s="94" t="s">
        <v>2570</v>
      </c>
      <c r="U1924" s="72" t="s">
        <v>2570</v>
      </c>
      <c r="V1924" s="72" t="s">
        <v>2570</v>
      </c>
      <c r="W1924" s="44" t="str">
        <f t="shared" si="540"/>
        <v/>
      </c>
      <c r="X1924" s="25" t="str">
        <f t="shared" si="541"/>
        <v/>
      </c>
      <c r="Y1924" s="1">
        <f t="shared" si="542"/>
        <v>1875.02</v>
      </c>
      <c r="Z1924" t="str">
        <f t="shared" si="543"/>
        <v/>
      </c>
      <c r="AC1924" s="113" t="str">
        <f t="shared" si="548"/>
        <v/>
      </c>
      <c r="AD1924" t="b">
        <f t="shared" si="547"/>
        <v>1</v>
      </c>
    </row>
    <row r="1925" spans="1:30" s="49" customFormat="1">
      <c r="A1925" s="58">
        <f t="shared" si="546"/>
        <v>1925</v>
      </c>
      <c r="B1925" s="55">
        <f t="shared" si="545"/>
        <v>1876</v>
      </c>
      <c r="C1925" s="99" t="s">
        <v>4515</v>
      </c>
      <c r="D1925" s="99" t="s">
        <v>1081</v>
      </c>
      <c r="E1925" s="100" t="s">
        <v>1613</v>
      </c>
      <c r="F1925" s="100" t="s">
        <v>1613</v>
      </c>
      <c r="G1925" s="101">
        <v>0</v>
      </c>
      <c r="H1925" s="101">
        <v>0</v>
      </c>
      <c r="I1925" s="100" t="s">
        <v>3</v>
      </c>
      <c r="J1925" s="100" t="s">
        <v>1629</v>
      </c>
      <c r="K1925" s="102" t="s">
        <v>4811</v>
      </c>
      <c r="L1925" s="103" t="s">
        <v>1099</v>
      </c>
      <c r="M1925" s="104" t="s">
        <v>2518</v>
      </c>
      <c r="N1925" s="104"/>
      <c r="S1925" s="43">
        <f t="shared" si="539"/>
        <v>303</v>
      </c>
      <c r="T1925" s="94" t="s">
        <v>3097</v>
      </c>
      <c r="U1925" s="72" t="s">
        <v>2570</v>
      </c>
      <c r="V1925" s="72" t="s">
        <v>2570</v>
      </c>
      <c r="W1925" s="44" t="str">
        <f t="shared" si="540"/>
        <v>"ERPN?"</v>
      </c>
      <c r="X1925" s="25" t="str">
        <f t="shared" si="541"/>
        <v>ERPN?</v>
      </c>
      <c r="Y1925" s="1">
        <f t="shared" si="542"/>
        <v>1876</v>
      </c>
      <c r="Z1925" t="str">
        <f t="shared" si="543"/>
        <v>ITM_SH_ERPN</v>
      </c>
      <c r="AC1925" s="113" t="str">
        <f t="shared" si="548"/>
        <v>ERPN?</v>
      </c>
      <c r="AD1925" t="b">
        <f t="shared" si="547"/>
        <v>1</v>
      </c>
    </row>
    <row r="1926" spans="1:30">
      <c r="A1926" s="58">
        <f t="shared" si="546"/>
        <v>1926</v>
      </c>
      <c r="B1926" s="55">
        <f t="shared" si="545"/>
        <v>1877</v>
      </c>
      <c r="C1926" s="99" t="s">
        <v>4516</v>
      </c>
      <c r="D1926" s="99" t="s">
        <v>7</v>
      </c>
      <c r="E1926" s="100" t="s">
        <v>567</v>
      </c>
      <c r="F1926" s="100" t="s">
        <v>3030</v>
      </c>
      <c r="G1926" s="101">
        <v>0</v>
      </c>
      <c r="H1926" s="101">
        <v>0</v>
      </c>
      <c r="I1926" s="100" t="s">
        <v>1</v>
      </c>
      <c r="J1926" s="100" t="s">
        <v>1629</v>
      </c>
      <c r="K1926" s="102" t="s">
        <v>4646</v>
      </c>
      <c r="L1926" s="99"/>
      <c r="M1926" s="104" t="s">
        <v>3031</v>
      </c>
      <c r="N1926" s="104"/>
      <c r="O1926"/>
      <c r="P1926" t="str">
        <f t="shared" si="538"/>
        <v>NOT EQUAL</v>
      </c>
      <c r="Q1926"/>
      <c r="R1926"/>
      <c r="S1926" s="43">
        <f t="shared" si="539"/>
        <v>303</v>
      </c>
      <c r="T1926" s="94" t="s">
        <v>3097</v>
      </c>
      <c r="U1926" s="72" t="s">
        <v>2570</v>
      </c>
      <c r="V1926" s="72" t="s">
        <v>2570</v>
      </c>
      <c r="W1926" s="44" t="str">
        <f t="shared" si="540"/>
        <v/>
      </c>
      <c r="X1926" s="25" t="str">
        <f t="shared" si="541"/>
        <v/>
      </c>
      <c r="Y1926" s="1">
        <f t="shared" si="542"/>
        <v>1877</v>
      </c>
      <c r="Z1926" t="str">
        <f t="shared" si="543"/>
        <v>ITM_SYS_FREE_RAM</v>
      </c>
      <c r="AC1926" s="113" t="str">
        <f t="shared" si="548"/>
        <v/>
      </c>
      <c r="AD1926" t="b">
        <f t="shared" si="547"/>
        <v>1</v>
      </c>
    </row>
    <row r="1927" spans="1:30">
      <c r="A1927" s="58">
        <f t="shared" si="546"/>
        <v>1927</v>
      </c>
      <c r="B1927" s="55">
        <f t="shared" si="545"/>
        <v>1878</v>
      </c>
      <c r="C1927" s="99" t="s">
        <v>4557</v>
      </c>
      <c r="D1927" s="99" t="s">
        <v>7</v>
      </c>
      <c r="E1927" s="102" t="s">
        <v>567</v>
      </c>
      <c r="F1927" s="102" t="s">
        <v>2605</v>
      </c>
      <c r="G1927" s="106">
        <v>0</v>
      </c>
      <c r="H1927" s="106">
        <v>0</v>
      </c>
      <c r="I1927" s="100" t="s">
        <v>1</v>
      </c>
      <c r="J1927" s="100" t="s">
        <v>1630</v>
      </c>
      <c r="K1927" s="102" t="s">
        <v>4646</v>
      </c>
      <c r="L1927" s="99" t="s">
        <v>2604</v>
      </c>
      <c r="M1927" s="104" t="s">
        <v>2551</v>
      </c>
      <c r="N1927" s="104"/>
      <c r="O1927"/>
      <c r="P1927" t="str">
        <f t="shared" si="538"/>
        <v>NOT EQUAL</v>
      </c>
      <c r="Q1927"/>
      <c r="R1927"/>
      <c r="S1927" s="43">
        <f t="shared" si="539"/>
        <v>303</v>
      </c>
      <c r="T1927" s="94" t="s">
        <v>3131</v>
      </c>
      <c r="U1927" s="72" t="s">
        <v>2570</v>
      </c>
      <c r="V1927" s="72" t="s">
        <v>2570</v>
      </c>
      <c r="W1927" s="44" t="str">
        <f t="shared" si="540"/>
        <v/>
      </c>
      <c r="X1927" s="25" t="str">
        <f t="shared" si="541"/>
        <v/>
      </c>
      <c r="Y1927" s="1">
        <f t="shared" si="542"/>
        <v>1878</v>
      </c>
      <c r="Z1927" t="str">
        <f t="shared" si="543"/>
        <v>MNU_INL_TST</v>
      </c>
      <c r="AC1927" s="113" t="str">
        <f t="shared" si="548"/>
        <v/>
      </c>
      <c r="AD1927" t="b">
        <f t="shared" si="547"/>
        <v>1</v>
      </c>
    </row>
    <row r="1928" spans="1:30">
      <c r="A1928" s="58">
        <f t="shared" si="546"/>
        <v>1928</v>
      </c>
      <c r="B1928" s="55">
        <f t="shared" si="545"/>
        <v>1879</v>
      </c>
      <c r="C1928" s="99" t="s">
        <v>4517</v>
      </c>
      <c r="D1928" s="99" t="s">
        <v>3025</v>
      </c>
      <c r="E1928" s="100" t="s">
        <v>567</v>
      </c>
      <c r="F1928" s="100" t="s">
        <v>2606</v>
      </c>
      <c r="G1928" s="101">
        <v>0</v>
      </c>
      <c r="H1928" s="101">
        <v>0</v>
      </c>
      <c r="I1928" s="100" t="s">
        <v>1</v>
      </c>
      <c r="J1928" s="100" t="s">
        <v>1630</v>
      </c>
      <c r="K1928" s="102" t="s">
        <v>4646</v>
      </c>
      <c r="L1928" s="99" t="s">
        <v>2604</v>
      </c>
      <c r="M1928" s="104" t="s">
        <v>2609</v>
      </c>
      <c r="N1928" s="104"/>
      <c r="O1928" s="17"/>
      <c r="P1928" t="str">
        <f t="shared" ref="P1928:P1991" si="571">IF(E1928=F1928,"","NOT EQUAL")</f>
        <v>NOT EQUAL</v>
      </c>
      <c r="Q1928" s="17"/>
      <c r="R1928" s="17"/>
      <c r="S1928" s="43">
        <f t="shared" ref="S1928:S1991" si="572">IF(X1928&lt;&gt;"",S1927+1,S1927)</f>
        <v>303</v>
      </c>
      <c r="T1928" s="94" t="s">
        <v>3131</v>
      </c>
      <c r="U1928" s="72" t="s">
        <v>2570</v>
      </c>
      <c r="V1928" s="72" t="s">
        <v>2570</v>
      </c>
      <c r="W1928" s="44" t="str">
        <f t="shared" ref="W1928:W1991" si="573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574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575">B1928</f>
        <v>1879</v>
      </c>
      <c r="Z1928" t="str">
        <f t="shared" ref="Z1928:Z1991" si="576">M1928</f>
        <v>ITM_TEST</v>
      </c>
      <c r="AC1928" s="113" t="str">
        <f t="shared" si="548"/>
        <v/>
      </c>
      <c r="AD1928" t="b">
        <f t="shared" si="547"/>
        <v>1</v>
      </c>
    </row>
    <row r="1929" spans="1:30">
      <c r="A1929" s="58">
        <f t="shared" si="546"/>
        <v>1929</v>
      </c>
      <c r="B1929" s="55">
        <f t="shared" si="545"/>
        <v>1880</v>
      </c>
      <c r="C1929" s="99" t="s">
        <v>4518</v>
      </c>
      <c r="D1929" s="99" t="s">
        <v>7</v>
      </c>
      <c r="E1929" s="100" t="s">
        <v>567</v>
      </c>
      <c r="F1929" s="100" t="s">
        <v>2607</v>
      </c>
      <c r="G1929" s="101">
        <v>0</v>
      </c>
      <c r="H1929" s="101">
        <v>0</v>
      </c>
      <c r="I1929" s="100" t="s">
        <v>1</v>
      </c>
      <c r="J1929" s="100" t="s">
        <v>1629</v>
      </c>
      <c r="K1929" s="102" t="s">
        <v>4646</v>
      </c>
      <c r="L1929" s="99" t="s">
        <v>2604</v>
      </c>
      <c r="M1929" s="104" t="s">
        <v>2610</v>
      </c>
      <c r="N1929" s="104"/>
      <c r="O1929" s="17"/>
      <c r="P1929" t="str">
        <f t="shared" si="571"/>
        <v>NOT EQUAL</v>
      </c>
      <c r="Q1929" s="17"/>
      <c r="R1929" s="17"/>
      <c r="S1929" s="43">
        <f t="shared" si="572"/>
        <v>303</v>
      </c>
      <c r="T1929" s="94" t="s">
        <v>3131</v>
      </c>
      <c r="U1929" s="72" t="s">
        <v>2570</v>
      </c>
      <c r="V1929" s="72" t="s">
        <v>2570</v>
      </c>
      <c r="W1929" s="44" t="str">
        <f t="shared" si="573"/>
        <v/>
      </c>
      <c r="X1929" s="25" t="str">
        <f t="shared" si="574"/>
        <v/>
      </c>
      <c r="Y1929" s="1">
        <f t="shared" si="575"/>
        <v>1880</v>
      </c>
      <c r="Z1929" t="str">
        <f t="shared" si="576"/>
        <v>ITM_GET_TEST_BS</v>
      </c>
      <c r="AC1929" s="113" t="str">
        <f t="shared" si="548"/>
        <v/>
      </c>
      <c r="AD1929" t="b">
        <f t="shared" si="547"/>
        <v>1</v>
      </c>
    </row>
    <row r="1930" spans="1:30">
      <c r="A1930" s="58">
        <f t="shared" si="546"/>
        <v>1930</v>
      </c>
      <c r="B1930" s="55">
        <f t="shared" si="545"/>
        <v>1881</v>
      </c>
      <c r="C1930" s="99" t="s">
        <v>4519</v>
      </c>
      <c r="D1930" s="99" t="s">
        <v>7</v>
      </c>
      <c r="E1930" s="100" t="s">
        <v>567</v>
      </c>
      <c r="F1930" s="100" t="s">
        <v>2608</v>
      </c>
      <c r="G1930" s="101">
        <v>0</v>
      </c>
      <c r="H1930" s="101">
        <v>0</v>
      </c>
      <c r="I1930" s="100" t="s">
        <v>1</v>
      </c>
      <c r="J1930" s="100" t="s">
        <v>1629</v>
      </c>
      <c r="K1930" s="102" t="s">
        <v>4646</v>
      </c>
      <c r="L1930" s="99" t="s">
        <v>2604</v>
      </c>
      <c r="M1930" s="104" t="s">
        <v>2611</v>
      </c>
      <c r="N1930" s="104"/>
      <c r="O1930" s="17"/>
      <c r="P1930" t="str">
        <f t="shared" si="571"/>
        <v>NOT EQUAL</v>
      </c>
      <c r="Q1930" s="17"/>
      <c r="R1930" s="17"/>
      <c r="S1930" s="43">
        <f t="shared" si="572"/>
        <v>303</v>
      </c>
      <c r="T1930" s="94" t="s">
        <v>3131</v>
      </c>
      <c r="U1930" s="72" t="s">
        <v>2570</v>
      </c>
      <c r="V1930" s="72" t="s">
        <v>2570</v>
      </c>
      <c r="W1930" s="44" t="str">
        <f t="shared" si="573"/>
        <v/>
      </c>
      <c r="X1930" s="25" t="str">
        <f t="shared" si="574"/>
        <v/>
      </c>
      <c r="Y1930" s="1">
        <f t="shared" si="575"/>
        <v>1881</v>
      </c>
      <c r="Z1930" t="str">
        <f t="shared" si="576"/>
        <v>ITM_SET_TEST_BS</v>
      </c>
      <c r="AC1930" s="113" t="str">
        <f t="shared" si="548"/>
        <v/>
      </c>
      <c r="AD1930" t="b">
        <f t="shared" si="547"/>
        <v>1</v>
      </c>
    </row>
    <row r="1931" spans="1:30">
      <c r="A1931" s="58">
        <f t="shared" si="546"/>
        <v>1931</v>
      </c>
      <c r="B1931" s="55">
        <f t="shared" ref="B1931:B1994" si="577">IF(AND(MID(C1931,2,1)&lt;&gt;"/",MID(C1931,1,1)="/"),INT(B1930)+1,B1930+0.01)</f>
        <v>1882</v>
      </c>
      <c r="C1931" s="99" t="s">
        <v>4520</v>
      </c>
      <c r="D1931" s="99" t="s">
        <v>1234</v>
      </c>
      <c r="E1931" s="100" t="s">
        <v>1626</v>
      </c>
      <c r="F1931" s="100" t="s">
        <v>1626</v>
      </c>
      <c r="G1931" s="101">
        <v>0</v>
      </c>
      <c r="H1931" s="101">
        <v>0</v>
      </c>
      <c r="I1931" s="100" t="s">
        <v>3</v>
      </c>
      <c r="J1931" s="100" t="s">
        <v>1630</v>
      </c>
      <c r="K1931" s="102" t="s">
        <v>4646</v>
      </c>
      <c r="L1931" s="99" t="s">
        <v>1156</v>
      </c>
      <c r="M1931" s="104" t="s">
        <v>2564</v>
      </c>
      <c r="N1931" s="104"/>
      <c r="O1931" s="17"/>
      <c r="P1931" t="str">
        <f t="shared" si="571"/>
        <v/>
      </c>
      <c r="Q1931" s="17"/>
      <c r="R1931" s="17"/>
      <c r="S1931" s="43">
        <f t="shared" si="572"/>
        <v>303</v>
      </c>
      <c r="T1931" s="94" t="s">
        <v>3134</v>
      </c>
      <c r="U1931" s="72" t="s">
        <v>2570</v>
      </c>
      <c r="V1931" s="72" t="s">
        <v>2570</v>
      </c>
      <c r="W1931" s="44" t="str">
        <f t="shared" si="573"/>
        <v/>
      </c>
      <c r="X1931" s="25" t="str">
        <f t="shared" si="574"/>
        <v/>
      </c>
      <c r="Y1931" s="1">
        <f t="shared" si="575"/>
        <v>1882</v>
      </c>
      <c r="Z1931" t="str">
        <f t="shared" si="576"/>
        <v>ITM_INP_DEF_DP</v>
      </c>
      <c r="AC1931" s="113" t="str">
        <f t="shared" si="548"/>
        <v/>
      </c>
      <c r="AD1931" t="b">
        <f t="shared" si="547"/>
        <v>1</v>
      </c>
    </row>
    <row r="1932" spans="1:30">
      <c r="A1932" s="58">
        <f t="shared" si="546"/>
        <v>1932</v>
      </c>
      <c r="B1932" s="55">
        <f t="shared" si="577"/>
        <v>1883</v>
      </c>
      <c r="C1932" s="99" t="s">
        <v>4515</v>
      </c>
      <c r="D1932" s="99" t="s">
        <v>1157</v>
      </c>
      <c r="E1932" s="100" t="s">
        <v>1158</v>
      </c>
      <c r="F1932" s="100" t="s">
        <v>1158</v>
      </c>
      <c r="G1932" s="101">
        <v>0</v>
      </c>
      <c r="H1932" s="101">
        <v>0</v>
      </c>
      <c r="I1932" s="100" t="s">
        <v>1</v>
      </c>
      <c r="J1932" s="100" t="s">
        <v>1630</v>
      </c>
      <c r="K1932" s="102" t="s">
        <v>4811</v>
      </c>
      <c r="L1932" s="99" t="s">
        <v>1156</v>
      </c>
      <c r="M1932" s="104" t="s">
        <v>2565</v>
      </c>
      <c r="N1932" s="104"/>
      <c r="O1932"/>
      <c r="P1932" t="str">
        <f t="shared" si="571"/>
        <v/>
      </c>
      <c r="Q1932"/>
      <c r="R1932"/>
      <c r="S1932" s="43">
        <f t="shared" si="572"/>
        <v>303</v>
      </c>
      <c r="T1932" s="94" t="s">
        <v>3134</v>
      </c>
      <c r="U1932" s="72" t="s">
        <v>2570</v>
      </c>
      <c r="V1932" s="72" t="s">
        <v>2570</v>
      </c>
      <c r="W1932" s="44" t="str">
        <f t="shared" si="573"/>
        <v/>
      </c>
      <c r="X1932" s="25" t="str">
        <f t="shared" si="574"/>
        <v/>
      </c>
      <c r="Y1932" s="1">
        <f t="shared" si="575"/>
        <v>1883</v>
      </c>
      <c r="Z1932" t="str">
        <f t="shared" si="576"/>
        <v>ITM_SH_INP_DEF</v>
      </c>
      <c r="AC1932" s="113" t="str">
        <f t="shared" si="548"/>
        <v/>
      </c>
      <c r="AD1932" t="b">
        <f t="shared" si="547"/>
        <v>1</v>
      </c>
    </row>
    <row r="1933" spans="1:30">
      <c r="A1933" s="58">
        <f t="shared" si="546"/>
        <v>1933</v>
      </c>
      <c r="B1933" s="55">
        <f t="shared" si="577"/>
        <v>1884</v>
      </c>
      <c r="C1933" s="99" t="s">
        <v>4520</v>
      </c>
      <c r="D1933" s="99" t="s">
        <v>1235</v>
      </c>
      <c r="E1933" s="100" t="s">
        <v>1159</v>
      </c>
      <c r="F1933" s="100" t="s">
        <v>1159</v>
      </c>
      <c r="G1933" s="101">
        <v>0</v>
      </c>
      <c r="H1933" s="101">
        <v>0</v>
      </c>
      <c r="I1933" s="100" t="s">
        <v>3</v>
      </c>
      <c r="J1933" s="100" t="s">
        <v>1630</v>
      </c>
      <c r="K1933" s="102" t="s">
        <v>4646</v>
      </c>
      <c r="L1933" s="99" t="s">
        <v>1156</v>
      </c>
      <c r="M1933" s="104" t="s">
        <v>2566</v>
      </c>
      <c r="N1933" s="104"/>
      <c r="O1933"/>
      <c r="P1933" t="str">
        <f t="shared" si="571"/>
        <v/>
      </c>
      <c r="Q1933"/>
      <c r="R1933"/>
      <c r="S1933" s="43">
        <f t="shared" si="572"/>
        <v>303</v>
      </c>
      <c r="T1933" s="94" t="s">
        <v>3134</v>
      </c>
      <c r="U1933" s="72" t="s">
        <v>2570</v>
      </c>
      <c r="V1933" s="72" t="s">
        <v>2570</v>
      </c>
      <c r="W1933" s="44" t="str">
        <f t="shared" si="573"/>
        <v/>
      </c>
      <c r="X1933" s="25" t="str">
        <f t="shared" si="574"/>
        <v/>
      </c>
      <c r="Y1933" s="1">
        <f t="shared" si="575"/>
        <v>1884</v>
      </c>
      <c r="Z1933" t="str">
        <f t="shared" si="576"/>
        <v>ITM_INP_DEF_CPXDP</v>
      </c>
      <c r="AC1933" s="113" t="str">
        <f t="shared" si="548"/>
        <v/>
      </c>
      <c r="AD1933" t="b">
        <f t="shared" si="547"/>
        <v>1</v>
      </c>
    </row>
    <row r="1934" spans="1:30">
      <c r="A1934" s="58">
        <f t="shared" si="546"/>
        <v>1934</v>
      </c>
      <c r="B1934" s="55">
        <f t="shared" si="577"/>
        <v>1885</v>
      </c>
      <c r="C1934" s="99" t="s">
        <v>4520</v>
      </c>
      <c r="D1934" s="99" t="s">
        <v>1236</v>
      </c>
      <c r="E1934" s="100" t="s">
        <v>1627</v>
      </c>
      <c r="F1934" s="100" t="s">
        <v>1627</v>
      </c>
      <c r="G1934" s="101">
        <v>0</v>
      </c>
      <c r="H1934" s="101">
        <v>0</v>
      </c>
      <c r="I1934" s="100" t="s">
        <v>3</v>
      </c>
      <c r="J1934" s="100" t="s">
        <v>1630</v>
      </c>
      <c r="K1934" s="102" t="s">
        <v>4646</v>
      </c>
      <c r="L1934" s="99" t="s">
        <v>1156</v>
      </c>
      <c r="M1934" s="104" t="s">
        <v>2568</v>
      </c>
      <c r="N1934" s="104"/>
      <c r="O1934"/>
      <c r="P1934" t="str">
        <f t="shared" si="571"/>
        <v/>
      </c>
      <c r="Q1934"/>
      <c r="R1934"/>
      <c r="S1934" s="43">
        <f t="shared" si="572"/>
        <v>303</v>
      </c>
      <c r="T1934" s="94" t="s">
        <v>3134</v>
      </c>
      <c r="U1934" s="72" t="s">
        <v>2570</v>
      </c>
      <c r="V1934" s="72" t="s">
        <v>2570</v>
      </c>
      <c r="W1934" s="44" t="str">
        <f t="shared" si="573"/>
        <v/>
      </c>
      <c r="X1934" s="25" t="str">
        <f t="shared" si="574"/>
        <v/>
      </c>
      <c r="Y1934" s="1">
        <f t="shared" si="575"/>
        <v>1885</v>
      </c>
      <c r="Z1934" t="str">
        <f t="shared" si="576"/>
        <v>ITM_INP_DEF_SI</v>
      </c>
      <c r="AC1934" s="113" t="str">
        <f t="shared" si="548"/>
        <v/>
      </c>
      <c r="AD1934" t="b">
        <f t="shared" si="547"/>
        <v>1</v>
      </c>
    </row>
    <row r="1935" spans="1:30">
      <c r="A1935" s="58">
        <f t="shared" si="546"/>
        <v>1935</v>
      </c>
      <c r="B1935" s="55">
        <f t="shared" si="577"/>
        <v>1886</v>
      </c>
      <c r="C1935" s="99" t="s">
        <v>4520</v>
      </c>
      <c r="D1935" s="99" t="s">
        <v>1237</v>
      </c>
      <c r="E1935" s="100" t="s">
        <v>1628</v>
      </c>
      <c r="F1935" s="100" t="s">
        <v>1628</v>
      </c>
      <c r="G1935" s="101">
        <v>0</v>
      </c>
      <c r="H1935" s="101">
        <v>0</v>
      </c>
      <c r="I1935" s="100" t="s">
        <v>3</v>
      </c>
      <c r="J1935" s="100" t="s">
        <v>1630</v>
      </c>
      <c r="K1935" s="102" t="s">
        <v>4646</v>
      </c>
      <c r="L1935" s="99" t="s">
        <v>1156</v>
      </c>
      <c r="M1935" s="104" t="s">
        <v>2569</v>
      </c>
      <c r="N1935" s="104"/>
      <c r="O1935"/>
      <c r="P1935" t="str">
        <f t="shared" si="571"/>
        <v/>
      </c>
      <c r="Q1935"/>
      <c r="R1935"/>
      <c r="S1935" s="43">
        <f t="shared" si="572"/>
        <v>303</v>
      </c>
      <c r="T1935" s="94" t="s">
        <v>3134</v>
      </c>
      <c r="U1935" s="72" t="s">
        <v>2570</v>
      </c>
      <c r="V1935" s="72" t="s">
        <v>2570</v>
      </c>
      <c r="W1935" s="44" t="str">
        <f t="shared" si="573"/>
        <v/>
      </c>
      <c r="X1935" s="25" t="str">
        <f t="shared" si="574"/>
        <v/>
      </c>
      <c r="Y1935" s="1">
        <f t="shared" si="575"/>
        <v>1886</v>
      </c>
      <c r="Z1935" t="str">
        <f t="shared" si="576"/>
        <v>ITM_INP_DEF_LI</v>
      </c>
      <c r="AC1935" s="113" t="str">
        <f t="shared" si="548"/>
        <v/>
      </c>
      <c r="AD1935" t="b">
        <f t="shared" si="547"/>
        <v>1</v>
      </c>
    </row>
    <row r="1936" spans="1:30">
      <c r="A1936" s="58">
        <f t="shared" si="546"/>
        <v>1936</v>
      </c>
      <c r="B1936" s="55">
        <f t="shared" si="577"/>
        <v>1887</v>
      </c>
      <c r="C1936" s="99" t="s">
        <v>4521</v>
      </c>
      <c r="D1936" s="99" t="s">
        <v>2893</v>
      </c>
      <c r="E1936" s="100" t="s">
        <v>2899</v>
      </c>
      <c r="F1936" s="100" t="s">
        <v>2899</v>
      </c>
      <c r="G1936" s="101">
        <v>0</v>
      </c>
      <c r="H1936" s="101">
        <v>0</v>
      </c>
      <c r="I1936" s="100" t="s">
        <v>1</v>
      </c>
      <c r="J1936" s="100" t="s">
        <v>1630</v>
      </c>
      <c r="K1936" s="102" t="s">
        <v>4646</v>
      </c>
      <c r="L1936" s="99" t="s">
        <v>2888</v>
      </c>
      <c r="M1936" s="104" t="s">
        <v>2889</v>
      </c>
      <c r="N1936" s="104"/>
      <c r="O1936"/>
      <c r="P1936" t="str">
        <f t="shared" si="571"/>
        <v/>
      </c>
      <c r="Q1936"/>
      <c r="R1936"/>
      <c r="S1936" s="43">
        <f t="shared" si="572"/>
        <v>303</v>
      </c>
      <c r="T1936" s="94" t="s">
        <v>3129</v>
      </c>
      <c r="U1936" s="72" t="s">
        <v>2570</v>
      </c>
      <c r="V1936" s="72" t="s">
        <v>2570</v>
      </c>
      <c r="W1936" s="44" t="str">
        <f t="shared" si="573"/>
        <v/>
      </c>
      <c r="X1936" s="25" t="str">
        <f t="shared" si="574"/>
        <v/>
      </c>
      <c r="Y1936" s="1">
        <f t="shared" si="575"/>
        <v>1887</v>
      </c>
      <c r="Z1936" t="str">
        <f t="shared" si="576"/>
        <v>ITM_USER_V43</v>
      </c>
      <c r="AC1936" s="113" t="str">
        <f t="shared" si="548"/>
        <v/>
      </c>
      <c r="AD1936" t="b">
        <f t="shared" si="547"/>
        <v>1</v>
      </c>
    </row>
    <row r="1937" spans="1:30">
      <c r="A1937" s="58">
        <f t="shared" ref="A1937:A2000" si="578">IF(B1937=INT(B1937),ROW(),"")</f>
        <v>1937</v>
      </c>
      <c r="B1937" s="55">
        <f t="shared" si="577"/>
        <v>1888</v>
      </c>
      <c r="C1937" s="99" t="s">
        <v>4499</v>
      </c>
      <c r="D1937" s="99">
        <v>255</v>
      </c>
      <c r="E1937" s="102" t="s">
        <v>1140</v>
      </c>
      <c r="F1937" s="102" t="s">
        <v>1140</v>
      </c>
      <c r="G1937" s="106">
        <v>0</v>
      </c>
      <c r="H1937" s="106">
        <v>0</v>
      </c>
      <c r="I1937" s="100" t="s">
        <v>1</v>
      </c>
      <c r="J1937" s="100" t="s">
        <v>1630</v>
      </c>
      <c r="K1937" s="102" t="s">
        <v>4646</v>
      </c>
      <c r="L1937" s="99" t="s">
        <v>1638</v>
      </c>
      <c r="M1937" s="104" t="s">
        <v>2545</v>
      </c>
      <c r="N1937" s="104"/>
      <c r="O1937"/>
      <c r="P1937" t="str">
        <f t="shared" si="571"/>
        <v/>
      </c>
      <c r="Q1937"/>
      <c r="R1937"/>
      <c r="S1937" s="43">
        <f t="shared" si="572"/>
        <v>303</v>
      </c>
      <c r="T1937" s="94" t="s">
        <v>3129</v>
      </c>
      <c r="U1937" s="72" t="s">
        <v>2570</v>
      </c>
      <c r="V1937" s="72" t="s">
        <v>2570</v>
      </c>
      <c r="W1937" s="44" t="str">
        <f t="shared" si="573"/>
        <v/>
      </c>
      <c r="X1937" s="25" t="str">
        <f t="shared" si="574"/>
        <v/>
      </c>
      <c r="Y1937" s="1">
        <f t="shared" si="575"/>
        <v>1888</v>
      </c>
      <c r="Z1937" t="str">
        <f t="shared" si="576"/>
        <v>KEY_fg</v>
      </c>
      <c r="AC1937" s="113" t="str">
        <f t="shared" si="548"/>
        <v/>
      </c>
      <c r="AD1937" t="b">
        <f t="shared" si="547"/>
        <v>1</v>
      </c>
    </row>
    <row r="1938" spans="1:30">
      <c r="A1938" s="58">
        <f t="shared" si="578"/>
        <v>1938</v>
      </c>
      <c r="B1938" s="55">
        <f t="shared" si="577"/>
        <v>1889</v>
      </c>
      <c r="C1938" s="99" t="s">
        <v>4521</v>
      </c>
      <c r="D1938" s="99" t="s">
        <v>1141</v>
      </c>
      <c r="E1938" s="100" t="s">
        <v>1632</v>
      </c>
      <c r="F1938" s="100" t="s">
        <v>1632</v>
      </c>
      <c r="G1938" s="101">
        <v>0</v>
      </c>
      <c r="H1938" s="101">
        <v>0</v>
      </c>
      <c r="I1938" s="100" t="s">
        <v>1</v>
      </c>
      <c r="J1938" s="100" t="s">
        <v>1630</v>
      </c>
      <c r="K1938" s="102" t="s">
        <v>4646</v>
      </c>
      <c r="L1938" s="99"/>
      <c r="M1938" s="104" t="s">
        <v>2546</v>
      </c>
      <c r="N1938" s="104"/>
      <c r="O1938"/>
      <c r="P1938" t="str">
        <f t="shared" si="571"/>
        <v/>
      </c>
      <c r="Q1938"/>
      <c r="R1938"/>
      <c r="S1938" s="43">
        <f t="shared" si="572"/>
        <v>303</v>
      </c>
      <c r="T1938" s="94" t="s">
        <v>3129</v>
      </c>
      <c r="U1938" s="72" t="s">
        <v>2570</v>
      </c>
      <c r="V1938" s="72" t="s">
        <v>2570</v>
      </c>
      <c r="W1938" s="44" t="str">
        <f t="shared" si="573"/>
        <v/>
      </c>
      <c r="X1938" s="25" t="str">
        <f t="shared" si="574"/>
        <v/>
      </c>
      <c r="Y1938" s="1">
        <f t="shared" si="575"/>
        <v>1889</v>
      </c>
      <c r="Z1938" t="str">
        <f t="shared" si="576"/>
        <v>ITM_USER_DEFAULTS</v>
      </c>
      <c r="AC1938" s="113" t="str">
        <f t="shared" si="548"/>
        <v/>
      </c>
      <c r="AD1938" t="b">
        <f t="shared" si="547"/>
        <v>1</v>
      </c>
    </row>
    <row r="1939" spans="1:30">
      <c r="A1939" s="58">
        <f t="shared" si="578"/>
        <v>1939</v>
      </c>
      <c r="B1939" s="55">
        <f t="shared" si="577"/>
        <v>1890</v>
      </c>
      <c r="C1939" s="99" t="s">
        <v>4521</v>
      </c>
      <c r="D1939" s="99" t="s">
        <v>1225</v>
      </c>
      <c r="E1939" s="100" t="s">
        <v>1142</v>
      </c>
      <c r="F1939" s="100" t="s">
        <v>1142</v>
      </c>
      <c r="G1939" s="101">
        <v>0</v>
      </c>
      <c r="H1939" s="101">
        <v>0</v>
      </c>
      <c r="I1939" s="100" t="s">
        <v>1</v>
      </c>
      <c r="J1939" s="100" t="s">
        <v>1630</v>
      </c>
      <c r="K1939" s="102" t="s">
        <v>4646</v>
      </c>
      <c r="L1939" s="99"/>
      <c r="M1939" s="104" t="s">
        <v>2547</v>
      </c>
      <c r="N1939" s="104"/>
      <c r="O1939"/>
      <c r="P1939" t="str">
        <f t="shared" si="571"/>
        <v/>
      </c>
      <c r="Q1939"/>
      <c r="R1939"/>
      <c r="S1939" s="43">
        <f t="shared" si="572"/>
        <v>303</v>
      </c>
      <c r="T1939" s="94" t="s">
        <v>3129</v>
      </c>
      <c r="U1939" s="72" t="s">
        <v>2570</v>
      </c>
      <c r="V1939" s="72" t="s">
        <v>2570</v>
      </c>
      <c r="W1939" s="44" t="str">
        <f t="shared" si="573"/>
        <v/>
      </c>
      <c r="X1939" s="25" t="str">
        <f t="shared" si="574"/>
        <v/>
      </c>
      <c r="Y1939" s="1">
        <f t="shared" si="575"/>
        <v>1890</v>
      </c>
      <c r="Z1939" t="str">
        <f t="shared" si="576"/>
        <v>ITM_USER_COMPLEX</v>
      </c>
      <c r="AC1939" s="113" t="str">
        <f t="shared" si="548"/>
        <v/>
      </c>
      <c r="AD1939" t="b">
        <f t="shared" si="547"/>
        <v>1</v>
      </c>
    </row>
    <row r="1940" spans="1:30">
      <c r="A1940" s="58">
        <f t="shared" si="578"/>
        <v>1940</v>
      </c>
      <c r="B1940" s="55">
        <f t="shared" si="577"/>
        <v>1891</v>
      </c>
      <c r="C1940" s="99" t="s">
        <v>4521</v>
      </c>
      <c r="D1940" s="99" t="s">
        <v>1143</v>
      </c>
      <c r="E1940" s="100" t="s">
        <v>2904</v>
      </c>
      <c r="F1940" s="100" t="s">
        <v>2904</v>
      </c>
      <c r="G1940" s="101">
        <v>0</v>
      </c>
      <c r="H1940" s="101">
        <v>0</v>
      </c>
      <c r="I1940" s="100" t="s">
        <v>1</v>
      </c>
      <c r="J1940" s="100" t="s">
        <v>1630</v>
      </c>
      <c r="K1940" s="102" t="s">
        <v>4646</v>
      </c>
      <c r="L1940" s="99" t="s">
        <v>1129</v>
      </c>
      <c r="M1940" s="104" t="s">
        <v>2548</v>
      </c>
      <c r="N1940" s="104"/>
      <c r="O1940"/>
      <c r="P1940" t="str">
        <f t="shared" si="571"/>
        <v/>
      </c>
      <c r="Q1940"/>
      <c r="R1940"/>
      <c r="S1940" s="43">
        <f t="shared" si="572"/>
        <v>303</v>
      </c>
      <c r="T1940" s="94" t="s">
        <v>3129</v>
      </c>
      <c r="U1940" s="72" t="s">
        <v>2570</v>
      </c>
      <c r="V1940" s="72" t="s">
        <v>2570</v>
      </c>
      <c r="W1940" s="44" t="str">
        <f t="shared" si="573"/>
        <v/>
      </c>
      <c r="X1940" s="25" t="str">
        <f t="shared" si="574"/>
        <v/>
      </c>
      <c r="Y1940" s="1">
        <f t="shared" si="575"/>
        <v>1891</v>
      </c>
      <c r="Z1940" t="str">
        <f t="shared" si="576"/>
        <v>ITM_USER_SHIFTS</v>
      </c>
      <c r="AC1940" s="113" t="str">
        <f t="shared" si="548"/>
        <v/>
      </c>
      <c r="AD1940" t="b">
        <f t="shared" si="547"/>
        <v>1</v>
      </c>
    </row>
    <row r="1941" spans="1:30">
      <c r="A1941" s="58">
        <f t="shared" si="578"/>
        <v>1941</v>
      </c>
      <c r="B1941" s="55">
        <f t="shared" si="577"/>
        <v>1892</v>
      </c>
      <c r="C1941" s="99" t="s">
        <v>4521</v>
      </c>
      <c r="D1941" s="99" t="s">
        <v>1226</v>
      </c>
      <c r="E1941" s="100" t="s">
        <v>1459</v>
      </c>
      <c r="F1941" s="100" t="s">
        <v>1459</v>
      </c>
      <c r="G1941" s="101">
        <v>0</v>
      </c>
      <c r="H1941" s="101">
        <v>0</v>
      </c>
      <c r="I1941" s="100" t="s">
        <v>1</v>
      </c>
      <c r="J1941" s="100" t="s">
        <v>1630</v>
      </c>
      <c r="K1941" s="102" t="s">
        <v>4646</v>
      </c>
      <c r="L1941" s="99"/>
      <c r="M1941" s="104" t="s">
        <v>2549</v>
      </c>
      <c r="N1941" s="104"/>
      <c r="O1941"/>
      <c r="P1941" t="str">
        <f t="shared" si="571"/>
        <v/>
      </c>
      <c r="Q1941"/>
      <c r="R1941"/>
      <c r="S1941" s="43">
        <f t="shared" si="572"/>
        <v>303</v>
      </c>
      <c r="T1941" s="94" t="s">
        <v>3129</v>
      </c>
      <c r="U1941" s="72" t="s">
        <v>2570</v>
      </c>
      <c r="V1941" s="72" t="s">
        <v>2570</v>
      </c>
      <c r="W1941" s="44" t="str">
        <f t="shared" si="573"/>
        <v/>
      </c>
      <c r="X1941" s="25" t="str">
        <f t="shared" si="574"/>
        <v/>
      </c>
      <c r="Y1941" s="1">
        <f t="shared" si="575"/>
        <v>1892</v>
      </c>
      <c r="Z1941" t="str">
        <f t="shared" si="576"/>
        <v>ITM_USER_RESET</v>
      </c>
      <c r="AC1941" s="113" t="str">
        <f t="shared" si="548"/>
        <v/>
      </c>
      <c r="AD1941" t="b">
        <f t="shared" si="547"/>
        <v>1</v>
      </c>
    </row>
    <row r="1942" spans="1:30">
      <c r="A1942" s="58">
        <f t="shared" si="578"/>
        <v>1942</v>
      </c>
      <c r="B1942" s="55">
        <f t="shared" si="577"/>
        <v>1893</v>
      </c>
      <c r="C1942" s="99" t="s">
        <v>4522</v>
      </c>
      <c r="D1942" s="99" t="s">
        <v>3760</v>
      </c>
      <c r="E1942" s="100" t="s">
        <v>1144</v>
      </c>
      <c r="F1942" s="100" t="s">
        <v>1144</v>
      </c>
      <c r="G1942" s="101">
        <v>0</v>
      </c>
      <c r="H1942" s="101">
        <v>0</v>
      </c>
      <c r="I1942" s="100" t="s">
        <v>1</v>
      </c>
      <c r="J1942" s="100" t="s">
        <v>1630</v>
      </c>
      <c r="K1942" s="102" t="s">
        <v>4646</v>
      </c>
      <c r="L1942" s="99"/>
      <c r="M1942" s="104" t="s">
        <v>2550</v>
      </c>
      <c r="N1942" s="104"/>
      <c r="O1942"/>
      <c r="P1942" t="str">
        <f t="shared" si="571"/>
        <v/>
      </c>
      <c r="Q1942"/>
      <c r="R1942"/>
      <c r="S1942" s="43">
        <f t="shared" si="572"/>
        <v>303</v>
      </c>
      <c r="T1942" s="94" t="s">
        <v>3129</v>
      </c>
      <c r="U1942" s="72" t="s">
        <v>2570</v>
      </c>
      <c r="V1942" s="72" t="s">
        <v>2570</v>
      </c>
      <c r="W1942" s="44" t="str">
        <f t="shared" si="573"/>
        <v/>
      </c>
      <c r="X1942" s="25" t="str">
        <f t="shared" si="574"/>
        <v/>
      </c>
      <c r="Y1942" s="1">
        <f t="shared" si="575"/>
        <v>1893</v>
      </c>
      <c r="Z1942" t="str">
        <f t="shared" si="576"/>
        <v>ITM_U_KEY_USER</v>
      </c>
      <c r="AC1942" s="113" t="str">
        <f t="shared" si="548"/>
        <v/>
      </c>
      <c r="AD1942" t="b">
        <f t="shared" si="547"/>
        <v>1</v>
      </c>
    </row>
    <row r="1943" spans="1:30">
      <c r="A1943" s="58">
        <f t="shared" si="578"/>
        <v>1943</v>
      </c>
      <c r="B1943" s="55">
        <f t="shared" si="577"/>
        <v>1894</v>
      </c>
      <c r="C1943" s="99" t="s">
        <v>4522</v>
      </c>
      <c r="D1943" s="99" t="s">
        <v>3761</v>
      </c>
      <c r="E1943" s="100" t="s">
        <v>1145</v>
      </c>
      <c r="F1943" s="100" t="s">
        <v>1145</v>
      </c>
      <c r="G1943" s="101">
        <v>0</v>
      </c>
      <c r="H1943" s="101">
        <v>0</v>
      </c>
      <c r="I1943" s="100" t="s">
        <v>1</v>
      </c>
      <c r="J1943" s="100" t="s">
        <v>1630</v>
      </c>
      <c r="K1943" s="102" t="s">
        <v>4646</v>
      </c>
      <c r="L1943" s="99"/>
      <c r="M1943" s="104" t="s">
        <v>2552</v>
      </c>
      <c r="N1943" s="104"/>
      <c r="O1943"/>
      <c r="P1943" t="str">
        <f t="shared" si="571"/>
        <v/>
      </c>
      <c r="Q1943"/>
      <c r="R1943"/>
      <c r="S1943" s="43">
        <f t="shared" si="572"/>
        <v>303</v>
      </c>
      <c r="T1943" s="94" t="s">
        <v>3129</v>
      </c>
      <c r="U1943" s="72" t="s">
        <v>2570</v>
      </c>
      <c r="V1943" s="72" t="s">
        <v>2570</v>
      </c>
      <c r="W1943" s="44" t="str">
        <f t="shared" si="573"/>
        <v/>
      </c>
      <c r="X1943" s="25" t="str">
        <f t="shared" si="574"/>
        <v/>
      </c>
      <c r="Y1943" s="1">
        <f t="shared" si="575"/>
        <v>1894</v>
      </c>
      <c r="Z1943" t="str">
        <f t="shared" si="576"/>
        <v>ITM_U_KEY_CC</v>
      </c>
      <c r="AC1943" s="113" t="str">
        <f t="shared" si="548"/>
        <v/>
      </c>
      <c r="AD1943" t="b">
        <f t="shared" si="547"/>
        <v>1</v>
      </c>
    </row>
    <row r="1944" spans="1:30">
      <c r="A1944" s="58">
        <f t="shared" si="578"/>
        <v>1944</v>
      </c>
      <c r="B1944" s="55">
        <f t="shared" si="577"/>
        <v>1895</v>
      </c>
      <c r="C1944" s="99" t="s">
        <v>4522</v>
      </c>
      <c r="D1944" s="99" t="s">
        <v>1227</v>
      </c>
      <c r="E1944" s="100" t="s">
        <v>1146</v>
      </c>
      <c r="F1944" s="100" t="s">
        <v>1146</v>
      </c>
      <c r="G1944" s="101">
        <v>0</v>
      </c>
      <c r="H1944" s="101">
        <v>0</v>
      </c>
      <c r="I1944" s="100" t="s">
        <v>1</v>
      </c>
      <c r="J1944" s="100" t="s">
        <v>1630</v>
      </c>
      <c r="K1944" s="102" t="s">
        <v>4646</v>
      </c>
      <c r="L1944" s="99"/>
      <c r="M1944" s="104" t="s">
        <v>2553</v>
      </c>
      <c r="N1944" s="104"/>
      <c r="O1944"/>
      <c r="P1944" t="str">
        <f t="shared" si="571"/>
        <v/>
      </c>
      <c r="Q1944"/>
      <c r="R1944"/>
      <c r="S1944" s="43">
        <f t="shared" si="572"/>
        <v>303</v>
      </c>
      <c r="T1944" s="94" t="s">
        <v>3129</v>
      </c>
      <c r="U1944" s="72" t="s">
        <v>2570</v>
      </c>
      <c r="V1944" s="72" t="s">
        <v>2570</v>
      </c>
      <c r="W1944" s="44" t="str">
        <f t="shared" si="573"/>
        <v/>
      </c>
      <c r="X1944" s="25" t="str">
        <f t="shared" si="574"/>
        <v/>
      </c>
      <c r="Y1944" s="1">
        <f t="shared" si="575"/>
        <v>1895</v>
      </c>
      <c r="Z1944" t="str">
        <f t="shared" si="576"/>
        <v>ITM_U_KEY_MM</v>
      </c>
      <c r="AC1944" s="113" t="str">
        <f t="shared" si="548"/>
        <v/>
      </c>
      <c r="AD1944" t="b">
        <f t="shared" si="547"/>
        <v>1</v>
      </c>
    </row>
    <row r="1945" spans="1:30">
      <c r="A1945" s="58">
        <f t="shared" si="578"/>
        <v>1945</v>
      </c>
      <c r="B1945" s="55">
        <f t="shared" si="577"/>
        <v>1896</v>
      </c>
      <c r="C1945" s="99" t="s">
        <v>4522</v>
      </c>
      <c r="D1945" s="99" t="s">
        <v>1228</v>
      </c>
      <c r="E1945" s="100" t="s">
        <v>1147</v>
      </c>
      <c r="F1945" s="100" t="s">
        <v>1147</v>
      </c>
      <c r="G1945" s="101">
        <v>0</v>
      </c>
      <c r="H1945" s="101">
        <v>0</v>
      </c>
      <c r="I1945" s="100" t="s">
        <v>1</v>
      </c>
      <c r="J1945" s="100" t="s">
        <v>1630</v>
      </c>
      <c r="K1945" s="102" t="s">
        <v>4646</v>
      </c>
      <c r="L1945" s="99" t="s">
        <v>1129</v>
      </c>
      <c r="M1945" s="104" t="s">
        <v>2554</v>
      </c>
      <c r="N1945" s="104"/>
      <c r="O1945"/>
      <c r="P1945" t="str">
        <f t="shared" si="571"/>
        <v/>
      </c>
      <c r="Q1945"/>
      <c r="R1945"/>
      <c r="S1945" s="43">
        <f t="shared" si="572"/>
        <v>303</v>
      </c>
      <c r="T1945" s="94" t="s">
        <v>3129</v>
      </c>
      <c r="U1945" s="72" t="s">
        <v>2570</v>
      </c>
      <c r="V1945" s="72" t="s">
        <v>2570</v>
      </c>
      <c r="W1945" s="44" t="str">
        <f t="shared" si="573"/>
        <v/>
      </c>
      <c r="X1945" s="25" t="str">
        <f t="shared" si="574"/>
        <v/>
      </c>
      <c r="Y1945" s="1">
        <f t="shared" si="575"/>
        <v>1896</v>
      </c>
      <c r="Z1945" t="str">
        <f t="shared" si="576"/>
        <v>ITM_U_KEY_SIGMA</v>
      </c>
      <c r="AC1945" s="113" t="str">
        <f t="shared" si="548"/>
        <v/>
      </c>
      <c r="AD1945" t="b">
        <f t="shared" si="547"/>
        <v>1</v>
      </c>
    </row>
    <row r="1946" spans="1:30">
      <c r="A1946" s="58">
        <f t="shared" si="578"/>
        <v>1946</v>
      </c>
      <c r="B1946" s="55">
        <f t="shared" si="577"/>
        <v>1897</v>
      </c>
      <c r="C1946" s="99" t="s">
        <v>4522</v>
      </c>
      <c r="D1946" s="99" t="s">
        <v>1229</v>
      </c>
      <c r="E1946" s="100" t="s">
        <v>1148</v>
      </c>
      <c r="F1946" s="100" t="s">
        <v>1148</v>
      </c>
      <c r="G1946" s="101">
        <v>0</v>
      </c>
      <c r="H1946" s="101">
        <v>0</v>
      </c>
      <c r="I1946" s="100" t="s">
        <v>1</v>
      </c>
      <c r="J1946" s="100" t="s">
        <v>1630</v>
      </c>
      <c r="K1946" s="102" t="s">
        <v>4646</v>
      </c>
      <c r="L1946" s="99" t="s">
        <v>1129</v>
      </c>
      <c r="M1946" s="104" t="s">
        <v>2555</v>
      </c>
      <c r="N1946" s="104"/>
      <c r="O1946"/>
      <c r="P1946" t="str">
        <f t="shared" si="571"/>
        <v/>
      </c>
      <c r="Q1946"/>
      <c r="R1946"/>
      <c r="S1946" s="43">
        <f t="shared" si="572"/>
        <v>303</v>
      </c>
      <c r="T1946" s="94" t="s">
        <v>3129</v>
      </c>
      <c r="U1946" s="72" t="s">
        <v>2570</v>
      </c>
      <c r="V1946" s="72" t="s">
        <v>2570</v>
      </c>
      <c r="W1946" s="44" t="str">
        <f t="shared" si="573"/>
        <v/>
      </c>
      <c r="X1946" s="25" t="str">
        <f t="shared" si="574"/>
        <v/>
      </c>
      <c r="Y1946" s="1">
        <f t="shared" si="575"/>
        <v>1897</v>
      </c>
      <c r="Z1946" t="str">
        <f t="shared" si="576"/>
        <v>ITM_U_KEY_PRGM</v>
      </c>
      <c r="AC1946" s="113" t="str">
        <f t="shared" si="548"/>
        <v/>
      </c>
      <c r="AD1946" t="b">
        <f t="shared" si="547"/>
        <v>1</v>
      </c>
    </row>
    <row r="1947" spans="1:30">
      <c r="A1947" s="58">
        <f t="shared" si="578"/>
        <v>1947</v>
      </c>
      <c r="B1947" s="55">
        <f t="shared" si="577"/>
        <v>1898</v>
      </c>
      <c r="C1947" s="99" t="s">
        <v>4522</v>
      </c>
      <c r="D1947" s="99" t="s">
        <v>1230</v>
      </c>
      <c r="E1947" s="100" t="s">
        <v>1149</v>
      </c>
      <c r="F1947" s="100" t="s">
        <v>1149</v>
      </c>
      <c r="G1947" s="101">
        <v>0</v>
      </c>
      <c r="H1947" s="101">
        <v>0</v>
      </c>
      <c r="I1947" s="100" t="s">
        <v>1</v>
      </c>
      <c r="J1947" s="100" t="s">
        <v>1630</v>
      </c>
      <c r="K1947" s="102" t="s">
        <v>4646</v>
      </c>
      <c r="L1947" s="99"/>
      <c r="M1947" s="104" t="s">
        <v>2556</v>
      </c>
      <c r="N1947" s="104"/>
      <c r="O1947"/>
      <c r="P1947" t="str">
        <f t="shared" si="571"/>
        <v/>
      </c>
      <c r="Q1947"/>
      <c r="R1947"/>
      <c r="S1947" s="43">
        <f t="shared" si="572"/>
        <v>303</v>
      </c>
      <c r="T1947" s="94" t="s">
        <v>3129</v>
      </c>
      <c r="U1947" s="72" t="s">
        <v>2570</v>
      </c>
      <c r="V1947" s="72" t="s">
        <v>2570</v>
      </c>
      <c r="W1947" s="44" t="str">
        <f t="shared" si="573"/>
        <v/>
      </c>
      <c r="X1947" s="25" t="str">
        <f t="shared" si="574"/>
        <v/>
      </c>
      <c r="Y1947" s="1">
        <f t="shared" si="575"/>
        <v>1898</v>
      </c>
      <c r="Z1947" t="str">
        <f t="shared" si="576"/>
        <v>ITM_U_KEY_ALPHA</v>
      </c>
      <c r="AC1947" s="113" t="str">
        <f t="shared" si="548"/>
        <v/>
      </c>
      <c r="AD1947" t="b">
        <f t="shared" si="547"/>
        <v>1</v>
      </c>
    </row>
    <row r="1948" spans="1:30">
      <c r="A1948" s="58">
        <f t="shared" si="578"/>
        <v>1948</v>
      </c>
      <c r="B1948" s="55">
        <f t="shared" si="577"/>
        <v>1899</v>
      </c>
      <c r="C1948" s="99" t="s">
        <v>4523</v>
      </c>
      <c r="D1948" s="99" t="s">
        <v>7</v>
      </c>
      <c r="E1948" s="100" t="s">
        <v>1150</v>
      </c>
      <c r="F1948" s="100" t="s">
        <v>1150</v>
      </c>
      <c r="G1948" s="101">
        <v>0</v>
      </c>
      <c r="H1948" s="101">
        <v>0</v>
      </c>
      <c r="I1948" s="100" t="s">
        <v>1</v>
      </c>
      <c r="J1948" s="100" t="s">
        <v>1630</v>
      </c>
      <c r="K1948" s="102" t="s">
        <v>4646</v>
      </c>
      <c r="L1948" s="99"/>
      <c r="M1948" s="104" t="s">
        <v>2557</v>
      </c>
      <c r="N1948" s="104"/>
      <c r="O1948"/>
      <c r="P1948" t="str">
        <f t="shared" si="571"/>
        <v/>
      </c>
      <c r="Q1948"/>
      <c r="R1948"/>
      <c r="S1948" s="43">
        <f t="shared" si="572"/>
        <v>303</v>
      </c>
      <c r="T1948" s="94" t="s">
        <v>3129</v>
      </c>
      <c r="U1948" s="72" t="s">
        <v>2570</v>
      </c>
      <c r="V1948" s="72" t="s">
        <v>2570</v>
      </c>
      <c r="W1948" s="44" t="str">
        <f t="shared" si="573"/>
        <v/>
      </c>
      <c r="X1948" s="25" t="str">
        <f t="shared" si="574"/>
        <v/>
      </c>
      <c r="Y1948" s="1">
        <f t="shared" si="575"/>
        <v>1899</v>
      </c>
      <c r="Z1948" t="str">
        <f t="shared" si="576"/>
        <v>ITM_SH_NORM_E</v>
      </c>
      <c r="AC1948" s="113" t="str">
        <f t="shared" si="548"/>
        <v/>
      </c>
      <c r="AD1948" t="b">
        <f t="shared" si="547"/>
        <v>1</v>
      </c>
    </row>
    <row r="1949" spans="1:30">
      <c r="A1949" s="58">
        <f t="shared" si="578"/>
        <v>1949</v>
      </c>
      <c r="B1949" s="55">
        <f t="shared" si="577"/>
        <v>1900</v>
      </c>
      <c r="C1949" s="99" t="s">
        <v>4521</v>
      </c>
      <c r="D1949" s="99" t="s">
        <v>1152</v>
      </c>
      <c r="E1949" s="100" t="s">
        <v>1153</v>
      </c>
      <c r="F1949" s="100" t="s">
        <v>1153</v>
      </c>
      <c r="G1949" s="101">
        <v>0</v>
      </c>
      <c r="H1949" s="101">
        <v>0</v>
      </c>
      <c r="I1949" s="100" t="s">
        <v>1</v>
      </c>
      <c r="J1949" s="100" t="s">
        <v>1630</v>
      </c>
      <c r="K1949" s="102" t="s">
        <v>4646</v>
      </c>
      <c r="L1949" s="99"/>
      <c r="M1949" s="104" t="s">
        <v>2558</v>
      </c>
      <c r="N1949" s="104"/>
      <c r="O1949"/>
      <c r="P1949" t="str">
        <f t="shared" si="571"/>
        <v/>
      </c>
      <c r="Q1949"/>
      <c r="R1949"/>
      <c r="S1949" s="43">
        <f t="shared" si="572"/>
        <v>303</v>
      </c>
      <c r="T1949" s="94" t="s">
        <v>3129</v>
      </c>
      <c r="U1949" s="72" t="s">
        <v>2570</v>
      </c>
      <c r="V1949" s="72" t="s">
        <v>2570</v>
      </c>
      <c r="W1949" s="44" t="str">
        <f t="shared" si="573"/>
        <v/>
      </c>
      <c r="X1949" s="25" t="str">
        <f t="shared" si="574"/>
        <v/>
      </c>
      <c r="Y1949" s="1">
        <f t="shared" si="575"/>
        <v>1900</v>
      </c>
      <c r="Z1949" t="str">
        <f t="shared" si="576"/>
        <v>ITM_JM_ASN</v>
      </c>
      <c r="AC1949" s="113" t="str">
        <f t="shared" si="548"/>
        <v/>
      </c>
      <c r="AD1949" t="b">
        <f t="shared" si="547"/>
        <v>1</v>
      </c>
    </row>
    <row r="1950" spans="1:30">
      <c r="A1950" s="58">
        <f t="shared" si="578"/>
        <v>1950</v>
      </c>
      <c r="B1950" s="55">
        <f t="shared" si="577"/>
        <v>1901</v>
      </c>
      <c r="C1950" s="99" t="s">
        <v>4521</v>
      </c>
      <c r="D1950" s="99" t="s">
        <v>1231</v>
      </c>
      <c r="E1950" s="100" t="s">
        <v>1154</v>
      </c>
      <c r="F1950" s="100" t="s">
        <v>1154</v>
      </c>
      <c r="G1950" s="101">
        <v>0</v>
      </c>
      <c r="H1950" s="101">
        <v>0</v>
      </c>
      <c r="I1950" s="100" t="s">
        <v>3</v>
      </c>
      <c r="J1950" s="100" t="s">
        <v>1630</v>
      </c>
      <c r="K1950" s="102" t="s">
        <v>4646</v>
      </c>
      <c r="L1950" s="99"/>
      <c r="M1950" s="104" t="s">
        <v>2559</v>
      </c>
      <c r="N1950" s="104"/>
      <c r="O1950"/>
      <c r="P1950" t="str">
        <f t="shared" si="571"/>
        <v/>
      </c>
      <c r="Q1950"/>
      <c r="R1950"/>
      <c r="S1950" s="43">
        <f t="shared" si="572"/>
        <v>303</v>
      </c>
      <c r="T1950" s="94" t="s">
        <v>3129</v>
      </c>
      <c r="U1950" s="72" t="s">
        <v>2570</v>
      </c>
      <c r="V1950" s="72" t="s">
        <v>2570</v>
      </c>
      <c r="W1950" s="44" t="str">
        <f t="shared" si="573"/>
        <v/>
      </c>
      <c r="X1950" s="25" t="str">
        <f t="shared" si="574"/>
        <v/>
      </c>
      <c r="Y1950" s="1">
        <f t="shared" si="575"/>
        <v>1901</v>
      </c>
      <c r="Z1950" t="str">
        <f t="shared" si="576"/>
        <v>ITM_JM_SEEK</v>
      </c>
      <c r="AC1950" s="113" t="str">
        <f t="shared" si="548"/>
        <v/>
      </c>
      <c r="AD1950" t="b">
        <f t="shared" si="547"/>
        <v>1</v>
      </c>
    </row>
    <row r="1951" spans="1:30">
      <c r="A1951" s="58">
        <f t="shared" si="578"/>
        <v>1951</v>
      </c>
      <c r="B1951" s="55">
        <f t="shared" si="577"/>
        <v>1902</v>
      </c>
      <c r="C1951" s="99" t="s">
        <v>4520</v>
      </c>
      <c r="D1951" s="99" t="s">
        <v>1232</v>
      </c>
      <c r="E1951" s="100" t="s">
        <v>1155</v>
      </c>
      <c r="F1951" s="100" t="s">
        <v>1155</v>
      </c>
      <c r="G1951" s="101">
        <v>0</v>
      </c>
      <c r="H1951" s="101">
        <v>0</v>
      </c>
      <c r="I1951" s="100" t="s">
        <v>3</v>
      </c>
      <c r="J1951" s="100" t="s">
        <v>1630</v>
      </c>
      <c r="K1951" s="102" t="s">
        <v>4646</v>
      </c>
      <c r="L1951" s="99" t="s">
        <v>1156</v>
      </c>
      <c r="M1951" s="104" t="s">
        <v>2562</v>
      </c>
      <c r="N1951" s="104"/>
      <c r="O1951"/>
      <c r="P1951" t="str">
        <f t="shared" si="571"/>
        <v/>
      </c>
      <c r="Q1951"/>
      <c r="R1951"/>
      <c r="S1951" s="43">
        <f t="shared" si="572"/>
        <v>303</v>
      </c>
      <c r="T1951" s="94" t="s">
        <v>3129</v>
      </c>
      <c r="U1951" s="72" t="s">
        <v>2570</v>
      </c>
      <c r="V1951" s="72" t="s">
        <v>2570</v>
      </c>
      <c r="W1951" s="44" t="str">
        <f t="shared" si="573"/>
        <v/>
      </c>
      <c r="X1951" s="25" t="str">
        <f t="shared" si="574"/>
        <v/>
      </c>
      <c r="Y1951" s="1">
        <f t="shared" si="575"/>
        <v>1902</v>
      </c>
      <c r="Z1951" t="str">
        <f t="shared" si="576"/>
        <v>ITM_INP_DEF_43S</v>
      </c>
      <c r="AC1951" s="113" t="str">
        <f t="shared" si="548"/>
        <v/>
      </c>
      <c r="AD1951" t="b">
        <f t="shared" si="547"/>
        <v>1</v>
      </c>
    </row>
    <row r="1952" spans="1:30">
      <c r="A1952" s="58">
        <f t="shared" si="578"/>
        <v>1952</v>
      </c>
      <c r="B1952" s="55">
        <f t="shared" si="577"/>
        <v>1903</v>
      </c>
      <c r="C1952" s="99" t="s">
        <v>4524</v>
      </c>
      <c r="D1952" s="99" t="s">
        <v>7</v>
      </c>
      <c r="E1952" s="100" t="s">
        <v>3033</v>
      </c>
      <c r="F1952" s="100" t="s">
        <v>3033</v>
      </c>
      <c r="G1952" s="101">
        <v>0</v>
      </c>
      <c r="H1952" s="101">
        <v>0</v>
      </c>
      <c r="I1952" s="100" t="s">
        <v>1</v>
      </c>
      <c r="J1952" s="100" t="s">
        <v>1630</v>
      </c>
      <c r="K1952" s="102" t="s">
        <v>4646</v>
      </c>
      <c r="L1952" s="99"/>
      <c r="M1952" s="104" t="s">
        <v>3035</v>
      </c>
      <c r="N1952" s="104"/>
      <c r="O1952"/>
      <c r="P1952" t="str">
        <f t="shared" si="571"/>
        <v/>
      </c>
      <c r="Q1952"/>
      <c r="R1952"/>
      <c r="S1952" s="43">
        <f t="shared" si="572"/>
        <v>304</v>
      </c>
      <c r="T1952" s="94" t="s">
        <v>3129</v>
      </c>
      <c r="U1952" s="72" t="s">
        <v>3001</v>
      </c>
      <c r="V1952" s="72" t="s">
        <v>2570</v>
      </c>
      <c r="W1952" s="44" t="str">
        <f t="shared" si="573"/>
        <v>"X.XEQ"</v>
      </c>
      <c r="X1952" s="25" t="str">
        <f t="shared" si="574"/>
        <v>X.XEQ</v>
      </c>
      <c r="Y1952" s="1">
        <f t="shared" si="575"/>
        <v>1903</v>
      </c>
      <c r="Z1952" t="str">
        <f t="shared" si="576"/>
        <v>ITM_XXEQ</v>
      </c>
      <c r="AC1952" s="113" t="str">
        <f t="shared" si="548"/>
        <v>X.XEQ</v>
      </c>
      <c r="AD1952" t="b">
        <f t="shared" si="547"/>
        <v>1</v>
      </c>
    </row>
    <row r="1953" spans="1:30">
      <c r="A1953" s="58">
        <f t="shared" si="578"/>
        <v>1953</v>
      </c>
      <c r="B1953" s="55">
        <f t="shared" si="577"/>
        <v>1904</v>
      </c>
      <c r="C1953" s="99" t="s">
        <v>4521</v>
      </c>
      <c r="D1953" s="99" t="s">
        <v>2622</v>
      </c>
      <c r="E1953" s="102" t="s">
        <v>2624</v>
      </c>
      <c r="F1953" s="102" t="s">
        <v>2624</v>
      </c>
      <c r="G1953" s="106">
        <v>0</v>
      </c>
      <c r="H1953" s="106">
        <v>0</v>
      </c>
      <c r="I1953" s="100" t="s">
        <v>1</v>
      </c>
      <c r="J1953" s="100" t="s">
        <v>1630</v>
      </c>
      <c r="K1953" s="102" t="s">
        <v>4646</v>
      </c>
      <c r="L1953" s="99"/>
      <c r="M1953" s="104" t="s">
        <v>2623</v>
      </c>
      <c r="N1953" s="104"/>
      <c r="O1953"/>
      <c r="P1953" t="str">
        <f t="shared" si="571"/>
        <v/>
      </c>
      <c r="Q1953"/>
      <c r="R1953"/>
      <c r="S1953" s="43">
        <f t="shared" si="572"/>
        <v>304</v>
      </c>
      <c r="T1953" s="94" t="s">
        <v>3129</v>
      </c>
      <c r="U1953" s="72" t="s">
        <v>2570</v>
      </c>
      <c r="V1953" s="72" t="s">
        <v>2570</v>
      </c>
      <c r="W1953" s="44" t="str">
        <f t="shared" si="573"/>
        <v/>
      </c>
      <c r="X1953" s="25" t="str">
        <f t="shared" si="574"/>
        <v/>
      </c>
      <c r="Y1953" s="1">
        <f t="shared" si="575"/>
        <v>1904</v>
      </c>
      <c r="Z1953" t="str">
        <f t="shared" si="576"/>
        <v>ITM_USER_ALPHA</v>
      </c>
      <c r="AC1953" s="113" t="str">
        <f t="shared" si="548"/>
        <v/>
      </c>
      <c r="AD1953" t="b">
        <f t="shared" si="547"/>
        <v>1</v>
      </c>
    </row>
    <row r="1954" spans="1:30">
      <c r="A1954" s="58">
        <f t="shared" si="578"/>
        <v>1954</v>
      </c>
      <c r="B1954" s="55">
        <f t="shared" si="577"/>
        <v>1905</v>
      </c>
      <c r="C1954" s="99" t="s">
        <v>4521</v>
      </c>
      <c r="D1954" s="99" t="s">
        <v>2625</v>
      </c>
      <c r="E1954" s="100" t="s">
        <v>2627</v>
      </c>
      <c r="F1954" s="100" t="s">
        <v>2627</v>
      </c>
      <c r="G1954" s="101">
        <v>0</v>
      </c>
      <c r="H1954" s="101">
        <v>0</v>
      </c>
      <c r="I1954" s="100" t="s">
        <v>1</v>
      </c>
      <c r="J1954" s="100" t="s">
        <v>1630</v>
      </c>
      <c r="K1954" s="102" t="s">
        <v>4646</v>
      </c>
      <c r="L1954" s="99"/>
      <c r="M1954" s="104" t="s">
        <v>2626</v>
      </c>
      <c r="N1954" s="104"/>
      <c r="O1954"/>
      <c r="P1954" t="str">
        <f t="shared" si="571"/>
        <v/>
      </c>
      <c r="Q1954"/>
      <c r="R1954"/>
      <c r="S1954" s="43">
        <f t="shared" si="572"/>
        <v>304</v>
      </c>
      <c r="T1954" s="94" t="s">
        <v>3129</v>
      </c>
      <c r="U1954" s="72" t="s">
        <v>2570</v>
      </c>
      <c r="V1954" s="72" t="s">
        <v>2570</v>
      </c>
      <c r="W1954" s="44" t="str">
        <f t="shared" si="573"/>
        <v/>
      </c>
      <c r="X1954" s="25" t="str">
        <f t="shared" si="574"/>
        <v/>
      </c>
      <c r="Y1954" s="1">
        <f t="shared" si="575"/>
        <v>1905</v>
      </c>
      <c r="Z1954" t="str">
        <f t="shared" si="576"/>
        <v>ITM_USER_GSHFT</v>
      </c>
      <c r="AC1954" s="113" t="str">
        <f t="shared" si="548"/>
        <v/>
      </c>
      <c r="AD1954" t="b">
        <f t="shared" si="547"/>
        <v>1</v>
      </c>
    </row>
    <row r="1955" spans="1:30">
      <c r="A1955" s="58">
        <f t="shared" si="578"/>
        <v>1955</v>
      </c>
      <c r="B1955" s="55">
        <f t="shared" si="577"/>
        <v>1906</v>
      </c>
      <c r="C1955" s="99" t="s">
        <v>4521</v>
      </c>
      <c r="D1955" s="103" t="s">
        <v>2657</v>
      </c>
      <c r="E1955" s="100" t="s">
        <v>2659</v>
      </c>
      <c r="F1955" s="100" t="s">
        <v>2659</v>
      </c>
      <c r="G1955" s="101">
        <v>0</v>
      </c>
      <c r="H1955" s="101">
        <v>0</v>
      </c>
      <c r="I1955" s="100" t="s">
        <v>1</v>
      </c>
      <c r="J1955" s="100" t="s">
        <v>1630</v>
      </c>
      <c r="K1955" s="102" t="s">
        <v>4646</v>
      </c>
      <c r="L1955" s="99"/>
      <c r="M1955" s="104" t="s">
        <v>2655</v>
      </c>
      <c r="N1955" s="104"/>
      <c r="O1955"/>
      <c r="P1955" t="str">
        <f t="shared" si="571"/>
        <v/>
      </c>
      <c r="Q1955"/>
      <c r="R1955"/>
      <c r="S1955" s="43">
        <f t="shared" si="572"/>
        <v>304</v>
      </c>
      <c r="T1955" s="94" t="s">
        <v>3129</v>
      </c>
      <c r="U1955" s="72" t="s">
        <v>2570</v>
      </c>
      <c r="V1955" s="72" t="s">
        <v>2570</v>
      </c>
      <c r="W1955" s="44" t="str">
        <f t="shared" si="573"/>
        <v/>
      </c>
      <c r="X1955" s="25" t="str">
        <f t="shared" si="574"/>
        <v/>
      </c>
      <c r="Y1955" s="1">
        <f t="shared" si="575"/>
        <v>1906</v>
      </c>
      <c r="Z1955" t="str">
        <f t="shared" si="576"/>
        <v>ITM_USER_CC</v>
      </c>
      <c r="AC1955" s="113" t="str">
        <f t="shared" si="548"/>
        <v/>
      </c>
      <c r="AD1955" t="b">
        <f t="shared" si="547"/>
        <v>1</v>
      </c>
    </row>
    <row r="1956" spans="1:30">
      <c r="A1956" s="58">
        <f t="shared" si="578"/>
        <v>1956</v>
      </c>
      <c r="B1956" s="55">
        <f t="shared" si="577"/>
        <v>1907</v>
      </c>
      <c r="C1956" s="99" t="s">
        <v>4521</v>
      </c>
      <c r="D1956" s="99" t="s">
        <v>2658</v>
      </c>
      <c r="E1956" s="100" t="s">
        <v>2660</v>
      </c>
      <c r="F1956" s="100" t="s">
        <v>2660</v>
      </c>
      <c r="G1956" s="108">
        <v>0</v>
      </c>
      <c r="H1956" s="108">
        <v>0</v>
      </c>
      <c r="I1956" s="100" t="s">
        <v>1</v>
      </c>
      <c r="J1956" s="100" t="s">
        <v>1630</v>
      </c>
      <c r="K1956" s="102" t="s">
        <v>4646</v>
      </c>
      <c r="L1956" s="99"/>
      <c r="M1956" s="104" t="s">
        <v>2656</v>
      </c>
      <c r="N1956" s="104"/>
      <c r="O1956"/>
      <c r="P1956" t="str">
        <f t="shared" si="571"/>
        <v/>
      </c>
      <c r="Q1956"/>
      <c r="R1956"/>
      <c r="S1956" s="43">
        <f t="shared" si="572"/>
        <v>304</v>
      </c>
      <c r="T1956" s="94" t="s">
        <v>3129</v>
      </c>
      <c r="U1956" s="72" t="s">
        <v>2570</v>
      </c>
      <c r="V1956" s="72" t="s">
        <v>2570</v>
      </c>
      <c r="W1956" s="44" t="str">
        <f t="shared" si="573"/>
        <v/>
      </c>
      <c r="X1956" s="25" t="str">
        <f t="shared" si="574"/>
        <v/>
      </c>
      <c r="Y1956" s="1">
        <f t="shared" si="575"/>
        <v>1907</v>
      </c>
      <c r="Z1956" t="str">
        <f t="shared" si="576"/>
        <v>ITM_USER_MYM</v>
      </c>
      <c r="AC1956" s="113" t="str">
        <f t="shared" si="548"/>
        <v/>
      </c>
      <c r="AD1956" t="b">
        <f t="shared" si="547"/>
        <v>1</v>
      </c>
    </row>
    <row r="1957" spans="1:30">
      <c r="A1957" s="58">
        <f t="shared" si="578"/>
        <v>1957</v>
      </c>
      <c r="B1957" s="55">
        <f t="shared" si="577"/>
        <v>1908</v>
      </c>
      <c r="C1957" s="99" t="s">
        <v>4521</v>
      </c>
      <c r="D1957" s="103" t="s">
        <v>2664</v>
      </c>
      <c r="E1957" s="100" t="s">
        <v>2666</v>
      </c>
      <c r="F1957" s="100" t="s">
        <v>2666</v>
      </c>
      <c r="G1957" s="101">
        <v>0</v>
      </c>
      <c r="H1957" s="101">
        <v>0</v>
      </c>
      <c r="I1957" s="100" t="s">
        <v>1</v>
      </c>
      <c r="J1957" s="100" t="s">
        <v>1630</v>
      </c>
      <c r="K1957" s="102" t="s">
        <v>4646</v>
      </c>
      <c r="L1957" s="99"/>
      <c r="M1957" s="104" t="s">
        <v>2662</v>
      </c>
      <c r="N1957" s="104"/>
      <c r="O1957"/>
      <c r="P1957" t="str">
        <f t="shared" si="571"/>
        <v/>
      </c>
      <c r="Q1957"/>
      <c r="R1957"/>
      <c r="S1957" s="43">
        <f t="shared" si="572"/>
        <v>304</v>
      </c>
      <c r="T1957" s="94" t="s">
        <v>3129</v>
      </c>
      <c r="U1957" s="72" t="s">
        <v>2570</v>
      </c>
      <c r="V1957" s="72" t="s">
        <v>2570</v>
      </c>
      <c r="W1957" s="44" t="str">
        <f t="shared" si="573"/>
        <v/>
      </c>
      <c r="X1957" s="25" t="str">
        <f t="shared" si="574"/>
        <v/>
      </c>
      <c r="Y1957" s="1">
        <f t="shared" si="575"/>
        <v>1908</v>
      </c>
      <c r="Z1957" t="str">
        <f t="shared" si="576"/>
        <v>ITM_USER_PRGM</v>
      </c>
      <c r="AC1957" s="113" t="str">
        <f t="shared" si="548"/>
        <v/>
      </c>
      <c r="AD1957" t="b">
        <f t="shared" si="547"/>
        <v>1</v>
      </c>
    </row>
    <row r="1958" spans="1:30">
      <c r="A1958" s="58">
        <f t="shared" si="578"/>
        <v>1958</v>
      </c>
      <c r="B1958" s="55">
        <f t="shared" si="577"/>
        <v>1909</v>
      </c>
      <c r="C1958" s="99" t="s">
        <v>4521</v>
      </c>
      <c r="D1958" s="99" t="s">
        <v>2665</v>
      </c>
      <c r="E1958" s="100" t="s">
        <v>2667</v>
      </c>
      <c r="F1958" s="100" t="s">
        <v>2667</v>
      </c>
      <c r="G1958" s="101">
        <v>0</v>
      </c>
      <c r="H1958" s="101">
        <v>0</v>
      </c>
      <c r="I1958" s="100" t="s">
        <v>1</v>
      </c>
      <c r="J1958" s="100" t="s">
        <v>1630</v>
      </c>
      <c r="K1958" s="102" t="s">
        <v>4646</v>
      </c>
      <c r="L1958" s="103"/>
      <c r="M1958" s="104" t="s">
        <v>2663</v>
      </c>
      <c r="N1958" s="104"/>
      <c r="O1958"/>
      <c r="P1958" t="str">
        <f t="shared" si="571"/>
        <v/>
      </c>
      <c r="Q1958"/>
      <c r="R1958"/>
      <c r="S1958" s="43">
        <f t="shared" si="572"/>
        <v>304</v>
      </c>
      <c r="T1958" s="94" t="s">
        <v>3129</v>
      </c>
      <c r="U1958" s="72" t="s">
        <v>2570</v>
      </c>
      <c r="V1958" s="72" t="s">
        <v>2570</v>
      </c>
      <c r="W1958" s="44" t="str">
        <f t="shared" si="573"/>
        <v/>
      </c>
      <c r="X1958" s="25" t="str">
        <f t="shared" si="574"/>
        <v/>
      </c>
      <c r="Y1958" s="1">
        <f t="shared" si="575"/>
        <v>1909</v>
      </c>
      <c r="Z1958" t="str">
        <f t="shared" si="576"/>
        <v>ITM_USER_USER</v>
      </c>
      <c r="AC1958" s="113" t="str">
        <f t="shared" si="548"/>
        <v/>
      </c>
      <c r="AD1958" t="b">
        <f t="shared" si="547"/>
        <v>1</v>
      </c>
    </row>
    <row r="1959" spans="1:30">
      <c r="A1959" s="58">
        <f t="shared" si="578"/>
        <v>1959</v>
      </c>
      <c r="B1959" s="55">
        <f t="shared" si="577"/>
        <v>1910</v>
      </c>
      <c r="C1959" s="99" t="s">
        <v>4521</v>
      </c>
      <c r="D1959" s="103" t="s">
        <v>2668</v>
      </c>
      <c r="E1959" s="100" t="s">
        <v>2674</v>
      </c>
      <c r="F1959" s="100" t="s">
        <v>2674</v>
      </c>
      <c r="G1959" s="101">
        <v>0</v>
      </c>
      <c r="H1959" s="101">
        <v>0</v>
      </c>
      <c r="I1959" s="100" t="s">
        <v>1</v>
      </c>
      <c r="J1959" s="100" t="s">
        <v>1630</v>
      </c>
      <c r="K1959" s="102" t="s">
        <v>4646</v>
      </c>
      <c r="L1959" s="103"/>
      <c r="M1959" s="104" t="s">
        <v>2669</v>
      </c>
      <c r="N1959" s="104"/>
      <c r="O1959"/>
      <c r="P1959" t="str">
        <f t="shared" si="571"/>
        <v/>
      </c>
      <c r="Q1959"/>
      <c r="R1959"/>
      <c r="S1959" s="43">
        <f t="shared" si="572"/>
        <v>304</v>
      </c>
      <c r="T1959" s="94" t="s">
        <v>3129</v>
      </c>
      <c r="U1959" s="72" t="s">
        <v>2570</v>
      </c>
      <c r="V1959" s="72" t="s">
        <v>2570</v>
      </c>
      <c r="W1959" s="44" t="str">
        <f t="shared" si="573"/>
        <v/>
      </c>
      <c r="X1959" s="25" t="str">
        <f t="shared" si="574"/>
        <v/>
      </c>
      <c r="Y1959" s="1">
        <f t="shared" si="575"/>
        <v>1910</v>
      </c>
      <c r="Z1959" t="str">
        <f t="shared" si="576"/>
        <v>ITM_USER_SIGMAPLUS</v>
      </c>
      <c r="AC1959" s="113" t="str">
        <f t="shared" si="548"/>
        <v/>
      </c>
      <c r="AD1959" t="b">
        <f t="shared" si="547"/>
        <v>1</v>
      </c>
    </row>
    <row r="1960" spans="1:30">
      <c r="A1960" s="58">
        <f t="shared" si="578"/>
        <v>1960</v>
      </c>
      <c r="B1960" s="55">
        <f t="shared" si="577"/>
        <v>1911</v>
      </c>
      <c r="C1960" s="99" t="s">
        <v>4521</v>
      </c>
      <c r="D1960" s="103" t="s">
        <v>2900</v>
      </c>
      <c r="E1960" s="100" t="s">
        <v>2898</v>
      </c>
      <c r="F1960" s="100" t="s">
        <v>2898</v>
      </c>
      <c r="G1960" s="101">
        <v>0</v>
      </c>
      <c r="H1960" s="101">
        <v>0</v>
      </c>
      <c r="I1960" s="100" t="s">
        <v>1</v>
      </c>
      <c r="J1960" s="100" t="s">
        <v>1630</v>
      </c>
      <c r="K1960" s="102" t="s">
        <v>4646</v>
      </c>
      <c r="L1960" s="103" t="s">
        <v>2888</v>
      </c>
      <c r="M1960" s="104" t="s">
        <v>2890</v>
      </c>
      <c r="N1960" s="104"/>
      <c r="O1960"/>
      <c r="P1960" t="str">
        <f t="shared" si="571"/>
        <v/>
      </c>
      <c r="Q1960"/>
      <c r="R1960"/>
      <c r="S1960" s="43">
        <f t="shared" si="572"/>
        <v>304</v>
      </c>
      <c r="T1960" s="94" t="s">
        <v>3129</v>
      </c>
      <c r="U1960" s="72" t="s">
        <v>2570</v>
      </c>
      <c r="V1960" s="72" t="s">
        <v>2570</v>
      </c>
      <c r="W1960" s="44" t="str">
        <f t="shared" si="573"/>
        <v/>
      </c>
      <c r="X1960" s="25" t="str">
        <f t="shared" si="574"/>
        <v/>
      </c>
      <c r="Y1960" s="1">
        <f t="shared" si="575"/>
        <v>1911</v>
      </c>
      <c r="Z1960" t="str">
        <f t="shared" si="576"/>
        <v>ITM_USER_V43MIN</v>
      </c>
      <c r="AC1960" s="113" t="str">
        <f t="shared" si="548"/>
        <v/>
      </c>
      <c r="AD1960" t="b">
        <f t="shared" si="547"/>
        <v>1</v>
      </c>
    </row>
    <row r="1961" spans="1:30">
      <c r="A1961" s="58">
        <f t="shared" si="578"/>
        <v>1961</v>
      </c>
      <c r="B1961" s="55">
        <f t="shared" si="577"/>
        <v>1912</v>
      </c>
      <c r="C1961" s="99" t="s">
        <v>4521</v>
      </c>
      <c r="D1961" s="99" t="s">
        <v>2891</v>
      </c>
      <c r="E1961" s="102" t="s">
        <v>2897</v>
      </c>
      <c r="F1961" s="102" t="s">
        <v>2897</v>
      </c>
      <c r="G1961" s="106">
        <v>0</v>
      </c>
      <c r="H1961" s="106">
        <v>0</v>
      </c>
      <c r="I1961" s="100" t="s">
        <v>1</v>
      </c>
      <c r="J1961" s="100" t="s">
        <v>1630</v>
      </c>
      <c r="K1961" s="102" t="s">
        <v>4646</v>
      </c>
      <c r="L1961" s="99" t="s">
        <v>2888</v>
      </c>
      <c r="M1961" s="104" t="s">
        <v>2892</v>
      </c>
      <c r="N1961" s="104"/>
      <c r="O1961"/>
      <c r="P1961" t="str">
        <f t="shared" si="571"/>
        <v/>
      </c>
      <c r="Q1961"/>
      <c r="R1961"/>
      <c r="S1961" s="43">
        <f t="shared" si="572"/>
        <v>304</v>
      </c>
      <c r="T1961" s="94" t="s">
        <v>3129</v>
      </c>
      <c r="U1961" s="72" t="s">
        <v>2570</v>
      </c>
      <c r="V1961" s="72" t="s">
        <v>2570</v>
      </c>
      <c r="W1961" s="44" t="str">
        <f t="shared" si="573"/>
        <v/>
      </c>
      <c r="X1961" s="25" t="str">
        <f t="shared" si="574"/>
        <v/>
      </c>
      <c r="Y1961" s="1">
        <f t="shared" si="575"/>
        <v>1912</v>
      </c>
      <c r="Z1961" t="str">
        <f t="shared" si="576"/>
        <v>ITM_USER_SHIFTS2</v>
      </c>
      <c r="AC1961" s="113" t="str">
        <f t="shared" si="548"/>
        <v/>
      </c>
      <c r="AD1961" t="b">
        <f t="shared" si="547"/>
        <v>1</v>
      </c>
    </row>
    <row r="1962" spans="1:30">
      <c r="A1962" s="58">
        <f t="shared" si="578"/>
        <v>1962</v>
      </c>
      <c r="B1962" s="55">
        <f t="shared" si="577"/>
        <v>1913</v>
      </c>
      <c r="C1962" s="99" t="s">
        <v>4521</v>
      </c>
      <c r="D1962" s="109" t="s">
        <v>2895</v>
      </c>
      <c r="E1962" s="102" t="s">
        <v>2896</v>
      </c>
      <c r="F1962" s="102" t="s">
        <v>2896</v>
      </c>
      <c r="G1962" s="106">
        <v>0</v>
      </c>
      <c r="H1962" s="106">
        <v>0</v>
      </c>
      <c r="I1962" s="100" t="s">
        <v>1</v>
      </c>
      <c r="J1962" s="100" t="s">
        <v>1630</v>
      </c>
      <c r="K1962" s="102" t="s">
        <v>4646</v>
      </c>
      <c r="L1962" s="99"/>
      <c r="M1962" s="104" t="s">
        <v>2894</v>
      </c>
      <c r="N1962" s="104"/>
      <c r="O1962"/>
      <c r="P1962" t="str">
        <f t="shared" si="571"/>
        <v/>
      </c>
      <c r="Q1962"/>
      <c r="R1962"/>
      <c r="S1962" s="43">
        <f t="shared" si="572"/>
        <v>304</v>
      </c>
      <c r="T1962" s="94" t="s">
        <v>3129</v>
      </c>
      <c r="U1962" s="72" t="s">
        <v>2570</v>
      </c>
      <c r="V1962" s="72" t="s">
        <v>2570</v>
      </c>
      <c r="W1962" s="44" t="str">
        <f t="shared" si="573"/>
        <v/>
      </c>
      <c r="X1962" s="25" t="str">
        <f t="shared" si="574"/>
        <v/>
      </c>
      <c r="Y1962" s="1">
        <f t="shared" si="575"/>
        <v>1913</v>
      </c>
      <c r="Z1962" t="str">
        <f t="shared" si="576"/>
        <v>ITM_USER_HOME</v>
      </c>
      <c r="AC1962" s="113" t="str">
        <f t="shared" si="548"/>
        <v/>
      </c>
      <c r="AD1962" t="b">
        <f t="shared" ref="AD1962:AD2025" si="579">X1962=AC1962</f>
        <v>1</v>
      </c>
    </row>
    <row r="1963" spans="1:30">
      <c r="A1963" s="58">
        <f t="shared" si="578"/>
        <v>1963</v>
      </c>
      <c r="B1963" s="55">
        <f t="shared" si="577"/>
        <v>1914</v>
      </c>
      <c r="C1963" s="99" t="s">
        <v>4521</v>
      </c>
      <c r="D1963" s="99" t="s">
        <v>2901</v>
      </c>
      <c r="E1963" s="100" t="s">
        <v>2902</v>
      </c>
      <c r="F1963" s="100" t="s">
        <v>2902</v>
      </c>
      <c r="G1963" s="101">
        <v>0</v>
      </c>
      <c r="H1963" s="101">
        <v>0</v>
      </c>
      <c r="I1963" s="100" t="s">
        <v>1</v>
      </c>
      <c r="J1963" s="100" t="s">
        <v>1630</v>
      </c>
      <c r="K1963" s="102" t="s">
        <v>4646</v>
      </c>
      <c r="L1963" s="103" t="s">
        <v>2888</v>
      </c>
      <c r="M1963" s="104" t="s">
        <v>2903</v>
      </c>
      <c r="N1963" s="104"/>
      <c r="O1963"/>
      <c r="P1963" t="str">
        <f t="shared" si="571"/>
        <v/>
      </c>
      <c r="Q1963"/>
      <c r="R1963"/>
      <c r="S1963" s="43">
        <f t="shared" si="572"/>
        <v>304</v>
      </c>
      <c r="T1963" s="94" t="s">
        <v>3129</v>
      </c>
      <c r="U1963" s="72" t="s">
        <v>2570</v>
      </c>
      <c r="V1963" s="72" t="s">
        <v>2570</v>
      </c>
      <c r="W1963" s="44" t="str">
        <f t="shared" si="573"/>
        <v/>
      </c>
      <c r="X1963" s="25" t="str">
        <f t="shared" si="574"/>
        <v/>
      </c>
      <c r="Y1963" s="1">
        <f t="shared" si="575"/>
        <v>1914</v>
      </c>
      <c r="Z1963" t="str">
        <f t="shared" si="576"/>
        <v>ITM_USER_WP43S</v>
      </c>
      <c r="AC1963" s="113" t="str">
        <f t="shared" si="548"/>
        <v/>
      </c>
      <c r="AD1963" t="b">
        <f t="shared" si="579"/>
        <v>1</v>
      </c>
    </row>
    <row r="1964" spans="1:30">
      <c r="A1964" s="58">
        <f t="shared" si="578"/>
        <v>1964</v>
      </c>
      <c r="B1964" s="55">
        <f t="shared" si="577"/>
        <v>1915</v>
      </c>
      <c r="C1964" s="99" t="s">
        <v>4521</v>
      </c>
      <c r="D1964" s="99" t="s">
        <v>2942</v>
      </c>
      <c r="E1964" s="102" t="s">
        <v>2943</v>
      </c>
      <c r="F1964" s="102" t="s">
        <v>2943</v>
      </c>
      <c r="G1964" s="106">
        <v>0</v>
      </c>
      <c r="H1964" s="106">
        <v>0</v>
      </c>
      <c r="I1964" s="100" t="s">
        <v>1</v>
      </c>
      <c r="J1964" s="100" t="s">
        <v>1630</v>
      </c>
      <c r="K1964" s="102" t="s">
        <v>4646</v>
      </c>
      <c r="L1964" s="99" t="s">
        <v>2888</v>
      </c>
      <c r="M1964" s="104" t="s">
        <v>2944</v>
      </c>
      <c r="N1964" s="104"/>
      <c r="O1964"/>
      <c r="P1964" t="str">
        <f t="shared" si="571"/>
        <v/>
      </c>
      <c r="Q1964"/>
      <c r="R1964"/>
      <c r="S1964" s="43">
        <f t="shared" si="572"/>
        <v>304</v>
      </c>
      <c r="T1964" s="94" t="s">
        <v>3129</v>
      </c>
      <c r="U1964" s="72" t="s">
        <v>2570</v>
      </c>
      <c r="V1964" s="72" t="s">
        <v>2570</v>
      </c>
      <c r="W1964" s="44" t="str">
        <f t="shared" si="573"/>
        <v/>
      </c>
      <c r="X1964" s="25" t="str">
        <f t="shared" si="574"/>
        <v/>
      </c>
      <c r="Y1964" s="1">
        <f t="shared" si="575"/>
        <v>1915</v>
      </c>
      <c r="Z1964" t="str">
        <f t="shared" si="576"/>
        <v>ITM_USER_DM42</v>
      </c>
      <c r="AC1964" s="113" t="str">
        <f t="shared" si="548"/>
        <v/>
      </c>
      <c r="AD1964" t="b">
        <f t="shared" si="579"/>
        <v>1</v>
      </c>
    </row>
    <row r="1965" spans="1:30">
      <c r="A1965" s="58">
        <f t="shared" si="578"/>
        <v>1965</v>
      </c>
      <c r="B1965" s="55">
        <f t="shared" si="577"/>
        <v>1916</v>
      </c>
      <c r="C1965" s="99" t="s">
        <v>4521</v>
      </c>
      <c r="D1965" s="110" t="s">
        <v>3014</v>
      </c>
      <c r="E1965" s="102" t="s">
        <v>3015</v>
      </c>
      <c r="F1965" s="102" t="s">
        <v>3015</v>
      </c>
      <c r="G1965" s="106">
        <v>0</v>
      </c>
      <c r="H1965" s="106">
        <v>0</v>
      </c>
      <c r="I1965" s="100" t="s">
        <v>1</v>
      </c>
      <c r="J1965" s="100" t="s">
        <v>1630</v>
      </c>
      <c r="K1965" s="102" t="s">
        <v>4646</v>
      </c>
      <c r="L1965" s="99" t="s">
        <v>3016</v>
      </c>
      <c r="M1965" s="104" t="s">
        <v>3017</v>
      </c>
      <c r="N1965" s="104"/>
      <c r="O1965"/>
      <c r="P1965" t="str">
        <f t="shared" si="571"/>
        <v/>
      </c>
      <c r="Q1965"/>
      <c r="R1965"/>
      <c r="S1965" s="43">
        <f t="shared" si="572"/>
        <v>304</v>
      </c>
      <c r="T1965" s="94" t="s">
        <v>3129</v>
      </c>
      <c r="U1965" s="72" t="s">
        <v>2570</v>
      </c>
      <c r="V1965" s="72" t="s">
        <v>2570</v>
      </c>
      <c r="W1965" s="44" t="str">
        <f t="shared" si="573"/>
        <v/>
      </c>
      <c r="X1965" s="25" t="str">
        <f t="shared" si="574"/>
        <v/>
      </c>
      <c r="Y1965" s="1">
        <f t="shared" si="575"/>
        <v>1916</v>
      </c>
      <c r="Z1965" t="str">
        <f t="shared" si="576"/>
        <v>ITM_USER_C43</v>
      </c>
      <c r="AC1965" s="113" t="str">
        <f t="shared" si="548"/>
        <v/>
      </c>
      <c r="AD1965" t="b">
        <f t="shared" si="579"/>
        <v>1</v>
      </c>
    </row>
    <row r="1966" spans="1:30">
      <c r="A1966" s="58">
        <f t="shared" si="578"/>
        <v>1966</v>
      </c>
      <c r="B1966" s="55">
        <f t="shared" si="577"/>
        <v>1917</v>
      </c>
      <c r="C1966" s="99" t="s">
        <v>4525</v>
      </c>
      <c r="D1966" s="99" t="s">
        <v>7</v>
      </c>
      <c r="E1966" s="102" t="s">
        <v>1633</v>
      </c>
      <c r="F1966" s="102" t="s">
        <v>1633</v>
      </c>
      <c r="G1966" s="106">
        <v>0</v>
      </c>
      <c r="H1966" s="106">
        <v>0</v>
      </c>
      <c r="I1966" s="100" t="s">
        <v>1</v>
      </c>
      <c r="J1966" s="100" t="s">
        <v>1630</v>
      </c>
      <c r="K1966" s="102" t="s">
        <v>4646</v>
      </c>
      <c r="L1966" s="110" t="s">
        <v>1151</v>
      </c>
      <c r="M1966" s="104" t="s">
        <v>2561</v>
      </c>
      <c r="N1966" s="104"/>
      <c r="O1966" s="43"/>
      <c r="P1966" t="str">
        <f t="shared" si="571"/>
        <v/>
      </c>
      <c r="Q1966" s="43"/>
      <c r="R1966" s="43"/>
      <c r="S1966" s="43">
        <f t="shared" si="572"/>
        <v>304</v>
      </c>
      <c r="T1966" s="94" t="s">
        <v>3132</v>
      </c>
      <c r="U1966" s="72" t="s">
        <v>2570</v>
      </c>
      <c r="V1966" s="72" t="s">
        <v>2570</v>
      </c>
      <c r="W1966" s="44" t="str">
        <f t="shared" si="573"/>
        <v/>
      </c>
      <c r="X1966" s="25" t="str">
        <f t="shared" si="574"/>
        <v/>
      </c>
      <c r="Y1966" s="1">
        <f t="shared" si="575"/>
        <v>1917</v>
      </c>
      <c r="Z1966" t="str">
        <f t="shared" si="576"/>
        <v>ITM_GET_NORM_E</v>
      </c>
      <c r="AC1966" s="113" t="str">
        <f t="shared" si="548"/>
        <v/>
      </c>
      <c r="AD1966" t="b">
        <f t="shared" si="579"/>
        <v>1</v>
      </c>
    </row>
    <row r="1967" spans="1:30" s="17" customFormat="1">
      <c r="A1967" s="113">
        <f t="shared" si="578"/>
        <v>1967</v>
      </c>
      <c r="B1967" s="114">
        <f t="shared" si="577"/>
        <v>1918</v>
      </c>
      <c r="C1967" s="115" t="s">
        <v>4557</v>
      </c>
      <c r="D1967" s="115" t="s">
        <v>7</v>
      </c>
      <c r="E1967" s="149" t="str">
        <f t="shared" ref="E1967" si="580">CHAR(34)&amp;IF(B1967&lt;10,"000",IF(B1967&lt;100,"00",IF(B1967&lt;1000,"0","")))&amp;$B1967&amp;CHAR(34)</f>
        <v>"1918"</v>
      </c>
      <c r="F1967" s="116" t="str">
        <f t="shared" ref="F1967" si="581">E1967</f>
        <v>"1918"</v>
      </c>
      <c r="G1967" s="124">
        <v>0</v>
      </c>
      <c r="H1967" s="124">
        <v>0</v>
      </c>
      <c r="I1967" s="117" t="s">
        <v>30</v>
      </c>
      <c r="J1967" s="117" t="s">
        <v>1630</v>
      </c>
      <c r="K1967" s="118" t="s">
        <v>4646</v>
      </c>
      <c r="M1967" s="150" t="str">
        <f t="shared" ref="M1967" si="582">"ITM_"&amp;IF(B1967&lt;10,"000",IF(B1967&lt;100,"00",IF(B1967&lt;1000,"0","")))&amp;$B1967</f>
        <v>ITM_1918</v>
      </c>
      <c r="N1967" s="16"/>
      <c r="P1967" s="17" t="str">
        <f t="shared" si="571"/>
        <v/>
      </c>
      <c r="S1967" s="119">
        <f t="shared" si="572"/>
        <v>304</v>
      </c>
      <c r="T1967" s="113" t="s">
        <v>2570</v>
      </c>
      <c r="U1967" s="120" t="s">
        <v>2570</v>
      </c>
      <c r="V1967" s="120" t="s">
        <v>2570</v>
      </c>
      <c r="W1967" s="121" t="str">
        <f t="shared" si="573"/>
        <v/>
      </c>
      <c r="X1967" s="122" t="str">
        <f t="shared" si="574"/>
        <v/>
      </c>
      <c r="Y1967" s="123">
        <f t="shared" si="575"/>
        <v>1918</v>
      </c>
      <c r="Z1967" s="17" t="str">
        <f t="shared" si="576"/>
        <v>ITM_1918</v>
      </c>
      <c r="AC1967" s="113" t="str">
        <f t="shared" si="548"/>
        <v/>
      </c>
      <c r="AD1967" t="b">
        <f t="shared" si="579"/>
        <v>1</v>
      </c>
    </row>
    <row r="1968" spans="1:30">
      <c r="A1968" s="58">
        <f t="shared" si="578"/>
        <v>1968</v>
      </c>
      <c r="B1968" s="55">
        <f t="shared" si="577"/>
        <v>1919</v>
      </c>
      <c r="C1968" s="99" t="s">
        <v>4557</v>
      </c>
      <c r="D1968" s="99" t="s">
        <v>7</v>
      </c>
      <c r="E1968" s="100" t="s">
        <v>150</v>
      </c>
      <c r="F1968" s="100" t="s">
        <v>2946</v>
      </c>
      <c r="G1968" s="101">
        <v>0</v>
      </c>
      <c r="H1968" s="101">
        <v>0</v>
      </c>
      <c r="I1968" s="100" t="s">
        <v>18</v>
      </c>
      <c r="J1968" s="100" t="s">
        <v>1630</v>
      </c>
      <c r="K1968" s="102" t="s">
        <v>4646</v>
      </c>
      <c r="L1968" s="99"/>
      <c r="M1968" s="104" t="s">
        <v>2560</v>
      </c>
      <c r="N1968" s="104"/>
      <c r="O1968"/>
      <c r="P1968" t="str">
        <f t="shared" si="571"/>
        <v>NOT EQUAL</v>
      </c>
      <c r="Q1968"/>
      <c r="R1968"/>
      <c r="S1968" s="43">
        <f t="shared" si="572"/>
        <v>304</v>
      </c>
      <c r="T1968" s="94" t="s">
        <v>3101</v>
      </c>
      <c r="U1968" s="72" t="s">
        <v>2570</v>
      </c>
      <c r="V1968" s="72" t="s">
        <v>2570</v>
      </c>
      <c r="W1968" s="44" t="str">
        <f t="shared" si="573"/>
        <v/>
      </c>
      <c r="X1968" s="25" t="str">
        <f t="shared" si="574"/>
        <v/>
      </c>
      <c r="Y1968" s="1">
        <f t="shared" si="575"/>
        <v>1919</v>
      </c>
      <c r="Z1968" t="str">
        <f t="shared" si="576"/>
        <v>MNU_ASN_N</v>
      </c>
      <c r="AC1968" s="113" t="str">
        <f t="shared" si="548"/>
        <v/>
      </c>
      <c r="AD1968" t="b">
        <f t="shared" si="579"/>
        <v>1</v>
      </c>
    </row>
    <row r="1969" spans="1:30">
      <c r="A1969" s="58">
        <f t="shared" si="578"/>
        <v>1969</v>
      </c>
      <c r="B1969" s="55">
        <f t="shared" si="577"/>
        <v>1920</v>
      </c>
      <c r="C1969" s="99" t="s">
        <v>4557</v>
      </c>
      <c r="D1969" s="99" t="s">
        <v>7</v>
      </c>
      <c r="E1969" s="100" t="s">
        <v>1088</v>
      </c>
      <c r="F1969" s="100" t="s">
        <v>1088</v>
      </c>
      <c r="G1969" s="101">
        <v>0</v>
      </c>
      <c r="H1969" s="101">
        <v>0</v>
      </c>
      <c r="I1969" s="100" t="s">
        <v>18</v>
      </c>
      <c r="J1969" s="100" t="s">
        <v>1630</v>
      </c>
      <c r="K1969" s="102" t="s">
        <v>4646</v>
      </c>
      <c r="L1969" s="99" t="s">
        <v>1089</v>
      </c>
      <c r="M1969" s="104" t="s">
        <v>2505</v>
      </c>
      <c r="N1969" s="104"/>
      <c r="O1969"/>
      <c r="P1969" t="str">
        <f t="shared" si="571"/>
        <v/>
      </c>
      <c r="Q1969"/>
      <c r="R1969"/>
      <c r="S1969" s="43">
        <f t="shared" si="572"/>
        <v>304</v>
      </c>
      <c r="T1969" s="94" t="s">
        <v>3101</v>
      </c>
      <c r="U1969" s="72" t="s">
        <v>2570</v>
      </c>
      <c r="V1969" s="72" t="s">
        <v>2570</v>
      </c>
      <c r="W1969" s="44" t="str">
        <f t="shared" si="573"/>
        <v/>
      </c>
      <c r="X1969" s="25" t="str">
        <f t="shared" si="574"/>
        <v/>
      </c>
      <c r="Y1969" s="1">
        <f t="shared" si="575"/>
        <v>1920</v>
      </c>
      <c r="Z1969" t="str">
        <f t="shared" si="576"/>
        <v>MNU_HOME</v>
      </c>
      <c r="AC1969" s="113" t="str">
        <f t="shared" si="548"/>
        <v/>
      </c>
      <c r="AD1969" t="b">
        <f t="shared" si="579"/>
        <v>1</v>
      </c>
    </row>
    <row r="1970" spans="1:30">
      <c r="A1970" s="58">
        <f t="shared" si="578"/>
        <v>1970</v>
      </c>
      <c r="B1970" s="55">
        <f t="shared" si="577"/>
        <v>1921</v>
      </c>
      <c r="C1970" s="99" t="s">
        <v>4557</v>
      </c>
      <c r="D1970" s="99" t="s">
        <v>7</v>
      </c>
      <c r="E1970" s="100" t="s">
        <v>1052</v>
      </c>
      <c r="F1970" s="100" t="s">
        <v>1052</v>
      </c>
      <c r="G1970" s="101">
        <v>0</v>
      </c>
      <c r="H1970" s="101">
        <v>0</v>
      </c>
      <c r="I1970" s="100" t="s">
        <v>3</v>
      </c>
      <c r="J1970" s="100" t="s">
        <v>1630</v>
      </c>
      <c r="K1970" s="102" t="s">
        <v>4646</v>
      </c>
      <c r="L1970" s="99" t="s">
        <v>1092</v>
      </c>
      <c r="M1970" s="104" t="s">
        <v>2507</v>
      </c>
      <c r="N1970" s="104"/>
      <c r="O1970"/>
      <c r="P1970" t="str">
        <f t="shared" si="571"/>
        <v/>
      </c>
      <c r="Q1970"/>
      <c r="R1970"/>
      <c r="S1970" s="43">
        <f t="shared" si="572"/>
        <v>304</v>
      </c>
      <c r="T1970" s="94" t="s">
        <v>3101</v>
      </c>
      <c r="U1970" s="72" t="s">
        <v>2570</v>
      </c>
      <c r="V1970" s="72" t="s">
        <v>2570</v>
      </c>
      <c r="W1970" s="44" t="str">
        <f t="shared" si="573"/>
        <v/>
      </c>
      <c r="X1970" s="25" t="str">
        <f t="shared" si="574"/>
        <v/>
      </c>
      <c r="Y1970" s="1">
        <f t="shared" si="575"/>
        <v>1921</v>
      </c>
      <c r="Z1970" t="str">
        <f t="shared" si="576"/>
        <v>MNU_ALPHA</v>
      </c>
      <c r="AC1970" s="113" t="str">
        <f t="shared" ref="AC1970:AC2033" si="583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579"/>
        <v>1</v>
      </c>
    </row>
    <row r="1971" spans="1:30">
      <c r="A1971" s="58">
        <f t="shared" si="578"/>
        <v>1971</v>
      </c>
      <c r="B1971" s="55">
        <f t="shared" si="577"/>
        <v>1922</v>
      </c>
      <c r="C1971" s="99" t="s">
        <v>4557</v>
      </c>
      <c r="D1971" s="99" t="s">
        <v>7</v>
      </c>
      <c r="E1971" s="100" t="s">
        <v>2719</v>
      </c>
      <c r="F1971" s="100" t="s">
        <v>2719</v>
      </c>
      <c r="G1971" s="101">
        <v>0</v>
      </c>
      <c r="H1971" s="101">
        <v>0</v>
      </c>
      <c r="I1971" s="100" t="s">
        <v>18</v>
      </c>
      <c r="J1971" s="100" t="s">
        <v>1630</v>
      </c>
      <c r="K1971" s="102" t="s">
        <v>4646</v>
      </c>
      <c r="L1971" s="99" t="s">
        <v>1093</v>
      </c>
      <c r="M1971" s="104" t="s">
        <v>2508</v>
      </c>
      <c r="N1971" s="104"/>
      <c r="O1971"/>
      <c r="P1971" t="str">
        <f t="shared" si="571"/>
        <v/>
      </c>
      <c r="Q1971"/>
      <c r="R1971"/>
      <c r="S1971" s="43">
        <f t="shared" si="572"/>
        <v>304</v>
      </c>
      <c r="T1971" s="94" t="s">
        <v>3101</v>
      </c>
      <c r="U1971" s="72" t="s">
        <v>2570</v>
      </c>
      <c r="V1971" s="72" t="s">
        <v>2570</v>
      </c>
      <c r="W1971" s="44" t="str">
        <f t="shared" si="573"/>
        <v/>
      </c>
      <c r="X1971" s="25" t="str">
        <f t="shared" si="574"/>
        <v/>
      </c>
      <c r="Y1971" s="1">
        <f t="shared" si="575"/>
        <v>1922</v>
      </c>
      <c r="Z1971" t="str">
        <f t="shared" si="576"/>
        <v>MNU_BASE</v>
      </c>
      <c r="AC1971" s="113" t="str">
        <f t="shared" si="583"/>
        <v/>
      </c>
      <c r="AD1971" t="b">
        <f t="shared" si="579"/>
        <v>1</v>
      </c>
    </row>
    <row r="1972" spans="1:30">
      <c r="A1972" s="58">
        <f t="shared" si="578"/>
        <v>1972</v>
      </c>
      <c r="B1972" s="55">
        <f t="shared" si="577"/>
        <v>1923</v>
      </c>
      <c r="C1972" s="99" t="s">
        <v>4557</v>
      </c>
      <c r="D1972" s="99" t="s">
        <v>7</v>
      </c>
      <c r="E1972" s="100" t="s">
        <v>3038</v>
      </c>
      <c r="F1972" s="100" t="s">
        <v>3038</v>
      </c>
      <c r="G1972" s="101">
        <v>0</v>
      </c>
      <c r="H1972" s="101">
        <v>0</v>
      </c>
      <c r="I1972" s="100" t="s">
        <v>18</v>
      </c>
      <c r="J1972" s="100" t="s">
        <v>1630</v>
      </c>
      <c r="K1972" s="102" t="s">
        <v>4646</v>
      </c>
      <c r="L1972" s="99"/>
      <c r="M1972" s="104" t="s">
        <v>2871</v>
      </c>
      <c r="N1972" s="104"/>
      <c r="O1972"/>
      <c r="P1972" t="str">
        <f t="shared" si="571"/>
        <v/>
      </c>
      <c r="Q1972"/>
      <c r="R1972"/>
      <c r="S1972" s="43">
        <f t="shared" si="572"/>
        <v>304</v>
      </c>
      <c r="T1972" s="94" t="s">
        <v>3101</v>
      </c>
      <c r="U1972" s="72" t="s">
        <v>2570</v>
      </c>
      <c r="V1972" s="72" t="s">
        <v>2570</v>
      </c>
      <c r="W1972" s="44" t="str">
        <f t="shared" si="573"/>
        <v/>
      </c>
      <c r="X1972" s="25" t="str">
        <f t="shared" si="574"/>
        <v/>
      </c>
      <c r="Y1972" s="1">
        <f t="shared" si="575"/>
        <v>1923</v>
      </c>
      <c r="Z1972" t="str">
        <f t="shared" si="576"/>
        <v>MNU_XEQ</v>
      </c>
      <c r="AC1972" s="113" t="str">
        <f t="shared" si="583"/>
        <v/>
      </c>
      <c r="AD1972" t="b">
        <f t="shared" si="579"/>
        <v>1</v>
      </c>
    </row>
    <row r="1973" spans="1:30">
      <c r="A1973" s="58">
        <f t="shared" si="578"/>
        <v>1973</v>
      </c>
      <c r="B1973" s="55">
        <f t="shared" si="577"/>
        <v>1924</v>
      </c>
      <c r="C1973" s="99" t="s">
        <v>4557</v>
      </c>
      <c r="D1973" s="99" t="s">
        <v>7</v>
      </c>
      <c r="E1973" s="102" t="s">
        <v>1619</v>
      </c>
      <c r="F1973" s="102" t="s">
        <v>1120</v>
      </c>
      <c r="G1973" s="106">
        <v>0</v>
      </c>
      <c r="H1973" s="106">
        <v>0</v>
      </c>
      <c r="I1973" s="100" t="s">
        <v>18</v>
      </c>
      <c r="J1973" s="100" t="s">
        <v>1630</v>
      </c>
      <c r="K1973" s="102" t="s">
        <v>4811</v>
      </c>
      <c r="L1973" s="103" t="s">
        <v>1116</v>
      </c>
      <c r="M1973" s="104" t="s">
        <v>2530</v>
      </c>
      <c r="N1973" s="104"/>
      <c r="O1973"/>
      <c r="P1973" t="str">
        <f t="shared" si="571"/>
        <v>NOT EQUAL</v>
      </c>
      <c r="Q1973"/>
      <c r="R1973"/>
      <c r="S1973" s="43">
        <f t="shared" si="572"/>
        <v>304</v>
      </c>
      <c r="T1973" s="94" t="s">
        <v>3101</v>
      </c>
      <c r="U1973" s="72" t="s">
        <v>2570</v>
      </c>
      <c r="V1973" s="72" t="s">
        <v>2570</v>
      </c>
      <c r="W1973" s="44" t="str">
        <f t="shared" si="573"/>
        <v/>
      </c>
      <c r="X1973" s="25" t="str">
        <f t="shared" si="574"/>
        <v/>
      </c>
      <c r="Y1973" s="1">
        <f t="shared" si="575"/>
        <v>1924</v>
      </c>
      <c r="Z1973" t="str">
        <f t="shared" si="576"/>
        <v>MNU_EE</v>
      </c>
      <c r="AC1973" s="113" t="str">
        <f t="shared" si="583"/>
        <v/>
      </c>
      <c r="AD1973" t="b">
        <f t="shared" si="579"/>
        <v>1</v>
      </c>
    </row>
    <row r="1974" spans="1:30">
      <c r="A1974" s="58">
        <f t="shared" si="578"/>
        <v>1974</v>
      </c>
      <c r="B1974" s="55">
        <f t="shared" si="577"/>
        <v>1925</v>
      </c>
      <c r="C1974" s="99" t="s">
        <v>4526</v>
      </c>
      <c r="D1974" s="99" t="s">
        <v>3346</v>
      </c>
      <c r="E1974" s="100" t="s">
        <v>949</v>
      </c>
      <c r="F1974" s="100" t="s">
        <v>949</v>
      </c>
      <c r="G1974" s="101">
        <v>0</v>
      </c>
      <c r="H1974" s="101">
        <v>0</v>
      </c>
      <c r="I1974" s="100" t="s">
        <v>1</v>
      </c>
      <c r="J1974" s="100" t="s">
        <v>1630</v>
      </c>
      <c r="K1974" s="102" t="s">
        <v>4646</v>
      </c>
      <c r="L1974" s="99"/>
      <c r="M1974" s="104" t="s">
        <v>3346</v>
      </c>
      <c r="N1974" s="104"/>
      <c r="O1974"/>
      <c r="P1974" t="str">
        <f t="shared" si="571"/>
        <v/>
      </c>
      <c r="Q1974"/>
      <c r="R1974"/>
      <c r="S1974" s="43">
        <f t="shared" si="572"/>
        <v>304</v>
      </c>
      <c r="T1974" s="94" t="s">
        <v>3145</v>
      </c>
      <c r="U1974" s="72" t="s">
        <v>2570</v>
      </c>
      <c r="V1974" s="72" t="s">
        <v>2570</v>
      </c>
      <c r="W1974" s="44" t="str">
        <f t="shared" si="573"/>
        <v/>
      </c>
      <c r="X1974" s="25" t="str">
        <f t="shared" si="574"/>
        <v/>
      </c>
      <c r="Y1974" s="1">
        <f t="shared" si="575"/>
        <v>1925</v>
      </c>
      <c r="Z1974" t="str">
        <f t="shared" si="576"/>
        <v>ITM_T_UP_ARROW</v>
      </c>
      <c r="AC1974" s="113" t="str">
        <f t="shared" si="583"/>
        <v/>
      </c>
      <c r="AD1974" t="b">
        <f t="shared" si="579"/>
        <v>1</v>
      </c>
    </row>
    <row r="1975" spans="1:30">
      <c r="A1975" s="58">
        <f t="shared" si="578"/>
        <v>1975</v>
      </c>
      <c r="B1975" s="55">
        <f t="shared" si="577"/>
        <v>1926</v>
      </c>
      <c r="C1975" s="99" t="s">
        <v>4557</v>
      </c>
      <c r="D1975" s="99" t="s">
        <v>7</v>
      </c>
      <c r="E1975" s="102" t="s">
        <v>2654</v>
      </c>
      <c r="F1975" s="102" t="s">
        <v>2654</v>
      </c>
      <c r="G1975" s="106">
        <v>0</v>
      </c>
      <c r="H1975" s="106">
        <v>0</v>
      </c>
      <c r="I1975" s="100" t="s">
        <v>18</v>
      </c>
      <c r="J1975" s="100" t="s">
        <v>1630</v>
      </c>
      <c r="K1975" s="102" t="s">
        <v>4646</v>
      </c>
      <c r="L1975" s="99"/>
      <c r="M1975" s="104" t="s">
        <v>2544</v>
      </c>
      <c r="N1975" s="104"/>
      <c r="O1975"/>
      <c r="P1975" t="str">
        <f t="shared" si="571"/>
        <v/>
      </c>
      <c r="Q1975"/>
      <c r="R1975"/>
      <c r="S1975" s="43">
        <f t="shared" si="572"/>
        <v>304</v>
      </c>
      <c r="T1975" s="94" t="s">
        <v>3101</v>
      </c>
      <c r="U1975" s="72" t="s">
        <v>2570</v>
      </c>
      <c r="V1975" s="72" t="s">
        <v>2570</v>
      </c>
      <c r="W1975" s="44" t="str">
        <f t="shared" si="573"/>
        <v/>
      </c>
      <c r="X1975" s="25" t="str">
        <f t="shared" si="574"/>
        <v/>
      </c>
      <c r="Y1975" s="1">
        <f t="shared" si="575"/>
        <v>1926</v>
      </c>
      <c r="Z1975" t="str">
        <f t="shared" si="576"/>
        <v>MNU_ASN</v>
      </c>
      <c r="AC1975" s="113" t="str">
        <f t="shared" si="583"/>
        <v/>
      </c>
      <c r="AD1975" t="b">
        <f t="shared" si="579"/>
        <v>1</v>
      </c>
    </row>
    <row r="1976" spans="1:30">
      <c r="A1976" s="58">
        <f t="shared" si="578"/>
        <v>1976</v>
      </c>
      <c r="B1976" s="55">
        <f t="shared" si="577"/>
        <v>1927</v>
      </c>
      <c r="C1976" s="99" t="s">
        <v>4526</v>
      </c>
      <c r="D1976" s="99" t="s">
        <v>3347</v>
      </c>
      <c r="E1976" s="100" t="s">
        <v>951</v>
      </c>
      <c r="F1976" s="100" t="s">
        <v>951</v>
      </c>
      <c r="G1976" s="101">
        <v>0</v>
      </c>
      <c r="H1976" s="101">
        <v>0</v>
      </c>
      <c r="I1976" s="100" t="s">
        <v>1</v>
      </c>
      <c r="J1976" s="100" t="s">
        <v>1630</v>
      </c>
      <c r="K1976" s="102" t="s">
        <v>4646</v>
      </c>
      <c r="L1976" s="99"/>
      <c r="M1976" s="104" t="s">
        <v>3347</v>
      </c>
      <c r="N1976" s="104"/>
      <c r="O1976"/>
      <c r="P1976" t="str">
        <f t="shared" si="571"/>
        <v/>
      </c>
      <c r="Q1976"/>
      <c r="R1976"/>
      <c r="S1976" s="43">
        <f t="shared" si="572"/>
        <v>304</v>
      </c>
      <c r="T1976" s="94" t="s">
        <v>3145</v>
      </c>
      <c r="U1976" s="72" t="s">
        <v>2570</v>
      </c>
      <c r="V1976" s="72" t="s">
        <v>2570</v>
      </c>
      <c r="W1976" s="44" t="str">
        <f t="shared" si="573"/>
        <v/>
      </c>
      <c r="X1976" s="25" t="str">
        <f t="shared" si="574"/>
        <v/>
      </c>
      <c r="Y1976" s="1">
        <f t="shared" si="575"/>
        <v>1927</v>
      </c>
      <c r="Z1976" t="str">
        <f t="shared" si="576"/>
        <v>ITM_T_DOWN_ARROW</v>
      </c>
      <c r="AC1976" s="113" t="str">
        <f t="shared" si="583"/>
        <v/>
      </c>
      <c r="AD1976" t="b">
        <f t="shared" si="579"/>
        <v>1</v>
      </c>
    </row>
    <row r="1977" spans="1:30">
      <c r="A1977" s="58">
        <f t="shared" si="578"/>
        <v>1977</v>
      </c>
      <c r="B1977" s="55">
        <f t="shared" si="577"/>
        <v>1928</v>
      </c>
      <c r="C1977" s="99" t="s">
        <v>4526</v>
      </c>
      <c r="D1977" s="99" t="s">
        <v>3344</v>
      </c>
      <c r="E1977" s="102" t="s">
        <v>1088</v>
      </c>
      <c r="F1977" s="102" t="s">
        <v>1088</v>
      </c>
      <c r="G1977" s="106">
        <v>0</v>
      </c>
      <c r="H1977" s="106">
        <v>0</v>
      </c>
      <c r="I1977" s="100" t="s">
        <v>1</v>
      </c>
      <c r="J1977" s="100" t="s">
        <v>1630</v>
      </c>
      <c r="K1977" s="102" t="s">
        <v>4646</v>
      </c>
      <c r="L1977" s="99"/>
      <c r="M1977" s="104" t="s">
        <v>3344</v>
      </c>
      <c r="N1977" s="104"/>
      <c r="O1977"/>
      <c r="P1977" t="str">
        <f t="shared" si="571"/>
        <v/>
      </c>
      <c r="Q1977"/>
      <c r="R1977"/>
      <c r="S1977" s="43">
        <f t="shared" si="572"/>
        <v>304</v>
      </c>
      <c r="T1977" s="94" t="s">
        <v>3145</v>
      </c>
      <c r="U1977" s="72" t="s">
        <v>2570</v>
      </c>
      <c r="V1977" s="72" t="s">
        <v>2570</v>
      </c>
      <c r="W1977" s="44" t="str">
        <f t="shared" si="573"/>
        <v/>
      </c>
      <c r="X1977" s="25" t="str">
        <f t="shared" si="574"/>
        <v/>
      </c>
      <c r="Y1977" s="1">
        <f t="shared" si="575"/>
        <v>1928</v>
      </c>
      <c r="Z1977" t="str">
        <f t="shared" si="576"/>
        <v>ITM_T_HOME</v>
      </c>
      <c r="AC1977" s="113" t="str">
        <f t="shared" si="583"/>
        <v/>
      </c>
      <c r="AD1977" t="b">
        <f t="shared" si="579"/>
        <v>1</v>
      </c>
    </row>
    <row r="1978" spans="1:30">
      <c r="A1978" s="58">
        <f t="shared" si="578"/>
        <v>1978</v>
      </c>
      <c r="B1978" s="55">
        <f t="shared" si="577"/>
        <v>1929</v>
      </c>
      <c r="C1978" s="99" t="s">
        <v>4526</v>
      </c>
      <c r="D1978" s="99" t="s">
        <v>3345</v>
      </c>
      <c r="E1978" s="102" t="s">
        <v>1307</v>
      </c>
      <c r="F1978" s="102" t="s">
        <v>1307</v>
      </c>
      <c r="G1978" s="106">
        <v>0</v>
      </c>
      <c r="H1978" s="106">
        <v>0</v>
      </c>
      <c r="I1978" s="100" t="s">
        <v>1</v>
      </c>
      <c r="J1978" s="100" t="s">
        <v>1630</v>
      </c>
      <c r="K1978" s="102" t="s">
        <v>4646</v>
      </c>
      <c r="L1978" s="99"/>
      <c r="M1978" s="104" t="s">
        <v>3345</v>
      </c>
      <c r="N1978" s="104"/>
      <c r="O1978"/>
      <c r="P1978" t="str">
        <f t="shared" ref="P1978:P1979" si="584">IF(E1978=F1978,"","NOT EQUAL")</f>
        <v/>
      </c>
      <c r="Q1978"/>
      <c r="R1978"/>
      <c r="S1978" s="43">
        <f t="shared" ref="S1978:S1979" si="585">IF(X1978&lt;&gt;"",S1977+1,S1977)</f>
        <v>304</v>
      </c>
      <c r="T1978" s="94" t="s">
        <v>3145</v>
      </c>
      <c r="U1978" s="72" t="s">
        <v>2570</v>
      </c>
      <c r="V1978" s="72" t="s">
        <v>2570</v>
      </c>
      <c r="W1978" s="44" t="str">
        <f t="shared" ref="W1978:W1979" si="586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587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588">B1978</f>
        <v>1929</v>
      </c>
      <c r="Z1978" t="str">
        <f t="shared" ref="Z1978:Z1979" si="589">M1978</f>
        <v>ITM_T_END</v>
      </c>
      <c r="AC1978" s="113" t="str">
        <f t="shared" si="583"/>
        <v/>
      </c>
      <c r="AD1978" t="b">
        <f t="shared" si="579"/>
        <v>1</v>
      </c>
    </row>
    <row r="1979" spans="1:30">
      <c r="A1979" s="58">
        <f t="shared" si="578"/>
        <v>1979</v>
      </c>
      <c r="B1979" s="55">
        <f t="shared" si="577"/>
        <v>1930</v>
      </c>
      <c r="C1979" s="99" t="s">
        <v>4557</v>
      </c>
      <c r="D1979" s="99" t="s">
        <v>7</v>
      </c>
      <c r="E1979" s="102" t="s">
        <v>150</v>
      </c>
      <c r="F1979" s="102" t="s">
        <v>2947</v>
      </c>
      <c r="G1979" s="106">
        <v>0</v>
      </c>
      <c r="H1979" s="106">
        <v>0</v>
      </c>
      <c r="I1979" s="100" t="s">
        <v>18</v>
      </c>
      <c r="J1979" s="100" t="s">
        <v>1630</v>
      </c>
      <c r="K1979" s="102" t="s">
        <v>4646</v>
      </c>
      <c r="L1979" s="99" t="s">
        <v>2888</v>
      </c>
      <c r="M1979" s="104" t="s">
        <v>2945</v>
      </c>
      <c r="N1979" s="104"/>
      <c r="O1979"/>
      <c r="P1979" t="str">
        <f t="shared" si="584"/>
        <v>NOT EQUAL</v>
      </c>
      <c r="Q1979"/>
      <c r="R1979"/>
      <c r="S1979" s="43">
        <f t="shared" si="585"/>
        <v>304</v>
      </c>
      <c r="T1979" s="94" t="s">
        <v>3101</v>
      </c>
      <c r="U1979" s="72" t="s">
        <v>2570</v>
      </c>
      <c r="V1979" s="72" t="s">
        <v>2570</v>
      </c>
      <c r="W1979" s="44" t="str">
        <f t="shared" si="586"/>
        <v/>
      </c>
      <c r="X1979" s="25" t="str">
        <f t="shared" si="587"/>
        <v/>
      </c>
      <c r="Y1979" s="1">
        <f t="shared" si="588"/>
        <v>1930</v>
      </c>
      <c r="Z1979" t="str">
        <f t="shared" si="589"/>
        <v>MNU_ASN_U</v>
      </c>
      <c r="AC1979" s="113" t="str">
        <f t="shared" si="583"/>
        <v/>
      </c>
      <c r="AD1979" t="b">
        <f t="shared" si="579"/>
        <v>1</v>
      </c>
    </row>
    <row r="1980" spans="1:30">
      <c r="A1980" s="58">
        <f t="shared" si="578"/>
        <v>1980</v>
      </c>
      <c r="B1980" s="55">
        <f t="shared" si="577"/>
        <v>1931</v>
      </c>
      <c r="C1980" s="99" t="s">
        <v>4557</v>
      </c>
      <c r="D1980" s="99" t="s">
        <v>7</v>
      </c>
      <c r="E1980" s="102" t="s">
        <v>3023</v>
      </c>
      <c r="F1980" s="100" t="s">
        <v>3023</v>
      </c>
      <c r="G1980" s="106">
        <v>0</v>
      </c>
      <c r="H1980" s="106">
        <v>0</v>
      </c>
      <c r="I1980" s="100" t="s">
        <v>18</v>
      </c>
      <c r="J1980" s="100" t="s">
        <v>1630</v>
      </c>
      <c r="K1980" s="102" t="s">
        <v>4646</v>
      </c>
      <c r="L1980" s="99"/>
      <c r="M1980" s="104" t="s">
        <v>3024</v>
      </c>
      <c r="N1980" s="104"/>
      <c r="O1980"/>
      <c r="P1980" t="str">
        <f t="shared" si="571"/>
        <v/>
      </c>
      <c r="Q1980"/>
      <c r="R1980"/>
      <c r="S1980" s="43">
        <f t="shared" si="572"/>
        <v>304</v>
      </c>
      <c r="T1980" s="94" t="s">
        <v>3101</v>
      </c>
      <c r="U1980" s="72" t="s">
        <v>2570</v>
      </c>
      <c r="V1980" s="72" t="s">
        <v>2570</v>
      </c>
      <c r="W1980" s="44" t="str">
        <f t="shared" si="573"/>
        <v/>
      </c>
      <c r="X1980" s="25" t="str">
        <f t="shared" si="574"/>
        <v/>
      </c>
      <c r="Y1980" s="1">
        <f t="shared" si="575"/>
        <v>1931</v>
      </c>
      <c r="Z1980" t="str">
        <f t="shared" si="576"/>
        <v>MNU_T_EDIT</v>
      </c>
      <c r="AC1980" s="113" t="str">
        <f t="shared" si="583"/>
        <v/>
      </c>
      <c r="AD1980" t="b">
        <f t="shared" si="579"/>
        <v>1</v>
      </c>
    </row>
    <row r="1981" spans="1:30">
      <c r="A1981" s="58">
        <f t="shared" si="578"/>
        <v>1981</v>
      </c>
      <c r="B1981" s="55">
        <f t="shared" si="577"/>
        <v>1932</v>
      </c>
      <c r="C1981" s="99" t="s">
        <v>4557</v>
      </c>
      <c r="D1981" s="99" t="s">
        <v>7</v>
      </c>
      <c r="E1981" s="102" t="s">
        <v>3036</v>
      </c>
      <c r="F1981" s="102" t="s">
        <v>3036</v>
      </c>
      <c r="G1981" s="106">
        <v>0</v>
      </c>
      <c r="H1981" s="106">
        <v>0</v>
      </c>
      <c r="I1981" s="100" t="s">
        <v>18</v>
      </c>
      <c r="J1981" s="100" t="s">
        <v>1630</v>
      </c>
      <c r="K1981" s="102" t="s">
        <v>4646</v>
      </c>
      <c r="L1981" s="99"/>
      <c r="M1981" s="104" t="s">
        <v>3037</v>
      </c>
      <c r="N1981" s="104"/>
      <c r="O1981"/>
      <c r="P1981" t="str">
        <f t="shared" si="571"/>
        <v/>
      </c>
      <c r="Q1981"/>
      <c r="R1981"/>
      <c r="S1981" s="43">
        <f t="shared" si="572"/>
        <v>304</v>
      </c>
      <c r="T1981" s="94" t="s">
        <v>3101</v>
      </c>
      <c r="U1981" s="72" t="s">
        <v>2570</v>
      </c>
      <c r="V1981" s="72" t="s">
        <v>2570</v>
      </c>
      <c r="W1981" s="44" t="str">
        <f t="shared" si="573"/>
        <v/>
      </c>
      <c r="X1981" s="25" t="str">
        <f t="shared" si="574"/>
        <v/>
      </c>
      <c r="Y1981" s="1">
        <f t="shared" si="575"/>
        <v>1932</v>
      </c>
      <c r="Z1981" t="str">
        <f t="shared" si="576"/>
        <v>MNU_XXEQ</v>
      </c>
      <c r="AC1981" s="113" t="str">
        <f t="shared" si="583"/>
        <v/>
      </c>
      <c r="AD1981" t="b">
        <f t="shared" si="579"/>
        <v>1</v>
      </c>
    </row>
    <row r="1982" spans="1:30">
      <c r="A1982" s="58">
        <f t="shared" si="578"/>
        <v>1982</v>
      </c>
      <c r="B1982" s="55">
        <f t="shared" si="577"/>
        <v>1933</v>
      </c>
      <c r="C1982" s="99" t="s">
        <v>4463</v>
      </c>
      <c r="D1982" s="99" t="s">
        <v>7</v>
      </c>
      <c r="E1982" s="102" t="s">
        <v>2883</v>
      </c>
      <c r="F1982" s="102" t="s">
        <v>2883</v>
      </c>
      <c r="G1982" s="106">
        <v>0</v>
      </c>
      <c r="H1982" s="106">
        <v>0</v>
      </c>
      <c r="I1982" s="100" t="s">
        <v>1</v>
      </c>
      <c r="J1982" s="100" t="s">
        <v>1629</v>
      </c>
      <c r="K1982" s="102" t="s">
        <v>4811</v>
      </c>
      <c r="L1982" s="99"/>
      <c r="M1982" s="104" t="s">
        <v>2884</v>
      </c>
      <c r="N1982" s="104"/>
      <c r="O1982"/>
      <c r="P1982" t="str">
        <f t="shared" si="571"/>
        <v/>
      </c>
      <c r="Q1982"/>
      <c r="R1982"/>
      <c r="S1982" s="43">
        <f t="shared" si="572"/>
        <v>304</v>
      </c>
      <c r="T1982" s="94" t="s">
        <v>3130</v>
      </c>
      <c r="U1982" s="72" t="s">
        <v>2570</v>
      </c>
      <c r="V1982" s="72" t="s">
        <v>2570</v>
      </c>
      <c r="W1982" s="44" t="str">
        <f t="shared" si="573"/>
        <v/>
      </c>
      <c r="X1982" s="25" t="str">
        <f t="shared" si="574"/>
        <v/>
      </c>
      <c r="Y1982" s="1">
        <f t="shared" si="575"/>
        <v>1933</v>
      </c>
      <c r="Z1982" t="str">
        <f t="shared" si="576"/>
        <v>ITM_RNG</v>
      </c>
      <c r="AC1982" s="113" t="str">
        <f t="shared" si="583"/>
        <v/>
      </c>
      <c r="AD1982" t="b">
        <f t="shared" si="579"/>
        <v>1</v>
      </c>
    </row>
    <row r="1983" spans="1:30">
      <c r="A1983" s="58">
        <f t="shared" si="578"/>
        <v>1983</v>
      </c>
      <c r="B1983" s="55">
        <f t="shared" si="577"/>
        <v>1934</v>
      </c>
      <c r="C1983" s="99" t="s">
        <v>4561</v>
      </c>
      <c r="D1983" s="99" t="s">
        <v>4875</v>
      </c>
      <c r="E1983" s="100" t="s">
        <v>1487</v>
      </c>
      <c r="F1983" s="100" t="s">
        <v>2661</v>
      </c>
      <c r="G1983" s="104">
        <v>0</v>
      </c>
      <c r="H1983" s="104">
        <v>0</v>
      </c>
      <c r="I1983" s="100" t="s">
        <v>3</v>
      </c>
      <c r="J1983" s="100" t="s">
        <v>1630</v>
      </c>
      <c r="K1983" s="102" t="s">
        <v>4646</v>
      </c>
      <c r="L1983" s="103" t="s">
        <v>371</v>
      </c>
      <c r="M1983" s="104" t="s">
        <v>2873</v>
      </c>
      <c r="N1983" s="104"/>
      <c r="O1983"/>
      <c r="P1983" t="str">
        <f t="shared" si="571"/>
        <v>NOT EQUAL</v>
      </c>
      <c r="Q1983"/>
      <c r="R1983"/>
      <c r="S1983" s="43">
        <f t="shared" si="572"/>
        <v>304</v>
      </c>
      <c r="T1983" s="94" t="s">
        <v>3130</v>
      </c>
      <c r="U1983" s="72" t="s">
        <v>2570</v>
      </c>
      <c r="V1983" s="72" t="s">
        <v>2570</v>
      </c>
      <c r="W1983" s="44" t="str">
        <f t="shared" si="573"/>
        <v/>
      </c>
      <c r="X1983" s="25" t="str">
        <f t="shared" si="574"/>
        <v/>
      </c>
      <c r="Y1983" s="1">
        <f t="shared" si="575"/>
        <v>1934</v>
      </c>
      <c r="Z1983" t="str">
        <f t="shared" si="576"/>
        <v>ITM_FLGSV</v>
      </c>
      <c r="AC1983" s="113" t="str">
        <f t="shared" si="583"/>
        <v/>
      </c>
      <c r="AD1983" t="b">
        <f t="shared" si="579"/>
        <v>1</v>
      </c>
    </row>
    <row r="1984" spans="1:30">
      <c r="A1984" s="58">
        <f t="shared" si="578"/>
        <v>1984</v>
      </c>
      <c r="B1984" s="55">
        <f t="shared" si="577"/>
        <v>1935</v>
      </c>
      <c r="C1984" s="99" t="s">
        <v>4494</v>
      </c>
      <c r="D1984" s="99" t="s">
        <v>2846</v>
      </c>
      <c r="E1984" s="100" t="s">
        <v>2848</v>
      </c>
      <c r="F1984" s="100" t="s">
        <v>2848</v>
      </c>
      <c r="G1984" s="104">
        <v>0</v>
      </c>
      <c r="H1984" s="104">
        <v>0</v>
      </c>
      <c r="I1984" s="100" t="s">
        <v>1</v>
      </c>
      <c r="J1984" s="100" t="s">
        <v>1630</v>
      </c>
      <c r="K1984" s="102" t="s">
        <v>4646</v>
      </c>
      <c r="L1984" s="99"/>
      <c r="M1984" s="104" t="s">
        <v>2849</v>
      </c>
      <c r="N1984" s="104"/>
      <c r="O1984"/>
      <c r="P1984" t="str">
        <f t="shared" si="571"/>
        <v/>
      </c>
      <c r="Q1984"/>
      <c r="R1984"/>
      <c r="S1984" s="43">
        <f t="shared" si="572"/>
        <v>305</v>
      </c>
      <c r="T1984" s="94" t="s">
        <v>3128</v>
      </c>
      <c r="U1984" s="72" t="s">
        <v>3001</v>
      </c>
      <c r="V1984" s="72" t="s">
        <v>2570</v>
      </c>
      <c r="W1984" s="44" t="str">
        <f t="shared" si="573"/>
        <v>"CPXI"</v>
      </c>
      <c r="X1984" s="25" t="str">
        <f t="shared" si="574"/>
        <v>CPXI</v>
      </c>
      <c r="Y1984" s="1">
        <f t="shared" si="575"/>
        <v>1935</v>
      </c>
      <c r="Z1984" t="str">
        <f t="shared" si="576"/>
        <v>ITM_CPXI</v>
      </c>
      <c r="AC1984" s="113" t="str">
        <f t="shared" si="583"/>
        <v>CPXI</v>
      </c>
      <c r="AD1984" t="b">
        <f t="shared" si="579"/>
        <v>1</v>
      </c>
    </row>
    <row r="1985" spans="1:30">
      <c r="A1985" s="58">
        <f t="shared" si="578"/>
        <v>1985</v>
      </c>
      <c r="B1985" s="55">
        <f t="shared" si="577"/>
        <v>1936</v>
      </c>
      <c r="C1985" s="99" t="s">
        <v>4494</v>
      </c>
      <c r="D1985" s="99" t="s">
        <v>2847</v>
      </c>
      <c r="E1985" s="102" t="s">
        <v>62</v>
      </c>
      <c r="F1985" s="102" t="s">
        <v>62</v>
      </c>
      <c r="G1985" s="106">
        <v>0</v>
      </c>
      <c r="H1985" s="106">
        <v>0</v>
      </c>
      <c r="I1985" s="100" t="s">
        <v>1</v>
      </c>
      <c r="J1985" s="100" t="s">
        <v>1630</v>
      </c>
      <c r="K1985" s="102" t="s">
        <v>4646</v>
      </c>
      <c r="L1985" s="99"/>
      <c r="M1985" s="104" t="s">
        <v>2850</v>
      </c>
      <c r="N1985" s="104"/>
      <c r="O1985"/>
      <c r="P1985" t="str">
        <f t="shared" si="571"/>
        <v/>
      </c>
      <c r="Q1985"/>
      <c r="R1985"/>
      <c r="S1985" s="43">
        <f t="shared" si="572"/>
        <v>306</v>
      </c>
      <c r="T1985" s="94" t="s">
        <v>3128</v>
      </c>
      <c r="U1985" s="72" t="s">
        <v>3001</v>
      </c>
      <c r="V1985" s="72" t="s">
        <v>2570</v>
      </c>
      <c r="W1985" s="44" t="str">
        <f t="shared" si="573"/>
        <v>"CPXJ"</v>
      </c>
      <c r="X1985" s="25" t="str">
        <f t="shared" si="574"/>
        <v>CPXJ</v>
      </c>
      <c r="Y1985" s="1">
        <f t="shared" si="575"/>
        <v>1936</v>
      </c>
      <c r="Z1985" t="str">
        <f t="shared" si="576"/>
        <v>ITM_CPXJ</v>
      </c>
      <c r="AC1985" s="113" t="str">
        <f t="shared" si="583"/>
        <v>CPXJ</v>
      </c>
      <c r="AD1985" t="b">
        <f t="shared" si="579"/>
        <v>1</v>
      </c>
    </row>
    <row r="1986" spans="1:30">
      <c r="A1986" s="58">
        <f t="shared" si="578"/>
        <v>1986</v>
      </c>
      <c r="B1986" s="55">
        <f t="shared" si="577"/>
        <v>1937</v>
      </c>
      <c r="C1986" s="99" t="s">
        <v>4494</v>
      </c>
      <c r="D1986" s="99" t="s">
        <v>2856</v>
      </c>
      <c r="E1986" s="102" t="s">
        <v>2857</v>
      </c>
      <c r="F1986" s="102" t="s">
        <v>2857</v>
      </c>
      <c r="G1986" s="106">
        <v>0</v>
      </c>
      <c r="H1986" s="106">
        <v>0</v>
      </c>
      <c r="I1986" s="100" t="s">
        <v>1</v>
      </c>
      <c r="J1986" s="100" t="s">
        <v>1630</v>
      </c>
      <c r="K1986" s="102" t="s">
        <v>4646</v>
      </c>
      <c r="L1986" s="99"/>
      <c r="M1986" s="104" t="s">
        <v>2858</v>
      </c>
      <c r="N1986" s="104"/>
      <c r="O1986"/>
      <c r="P1986" t="str">
        <f t="shared" si="571"/>
        <v/>
      </c>
      <c r="Q1986"/>
      <c r="R1986"/>
      <c r="S1986" s="43">
        <f t="shared" si="572"/>
        <v>307</v>
      </c>
      <c r="T1986" s="94" t="s">
        <v>3128</v>
      </c>
      <c r="U1986" s="72" t="s">
        <v>3001</v>
      </c>
      <c r="V1986" s="72" t="s">
        <v>2570</v>
      </c>
      <c r="W1986" s="44" t="str">
        <f t="shared" si="573"/>
        <v>"SSIZE4"</v>
      </c>
      <c r="X1986" s="25" t="str">
        <f t="shared" si="574"/>
        <v>SSIZE4</v>
      </c>
      <c r="Y1986" s="1">
        <f t="shared" si="575"/>
        <v>1937</v>
      </c>
      <c r="Z1986" t="str">
        <f t="shared" si="576"/>
        <v>ITM_SSIZE4</v>
      </c>
      <c r="AC1986" s="113" t="str">
        <f t="shared" si="583"/>
        <v>SSIZE4</v>
      </c>
      <c r="AD1986" t="b">
        <f t="shared" si="579"/>
        <v>1</v>
      </c>
    </row>
    <row r="1987" spans="1:30">
      <c r="A1987" s="58">
        <f t="shared" si="578"/>
        <v>1987</v>
      </c>
      <c r="B1987" s="55">
        <f t="shared" si="577"/>
        <v>1938</v>
      </c>
      <c r="C1987" s="99" t="s">
        <v>4494</v>
      </c>
      <c r="D1987" s="99" t="s">
        <v>2859</v>
      </c>
      <c r="E1987" s="100" t="s">
        <v>368</v>
      </c>
      <c r="F1987" s="100" t="s">
        <v>368</v>
      </c>
      <c r="G1987" s="104">
        <v>0</v>
      </c>
      <c r="H1987" s="104">
        <v>0</v>
      </c>
      <c r="I1987" s="100" t="s">
        <v>1</v>
      </c>
      <c r="J1987" s="100" t="s">
        <v>1630</v>
      </c>
      <c r="K1987" s="102" t="s">
        <v>4646</v>
      </c>
      <c r="L1987" s="103"/>
      <c r="M1987" s="104" t="s">
        <v>2860</v>
      </c>
      <c r="N1987" s="104"/>
      <c r="O1987"/>
      <c r="P1987" t="str">
        <f t="shared" si="571"/>
        <v/>
      </c>
      <c r="Q1987"/>
      <c r="R1987"/>
      <c r="S1987" s="43">
        <f t="shared" si="572"/>
        <v>308</v>
      </c>
      <c r="T1987" s="94" t="s">
        <v>3128</v>
      </c>
      <c r="U1987" s="72" t="s">
        <v>3001</v>
      </c>
      <c r="V1987" s="72" t="s">
        <v>2570</v>
      </c>
      <c r="W1987" s="44" t="str">
        <f t="shared" si="573"/>
        <v>"SSIZE8"</v>
      </c>
      <c r="X1987" s="25" t="str">
        <f t="shared" si="574"/>
        <v>SSIZE8</v>
      </c>
      <c r="Y1987" s="1">
        <f t="shared" si="575"/>
        <v>1938</v>
      </c>
      <c r="Z1987" t="str">
        <f t="shared" si="576"/>
        <v>ITM_SSIZE8</v>
      </c>
      <c r="AC1987" s="113" t="str">
        <f t="shared" si="583"/>
        <v>SSIZE8</v>
      </c>
      <c r="AD1987" t="b">
        <f t="shared" si="579"/>
        <v>1</v>
      </c>
    </row>
    <row r="1988" spans="1:30">
      <c r="A1988" s="58">
        <f t="shared" si="578"/>
        <v>1988</v>
      </c>
      <c r="B1988" s="55">
        <f t="shared" si="577"/>
        <v>1939</v>
      </c>
      <c r="C1988" s="99" t="s">
        <v>4494</v>
      </c>
      <c r="D1988" s="99" t="s">
        <v>2885</v>
      </c>
      <c r="E1988" s="100" t="s">
        <v>2793</v>
      </c>
      <c r="F1988" s="100" t="s">
        <v>2793</v>
      </c>
      <c r="G1988" s="104">
        <v>0</v>
      </c>
      <c r="H1988" s="104">
        <v>0</v>
      </c>
      <c r="I1988" s="100" t="s">
        <v>1</v>
      </c>
      <c r="J1988" s="100" t="s">
        <v>1630</v>
      </c>
      <c r="K1988" s="102" t="s">
        <v>4646</v>
      </c>
      <c r="L1988" s="103"/>
      <c r="M1988" s="104" t="s">
        <v>2887</v>
      </c>
      <c r="N1988" s="104"/>
      <c r="O1988"/>
      <c r="P1988" t="str">
        <f t="shared" si="571"/>
        <v/>
      </c>
      <c r="Q1988"/>
      <c r="R1988"/>
      <c r="S1988" s="43">
        <f t="shared" si="572"/>
        <v>308</v>
      </c>
      <c r="T1988" s="94" t="s">
        <v>3128</v>
      </c>
      <c r="U1988" s="72" t="s">
        <v>2570</v>
      </c>
      <c r="V1988" s="72" t="s">
        <v>2570</v>
      </c>
      <c r="W1988" s="44" t="str">
        <f t="shared" si="573"/>
        <v/>
      </c>
      <c r="X1988" s="25" t="str">
        <f t="shared" si="574"/>
        <v/>
      </c>
      <c r="Y1988" s="1">
        <f t="shared" si="575"/>
        <v>1939</v>
      </c>
      <c r="Z1988" t="str">
        <f t="shared" si="576"/>
        <v>ITM_CB_SPCRES</v>
      </c>
      <c r="AC1988" s="113" t="str">
        <f t="shared" si="583"/>
        <v/>
      </c>
      <c r="AD1988" t="b">
        <f t="shared" si="579"/>
        <v>1</v>
      </c>
    </row>
    <row r="1989" spans="1:30">
      <c r="A1989" s="58">
        <f t="shared" si="578"/>
        <v>1989</v>
      </c>
      <c r="B1989" s="55">
        <f t="shared" si="577"/>
        <v>1940</v>
      </c>
      <c r="C1989" s="99" t="s">
        <v>4527</v>
      </c>
      <c r="D1989" s="99" t="s">
        <v>7</v>
      </c>
      <c r="E1989" s="102" t="s">
        <v>1595</v>
      </c>
      <c r="F1989" s="102" t="s">
        <v>1595</v>
      </c>
      <c r="G1989" s="106">
        <v>0</v>
      </c>
      <c r="H1989" s="106">
        <v>0</v>
      </c>
      <c r="I1989" s="100" t="s">
        <v>1</v>
      </c>
      <c r="J1989" s="100" t="s">
        <v>1630</v>
      </c>
      <c r="K1989" s="102" t="s">
        <v>4646</v>
      </c>
      <c r="L1989" s="103" t="s">
        <v>2844</v>
      </c>
      <c r="M1989" s="104" t="s">
        <v>2886</v>
      </c>
      <c r="N1989" s="104"/>
      <c r="O1989"/>
      <c r="P1989" t="str">
        <f t="shared" si="571"/>
        <v/>
      </c>
      <c r="Q1989"/>
      <c r="R1989"/>
      <c r="S1989" s="43">
        <f t="shared" si="572"/>
        <v>308</v>
      </c>
      <c r="T1989" s="94" t="s">
        <v>3128</v>
      </c>
      <c r="U1989" s="72" t="s">
        <v>2570</v>
      </c>
      <c r="V1989" s="72" t="s">
        <v>2570</v>
      </c>
      <c r="W1989" s="44" t="str">
        <f t="shared" si="573"/>
        <v/>
      </c>
      <c r="X1989" s="25" t="str">
        <f t="shared" si="574"/>
        <v/>
      </c>
      <c r="Y1989" s="1">
        <f t="shared" si="575"/>
        <v>1940</v>
      </c>
      <c r="Z1989" t="str">
        <f t="shared" si="576"/>
        <v>ITM_CFG</v>
      </c>
      <c r="AC1989" s="113" t="str">
        <f t="shared" si="583"/>
        <v/>
      </c>
      <c r="AD1989" t="b">
        <f t="shared" si="579"/>
        <v>1</v>
      </c>
    </row>
    <row r="1990" spans="1:30">
      <c r="A1990" s="58">
        <f t="shared" si="578"/>
        <v>1990</v>
      </c>
      <c r="B1990" s="55">
        <f t="shared" si="577"/>
        <v>1941</v>
      </c>
      <c r="C1990" s="99" t="s">
        <v>4494</v>
      </c>
      <c r="D1990" s="99" t="s">
        <v>47</v>
      </c>
      <c r="E1990" s="100" t="s">
        <v>48</v>
      </c>
      <c r="F1990" s="100" t="s">
        <v>48</v>
      </c>
      <c r="G1990" s="101">
        <v>0</v>
      </c>
      <c r="H1990" s="101">
        <v>0</v>
      </c>
      <c r="I1990" s="100" t="s">
        <v>1</v>
      </c>
      <c r="J1990" s="100" t="s">
        <v>1630</v>
      </c>
      <c r="K1990" s="102" t="s">
        <v>4646</v>
      </c>
      <c r="L1990" s="111" t="s">
        <v>2844</v>
      </c>
      <c r="M1990" s="104" t="s">
        <v>1719</v>
      </c>
      <c r="N1990" s="104"/>
      <c r="O1990"/>
      <c r="P1990" t="str">
        <f t="shared" si="571"/>
        <v/>
      </c>
      <c r="Q1990"/>
      <c r="R1990"/>
      <c r="S1990" s="43">
        <f t="shared" si="572"/>
        <v>308</v>
      </c>
      <c r="T1990" s="94" t="s">
        <v>3128</v>
      </c>
      <c r="U1990" s="72" t="s">
        <v>2570</v>
      </c>
      <c r="V1990" s="72" t="s">
        <v>2570</v>
      </c>
      <c r="W1990" s="44" t="str">
        <f t="shared" si="573"/>
        <v/>
      </c>
      <c r="X1990" s="25" t="str">
        <f t="shared" si="574"/>
        <v/>
      </c>
      <c r="Y1990" s="1">
        <f t="shared" si="575"/>
        <v>1941</v>
      </c>
      <c r="Z1990" t="str">
        <f t="shared" si="576"/>
        <v>ITM_CLK12</v>
      </c>
      <c r="AC1990" s="113" t="str">
        <f t="shared" si="583"/>
        <v/>
      </c>
      <c r="AD1990" t="b">
        <f t="shared" si="579"/>
        <v>1</v>
      </c>
    </row>
    <row r="1991" spans="1:30">
      <c r="A1991" s="58">
        <f t="shared" si="578"/>
        <v>1991</v>
      </c>
      <c r="B1991" s="55">
        <f t="shared" si="577"/>
        <v>1942</v>
      </c>
      <c r="C1991" s="99" t="s">
        <v>4494</v>
      </c>
      <c r="D1991" s="99" t="s">
        <v>49</v>
      </c>
      <c r="E1991" s="100" t="s">
        <v>50</v>
      </c>
      <c r="F1991" s="100" t="s">
        <v>50</v>
      </c>
      <c r="G1991" s="104">
        <v>0</v>
      </c>
      <c r="H1991" s="104">
        <v>0</v>
      </c>
      <c r="I1991" s="100" t="s">
        <v>1</v>
      </c>
      <c r="J1991" s="100" t="s">
        <v>1630</v>
      </c>
      <c r="K1991" s="102" t="s">
        <v>4646</v>
      </c>
      <c r="L1991" s="111" t="s">
        <v>2844</v>
      </c>
      <c r="M1991" s="104" t="s">
        <v>1720</v>
      </c>
      <c r="N1991" s="104"/>
      <c r="O1991"/>
      <c r="P1991" t="str">
        <f t="shared" si="571"/>
        <v/>
      </c>
      <c r="Q1991"/>
      <c r="R1991"/>
      <c r="S1991" s="43">
        <f t="shared" si="572"/>
        <v>308</v>
      </c>
      <c r="T1991" s="94" t="s">
        <v>3128</v>
      </c>
      <c r="U1991" s="72" t="s">
        <v>2570</v>
      </c>
      <c r="V1991" s="72" t="s">
        <v>2570</v>
      </c>
      <c r="W1991" s="44" t="str">
        <f t="shared" si="573"/>
        <v/>
      </c>
      <c r="X1991" s="25" t="str">
        <f t="shared" si="574"/>
        <v/>
      </c>
      <c r="Y1991" s="1">
        <f t="shared" si="575"/>
        <v>1942</v>
      </c>
      <c r="Z1991" t="str">
        <f t="shared" si="576"/>
        <v>ITM_CLK24</v>
      </c>
      <c r="AC1991" s="113" t="str">
        <f t="shared" si="583"/>
        <v/>
      </c>
      <c r="AD1991" t="b">
        <f t="shared" si="579"/>
        <v>1</v>
      </c>
    </row>
    <row r="1992" spans="1:30">
      <c r="A1992" s="58">
        <f t="shared" si="578"/>
        <v>1992</v>
      </c>
      <c r="B1992" s="55">
        <f t="shared" si="577"/>
        <v>1943</v>
      </c>
      <c r="C1992" s="99" t="s">
        <v>4494</v>
      </c>
      <c r="D1992" s="99" t="s">
        <v>2851</v>
      </c>
      <c r="E1992" s="100" t="s">
        <v>232</v>
      </c>
      <c r="F1992" s="100" t="s">
        <v>232</v>
      </c>
      <c r="G1992" s="104">
        <v>0</v>
      </c>
      <c r="H1992" s="104">
        <v>0</v>
      </c>
      <c r="I1992" s="100" t="s">
        <v>1</v>
      </c>
      <c r="J1992" s="100" t="s">
        <v>1630</v>
      </c>
      <c r="K1992" s="102" t="s">
        <v>4646</v>
      </c>
      <c r="L1992" s="111"/>
      <c r="M1992" s="104" t="s">
        <v>2852</v>
      </c>
      <c r="N1992" s="104"/>
      <c r="O1992"/>
      <c r="P1992" t="str">
        <f t="shared" ref="P1992:P2055" si="590">IF(E1992=F1992,"","NOT EQUAL")</f>
        <v/>
      </c>
      <c r="Q1992"/>
      <c r="R1992"/>
      <c r="S1992" s="43">
        <f t="shared" ref="S1992:S2055" si="591">IF(X1992&lt;&gt;"",S1991+1,S1991)</f>
        <v>308</v>
      </c>
      <c r="T1992" s="94" t="s">
        <v>3128</v>
      </c>
      <c r="U1992" s="72" t="s">
        <v>2570</v>
      </c>
      <c r="V1992" s="72" t="s">
        <v>2570</v>
      </c>
      <c r="W1992" s="44" t="str">
        <f t="shared" ref="W1992:W2055" si="592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593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594">B1992</f>
        <v>1943</v>
      </c>
      <c r="Z1992" t="str">
        <f t="shared" ref="Z1992:Z2055" si="595">M1992</f>
        <v>ITM_MULTCR</v>
      </c>
      <c r="AC1992" s="113" t="str">
        <f t="shared" si="583"/>
        <v/>
      </c>
      <c r="AD1992" t="b">
        <f t="shared" si="579"/>
        <v>1</v>
      </c>
    </row>
    <row r="1993" spans="1:30">
      <c r="A1993" s="58">
        <f t="shared" si="578"/>
        <v>1993</v>
      </c>
      <c r="B1993" s="55">
        <f t="shared" si="577"/>
        <v>1944</v>
      </c>
      <c r="C1993" s="99" t="s">
        <v>4494</v>
      </c>
      <c r="D1993" s="99" t="s">
        <v>2853</v>
      </c>
      <c r="E1993" s="100" t="s">
        <v>2854</v>
      </c>
      <c r="F1993" s="100" t="s">
        <v>2854</v>
      </c>
      <c r="G1993" s="104">
        <v>0</v>
      </c>
      <c r="H1993" s="104">
        <v>0</v>
      </c>
      <c r="I1993" s="100" t="s">
        <v>1</v>
      </c>
      <c r="J1993" s="100" t="s">
        <v>1630</v>
      </c>
      <c r="K1993" s="102" t="s">
        <v>4646</v>
      </c>
      <c r="L1993" s="103"/>
      <c r="M1993" s="104" t="s">
        <v>2855</v>
      </c>
      <c r="N1993" s="104"/>
      <c r="O1993"/>
      <c r="P1993" t="str">
        <f t="shared" si="590"/>
        <v/>
      </c>
      <c r="Q1993"/>
      <c r="R1993"/>
      <c r="S1993" s="43">
        <f t="shared" si="591"/>
        <v>308</v>
      </c>
      <c r="T1993" s="94" t="s">
        <v>3128</v>
      </c>
      <c r="U1993" s="72" t="s">
        <v>2570</v>
      </c>
      <c r="V1993" s="72" t="s">
        <v>2570</v>
      </c>
      <c r="W1993" s="44" t="str">
        <f t="shared" si="592"/>
        <v/>
      </c>
      <c r="X1993" s="25" t="str">
        <f t="shared" si="593"/>
        <v/>
      </c>
      <c r="Y1993" s="1">
        <f t="shared" si="594"/>
        <v>1944</v>
      </c>
      <c r="Z1993" t="str">
        <f t="shared" si="595"/>
        <v>ITM_MULTDOT</v>
      </c>
      <c r="AC1993" s="113" t="str">
        <f t="shared" si="583"/>
        <v/>
      </c>
      <c r="AD1993" t="b">
        <f t="shared" si="579"/>
        <v>1</v>
      </c>
    </row>
    <row r="1994" spans="1:30">
      <c r="A1994" s="58">
        <f t="shared" si="578"/>
        <v>1994</v>
      </c>
      <c r="B1994" s="55">
        <f t="shared" si="577"/>
        <v>1945</v>
      </c>
      <c r="C1994" s="99" t="s">
        <v>4494</v>
      </c>
      <c r="D1994" s="99" t="s">
        <v>1176</v>
      </c>
      <c r="E1994" s="100" t="s">
        <v>288</v>
      </c>
      <c r="F1994" s="100" t="s">
        <v>288</v>
      </c>
      <c r="G1994" s="104">
        <v>0</v>
      </c>
      <c r="H1994" s="104">
        <v>0</v>
      </c>
      <c r="I1994" s="100" t="s">
        <v>1</v>
      </c>
      <c r="J1994" s="100" t="s">
        <v>1630</v>
      </c>
      <c r="K1994" s="102" t="s">
        <v>4646</v>
      </c>
      <c r="L1994" s="103" t="s">
        <v>2844</v>
      </c>
      <c r="M1994" s="104" t="s">
        <v>2059</v>
      </c>
      <c r="N1994" s="104"/>
      <c r="O1994"/>
      <c r="P1994" t="str">
        <f t="shared" si="590"/>
        <v/>
      </c>
      <c r="Q1994"/>
      <c r="R1994"/>
      <c r="S1994" s="43">
        <f t="shared" si="591"/>
        <v>308</v>
      </c>
      <c r="T1994" s="94" t="s">
        <v>3128</v>
      </c>
      <c r="U1994" s="72" t="s">
        <v>2570</v>
      </c>
      <c r="V1994" s="72" t="s">
        <v>2570</v>
      </c>
      <c r="W1994" s="44" t="str">
        <f t="shared" si="592"/>
        <v/>
      </c>
      <c r="X1994" s="25" t="str">
        <f t="shared" si="593"/>
        <v/>
      </c>
      <c r="Y1994" s="1">
        <f t="shared" si="594"/>
        <v>1945</v>
      </c>
      <c r="Z1994" t="str">
        <f t="shared" si="595"/>
        <v>ITM_POLAR</v>
      </c>
      <c r="AC1994" s="113" t="str">
        <f t="shared" si="583"/>
        <v/>
      </c>
      <c r="AD1994" t="b">
        <f t="shared" si="579"/>
        <v>1</v>
      </c>
    </row>
    <row r="1995" spans="1:30">
      <c r="A1995" s="58">
        <f t="shared" si="578"/>
        <v>1995</v>
      </c>
      <c r="B1995" s="55">
        <f t="shared" ref="B1995:B2058" si="596">IF(AND(MID(C1995,2,1)&lt;&gt;"/",MID(C1995,1,1)="/"),INT(B1994)+1,B1994+0.01)</f>
        <v>1946</v>
      </c>
      <c r="C1995" s="99" t="s">
        <v>4494</v>
      </c>
      <c r="D1995" s="99" t="s">
        <v>2875</v>
      </c>
      <c r="E1995" s="100" t="s">
        <v>1165</v>
      </c>
      <c r="F1995" s="100" t="s">
        <v>1165</v>
      </c>
      <c r="G1995" s="104">
        <v>0</v>
      </c>
      <c r="H1995" s="104">
        <v>0</v>
      </c>
      <c r="I1995" s="100" t="s">
        <v>1</v>
      </c>
      <c r="J1995" s="100" t="s">
        <v>1630</v>
      </c>
      <c r="K1995" s="102" t="s">
        <v>4646</v>
      </c>
      <c r="L1995" s="111" t="s">
        <v>2844</v>
      </c>
      <c r="M1995" s="104" t="s">
        <v>2089</v>
      </c>
      <c r="N1995" s="104"/>
      <c r="O1995"/>
      <c r="P1995" t="str">
        <f t="shared" si="590"/>
        <v/>
      </c>
      <c r="Q1995"/>
      <c r="R1995"/>
      <c r="S1995" s="43">
        <f t="shared" si="591"/>
        <v>308</v>
      </c>
      <c r="T1995" s="94" t="s">
        <v>3128</v>
      </c>
      <c r="U1995" s="72" t="s">
        <v>2570</v>
      </c>
      <c r="V1995" s="72" t="s">
        <v>2570</v>
      </c>
      <c r="W1995" s="44" t="str">
        <f t="shared" si="592"/>
        <v/>
      </c>
      <c r="X1995" s="25" t="str">
        <f t="shared" si="593"/>
        <v/>
      </c>
      <c r="Y1995" s="1">
        <f t="shared" si="594"/>
        <v>1946</v>
      </c>
      <c r="Z1995" t="str">
        <f t="shared" si="595"/>
        <v>ITM_RDXCOM</v>
      </c>
      <c r="AC1995" s="113" t="str">
        <f t="shared" si="583"/>
        <v/>
      </c>
      <c r="AD1995" t="b">
        <f t="shared" si="579"/>
        <v>1</v>
      </c>
    </row>
    <row r="1996" spans="1:30">
      <c r="A1996" s="58">
        <f t="shared" si="578"/>
        <v>1996</v>
      </c>
      <c r="B1996" s="55">
        <f t="shared" si="596"/>
        <v>1947</v>
      </c>
      <c r="C1996" s="99" t="s">
        <v>4494</v>
      </c>
      <c r="D1996" s="99" t="s">
        <v>2876</v>
      </c>
      <c r="E1996" s="100" t="s">
        <v>313</v>
      </c>
      <c r="F1996" s="100" t="s">
        <v>313</v>
      </c>
      <c r="G1996" s="101">
        <v>0</v>
      </c>
      <c r="H1996" s="101">
        <v>0</v>
      </c>
      <c r="I1996" s="100" t="s">
        <v>1</v>
      </c>
      <c r="J1996" s="104" t="s">
        <v>1630</v>
      </c>
      <c r="K1996" s="102" t="s">
        <v>4646</v>
      </c>
      <c r="L1996" s="111" t="s">
        <v>2844</v>
      </c>
      <c r="M1996" s="104" t="s">
        <v>2090</v>
      </c>
      <c r="N1996" s="104"/>
      <c r="O1996"/>
      <c r="P1996" t="str">
        <f t="shared" si="590"/>
        <v/>
      </c>
      <c r="Q1996"/>
      <c r="R1996"/>
      <c r="S1996" s="43">
        <f t="shared" si="591"/>
        <v>308</v>
      </c>
      <c r="T1996" s="94" t="s">
        <v>3128</v>
      </c>
      <c r="U1996" s="72" t="s">
        <v>2570</v>
      </c>
      <c r="V1996" s="72" t="s">
        <v>2570</v>
      </c>
      <c r="W1996" s="44" t="str">
        <f t="shared" si="592"/>
        <v/>
      </c>
      <c r="X1996" s="25" t="str">
        <f t="shared" si="593"/>
        <v/>
      </c>
      <c r="Y1996" s="1">
        <f t="shared" si="594"/>
        <v>1947</v>
      </c>
      <c r="Z1996" t="str">
        <f t="shared" si="595"/>
        <v>ITM_RDXPER</v>
      </c>
      <c r="AC1996" s="113" t="str">
        <f t="shared" si="583"/>
        <v/>
      </c>
      <c r="AD1996" t="b">
        <f t="shared" si="579"/>
        <v>1</v>
      </c>
    </row>
    <row r="1997" spans="1:30">
      <c r="A1997" s="58">
        <f t="shared" si="578"/>
        <v>1997</v>
      </c>
      <c r="B1997" s="55">
        <f t="shared" si="596"/>
        <v>1948</v>
      </c>
      <c r="C1997" s="99" t="s">
        <v>4494</v>
      </c>
      <c r="D1997" s="99" t="s">
        <v>1178</v>
      </c>
      <c r="E1997" s="100" t="s">
        <v>316</v>
      </c>
      <c r="F1997" s="100" t="s">
        <v>316</v>
      </c>
      <c r="G1997" s="104">
        <v>0</v>
      </c>
      <c r="H1997" s="104">
        <v>0</v>
      </c>
      <c r="I1997" s="100" t="s">
        <v>1</v>
      </c>
      <c r="J1997" s="100" t="s">
        <v>1630</v>
      </c>
      <c r="K1997" s="102" t="s">
        <v>4646</v>
      </c>
      <c r="L1997" s="111" t="s">
        <v>2844</v>
      </c>
      <c r="M1997" s="104" t="s">
        <v>2095</v>
      </c>
      <c r="N1997" s="104"/>
      <c r="O1997"/>
      <c r="P1997" t="str">
        <f t="shared" si="590"/>
        <v/>
      </c>
      <c r="Q1997"/>
      <c r="R1997"/>
      <c r="S1997" s="43">
        <f t="shared" si="591"/>
        <v>308</v>
      </c>
      <c r="T1997" s="94" t="s">
        <v>3128</v>
      </c>
      <c r="U1997" s="72" t="s">
        <v>2570</v>
      </c>
      <c r="V1997" s="72" t="s">
        <v>2570</v>
      </c>
      <c r="W1997" s="44" t="str">
        <f t="shared" si="592"/>
        <v/>
      </c>
      <c r="X1997" s="25" t="str">
        <f t="shared" si="593"/>
        <v/>
      </c>
      <c r="Y1997" s="1">
        <f t="shared" si="594"/>
        <v>1948</v>
      </c>
      <c r="Z1997" t="str">
        <f t="shared" si="595"/>
        <v>ITM_RECT</v>
      </c>
      <c r="AC1997" s="113" t="str">
        <f t="shared" si="583"/>
        <v/>
      </c>
      <c r="AD1997" t="b">
        <f t="shared" si="579"/>
        <v>1</v>
      </c>
    </row>
    <row r="1998" spans="1:30">
      <c r="A1998" s="58">
        <f t="shared" si="578"/>
        <v>1998</v>
      </c>
      <c r="B1998" s="55">
        <f t="shared" si="596"/>
        <v>1949</v>
      </c>
      <c r="C1998" s="99" t="s">
        <v>4494</v>
      </c>
      <c r="D1998" s="99" t="s">
        <v>2877</v>
      </c>
      <c r="E1998" s="100" t="s">
        <v>2879</v>
      </c>
      <c r="F1998" s="100" t="s">
        <v>2879</v>
      </c>
      <c r="G1998" s="104">
        <v>0</v>
      </c>
      <c r="H1998" s="104">
        <v>0</v>
      </c>
      <c r="I1998" s="100" t="s">
        <v>1</v>
      </c>
      <c r="J1998" s="100" t="s">
        <v>1630</v>
      </c>
      <c r="K1998" s="102" t="s">
        <v>4646</v>
      </c>
      <c r="L1998" s="111" t="s">
        <v>2844</v>
      </c>
      <c r="M1998" s="104" t="s">
        <v>2881</v>
      </c>
      <c r="N1998" s="104"/>
      <c r="O1998"/>
      <c r="P1998" t="str">
        <f t="shared" si="590"/>
        <v/>
      </c>
      <c r="Q1998"/>
      <c r="R1998"/>
      <c r="S1998" s="43">
        <f t="shared" si="591"/>
        <v>308</v>
      </c>
      <c r="T1998" s="94" t="s">
        <v>3128</v>
      </c>
      <c r="U1998" s="72" t="s">
        <v>2570</v>
      </c>
      <c r="V1998" s="72" t="s">
        <v>2570</v>
      </c>
      <c r="W1998" s="44" t="str">
        <f t="shared" si="592"/>
        <v/>
      </c>
      <c r="X1998" s="25" t="str">
        <f t="shared" si="593"/>
        <v/>
      </c>
      <c r="Y1998" s="1">
        <f t="shared" si="594"/>
        <v>1949</v>
      </c>
      <c r="Z1998" t="str">
        <f t="shared" si="595"/>
        <v>ITM_SCIOVR</v>
      </c>
      <c r="AC1998" s="113" t="str">
        <f t="shared" si="583"/>
        <v/>
      </c>
      <c r="AD1998" t="b">
        <f t="shared" si="579"/>
        <v>1</v>
      </c>
    </row>
    <row r="1999" spans="1:30">
      <c r="A1999" s="58">
        <f t="shared" si="578"/>
        <v>1999</v>
      </c>
      <c r="B1999" s="55">
        <f t="shared" si="596"/>
        <v>1950</v>
      </c>
      <c r="C1999" s="99" t="s">
        <v>4494</v>
      </c>
      <c r="D1999" s="99" t="s">
        <v>2878</v>
      </c>
      <c r="E1999" s="100" t="s">
        <v>2880</v>
      </c>
      <c r="F1999" s="100" t="s">
        <v>2880</v>
      </c>
      <c r="G1999" s="104">
        <v>0</v>
      </c>
      <c r="H1999" s="104">
        <v>0</v>
      </c>
      <c r="I1999" s="112" t="s">
        <v>1</v>
      </c>
      <c r="J1999" s="100" t="s">
        <v>1630</v>
      </c>
      <c r="K1999" s="102" t="s">
        <v>4646</v>
      </c>
      <c r="L1999" s="111" t="s">
        <v>2844</v>
      </c>
      <c r="M1999" s="104" t="s">
        <v>2882</v>
      </c>
      <c r="N1999" s="104"/>
      <c r="O1999"/>
      <c r="P1999" t="str">
        <f t="shared" si="590"/>
        <v/>
      </c>
      <c r="Q1999"/>
      <c r="R1999"/>
      <c r="S1999" s="43">
        <f t="shared" si="591"/>
        <v>308</v>
      </c>
      <c r="T1999" s="94" t="s">
        <v>3128</v>
      </c>
      <c r="U1999" s="72" t="s">
        <v>2570</v>
      </c>
      <c r="V1999" s="72" t="s">
        <v>2570</v>
      </c>
      <c r="W1999" s="44" t="str">
        <f t="shared" si="592"/>
        <v/>
      </c>
      <c r="X1999" s="25" t="str">
        <f t="shared" si="593"/>
        <v/>
      </c>
      <c r="Y1999" s="1">
        <f t="shared" si="594"/>
        <v>1950</v>
      </c>
      <c r="Z1999" t="str">
        <f t="shared" si="595"/>
        <v>ITM_ENGOVR</v>
      </c>
      <c r="AC1999" s="113" t="str">
        <f t="shared" si="583"/>
        <v/>
      </c>
      <c r="AD1999" t="b">
        <f t="shared" si="579"/>
        <v>1</v>
      </c>
    </row>
    <row r="2000" spans="1:30">
      <c r="A2000" s="58">
        <f t="shared" si="578"/>
        <v>2000</v>
      </c>
      <c r="B2000" s="55">
        <f t="shared" si="596"/>
        <v>1951</v>
      </c>
      <c r="C2000" s="99" t="s">
        <v>4526</v>
      </c>
      <c r="D2000" s="99" t="s">
        <v>3021</v>
      </c>
      <c r="E2000" s="100" t="s">
        <v>948</v>
      </c>
      <c r="F2000" s="100" t="s">
        <v>948</v>
      </c>
      <c r="G2000" s="104">
        <v>0</v>
      </c>
      <c r="H2000" s="104">
        <v>0</v>
      </c>
      <c r="I2000" s="112" t="s">
        <v>1</v>
      </c>
      <c r="J2000" s="100" t="s">
        <v>1630</v>
      </c>
      <c r="K2000" s="102" t="s">
        <v>4646</v>
      </c>
      <c r="L2000" s="111"/>
      <c r="M2000" s="104" t="s">
        <v>3021</v>
      </c>
      <c r="N2000" s="104"/>
      <c r="O2000"/>
      <c r="P2000" t="str">
        <f t="shared" si="590"/>
        <v/>
      </c>
      <c r="Q2000"/>
      <c r="R2000"/>
      <c r="S2000" s="43">
        <f t="shared" si="591"/>
        <v>308</v>
      </c>
      <c r="T2000" s="94" t="s">
        <v>3145</v>
      </c>
      <c r="U2000" s="72" t="s">
        <v>2570</v>
      </c>
      <c r="V2000" s="72" t="s">
        <v>2570</v>
      </c>
      <c r="W2000" s="44" t="str">
        <f t="shared" si="592"/>
        <v/>
      </c>
      <c r="X2000" s="25" t="str">
        <f t="shared" si="593"/>
        <v/>
      </c>
      <c r="Y2000" s="1">
        <f t="shared" si="594"/>
        <v>1951</v>
      </c>
      <c r="Z2000" t="str">
        <f t="shared" si="595"/>
        <v>ITM_T_LEFT_ARROW</v>
      </c>
      <c r="AC2000" s="113" t="str">
        <f t="shared" si="583"/>
        <v/>
      </c>
      <c r="AD2000" t="b">
        <f t="shared" si="579"/>
        <v>1</v>
      </c>
    </row>
    <row r="2001" spans="1:30">
      <c r="A2001" s="58">
        <f t="shared" ref="A2001:A2064" si="597">IF(B2001=INT(B2001),ROW(),"")</f>
        <v>2001</v>
      </c>
      <c r="B2001" s="55">
        <f t="shared" si="596"/>
        <v>1952</v>
      </c>
      <c r="C2001" s="99" t="s">
        <v>4526</v>
      </c>
      <c r="D2001" s="99" t="s">
        <v>3022</v>
      </c>
      <c r="E2001" s="102" t="s">
        <v>950</v>
      </c>
      <c r="F2001" s="102" t="s">
        <v>950</v>
      </c>
      <c r="G2001" s="106">
        <v>0</v>
      </c>
      <c r="H2001" s="106">
        <v>0</v>
      </c>
      <c r="I2001" s="100" t="s">
        <v>1</v>
      </c>
      <c r="J2001" s="100" t="s">
        <v>1630</v>
      </c>
      <c r="K2001" s="102" t="s">
        <v>4646</v>
      </c>
      <c r="L2001" s="99"/>
      <c r="M2001" s="104" t="s">
        <v>3022</v>
      </c>
      <c r="N2001" s="104"/>
      <c r="O2001"/>
      <c r="P2001" t="str">
        <f t="shared" si="590"/>
        <v/>
      </c>
      <c r="Q2001"/>
      <c r="R2001"/>
      <c r="S2001" s="43">
        <f t="shared" si="591"/>
        <v>308</v>
      </c>
      <c r="T2001" s="94" t="s">
        <v>3145</v>
      </c>
      <c r="U2001" s="72" t="s">
        <v>2570</v>
      </c>
      <c r="V2001" s="72" t="s">
        <v>2570</v>
      </c>
      <c r="W2001" s="44" t="str">
        <f t="shared" si="592"/>
        <v/>
      </c>
      <c r="X2001" s="25" t="str">
        <f t="shared" si="593"/>
        <v/>
      </c>
      <c r="Y2001" s="1">
        <f t="shared" si="594"/>
        <v>1952</v>
      </c>
      <c r="Z2001" t="str">
        <f t="shared" si="595"/>
        <v>ITM_T_RIGHT_ARROW</v>
      </c>
      <c r="AC2001" s="113" t="str">
        <f t="shared" si="583"/>
        <v/>
      </c>
      <c r="AD2001" t="b">
        <f t="shared" si="579"/>
        <v>1</v>
      </c>
    </row>
    <row r="2002" spans="1:30">
      <c r="A2002" s="58">
        <f t="shared" si="597"/>
        <v>2002</v>
      </c>
      <c r="B2002" s="55">
        <f t="shared" si="596"/>
        <v>1953</v>
      </c>
      <c r="C2002" s="99" t="s">
        <v>4526</v>
      </c>
      <c r="D2002" s="99" t="s">
        <v>3041</v>
      </c>
      <c r="E2002" s="102" t="s">
        <v>3043</v>
      </c>
      <c r="F2002" s="102" t="s">
        <v>3043</v>
      </c>
      <c r="G2002" s="106">
        <v>0</v>
      </c>
      <c r="H2002" s="106">
        <v>0</v>
      </c>
      <c r="I2002" s="100" t="s">
        <v>1</v>
      </c>
      <c r="J2002" s="100" t="s">
        <v>1630</v>
      </c>
      <c r="K2002" s="102" t="s">
        <v>4646</v>
      </c>
      <c r="L2002" s="99"/>
      <c r="M2002" s="104" t="s">
        <v>3041</v>
      </c>
      <c r="N2002" s="104"/>
      <c r="O2002"/>
      <c r="P2002" t="str">
        <f t="shared" si="590"/>
        <v/>
      </c>
      <c r="Q2002"/>
      <c r="R2002"/>
      <c r="S2002" s="43">
        <f t="shared" si="591"/>
        <v>308</v>
      </c>
      <c r="T2002" s="94" t="s">
        <v>3145</v>
      </c>
      <c r="U2002" s="72" t="s">
        <v>2570</v>
      </c>
      <c r="V2002" s="72" t="s">
        <v>2570</v>
      </c>
      <c r="W2002" s="44" t="str">
        <f t="shared" si="592"/>
        <v/>
      </c>
      <c r="X2002" s="25" t="str">
        <f t="shared" si="593"/>
        <v/>
      </c>
      <c r="Y2002" s="1">
        <f t="shared" si="594"/>
        <v>1953</v>
      </c>
      <c r="Z2002" t="str">
        <f t="shared" si="595"/>
        <v>ITM_T_LLEFT_ARROW</v>
      </c>
      <c r="AC2002" s="113" t="str">
        <f t="shared" si="583"/>
        <v/>
      </c>
      <c r="AD2002" t="b">
        <f t="shared" si="579"/>
        <v>1</v>
      </c>
    </row>
    <row r="2003" spans="1:30">
      <c r="A2003" s="58">
        <f t="shared" si="597"/>
        <v>2003</v>
      </c>
      <c r="B2003" s="55">
        <f t="shared" si="596"/>
        <v>1954</v>
      </c>
      <c r="C2003" s="99" t="s">
        <v>4526</v>
      </c>
      <c r="D2003" s="99" t="s">
        <v>3042</v>
      </c>
      <c r="E2003" s="102" t="s">
        <v>3044</v>
      </c>
      <c r="F2003" s="102" t="s">
        <v>3044</v>
      </c>
      <c r="G2003" s="106">
        <v>0</v>
      </c>
      <c r="H2003" s="106">
        <v>0</v>
      </c>
      <c r="I2003" s="100" t="s">
        <v>1</v>
      </c>
      <c r="J2003" s="100" t="s">
        <v>1630</v>
      </c>
      <c r="K2003" s="102" t="s">
        <v>4646</v>
      </c>
      <c r="L2003" s="99"/>
      <c r="M2003" s="104" t="s">
        <v>3042</v>
      </c>
      <c r="N2003" s="104"/>
      <c r="O2003"/>
      <c r="P2003" t="str">
        <f t="shared" si="590"/>
        <v/>
      </c>
      <c r="Q2003"/>
      <c r="R2003"/>
      <c r="S2003" s="43">
        <f t="shared" si="591"/>
        <v>308</v>
      </c>
      <c r="T2003" s="94" t="s">
        <v>3145</v>
      </c>
      <c r="U2003" s="72" t="s">
        <v>2570</v>
      </c>
      <c r="V2003" s="72" t="s">
        <v>2570</v>
      </c>
      <c r="W2003" s="44" t="str">
        <f t="shared" si="592"/>
        <v/>
      </c>
      <c r="X2003" s="25" t="str">
        <f t="shared" si="593"/>
        <v/>
      </c>
      <c r="Y2003" s="1">
        <f t="shared" si="594"/>
        <v>1954</v>
      </c>
      <c r="Z2003" t="str">
        <f t="shared" si="595"/>
        <v>ITM_T_RRIGHT_ARROW</v>
      </c>
      <c r="AC2003" s="113" t="str">
        <f t="shared" si="583"/>
        <v/>
      </c>
      <c r="AD2003" t="b">
        <f t="shared" si="579"/>
        <v>1</v>
      </c>
    </row>
    <row r="2004" spans="1:30">
      <c r="A2004" s="58">
        <f t="shared" si="597"/>
        <v>2004</v>
      </c>
      <c r="B2004" s="55">
        <f t="shared" si="596"/>
        <v>1955</v>
      </c>
      <c r="C2004" s="99" t="s">
        <v>4528</v>
      </c>
      <c r="D2004" s="99" t="s">
        <v>7</v>
      </c>
      <c r="E2004" s="102" t="s">
        <v>3039</v>
      </c>
      <c r="F2004" s="102" t="s">
        <v>3039</v>
      </c>
      <c r="G2004" s="106">
        <v>0</v>
      </c>
      <c r="H2004" s="106">
        <v>0</v>
      </c>
      <c r="I2004" s="100" t="s">
        <v>1</v>
      </c>
      <c r="J2004" s="100" t="s">
        <v>1630</v>
      </c>
      <c r="K2004" s="102" t="s">
        <v>4646</v>
      </c>
      <c r="L2004" s="99"/>
      <c r="M2004" s="104" t="s">
        <v>3040</v>
      </c>
      <c r="N2004" s="104"/>
      <c r="O2004"/>
      <c r="P2004" t="str">
        <f t="shared" si="590"/>
        <v/>
      </c>
      <c r="Q2004"/>
      <c r="R2004"/>
      <c r="S2004" s="43">
        <f t="shared" si="591"/>
        <v>308</v>
      </c>
      <c r="T2004" s="94" t="s">
        <v>3145</v>
      </c>
      <c r="U2004" s="72" t="s">
        <v>2570</v>
      </c>
      <c r="V2004" s="72" t="s">
        <v>2570</v>
      </c>
      <c r="W2004" s="44" t="str">
        <f t="shared" si="592"/>
        <v/>
      </c>
      <c r="X2004" s="25" t="str">
        <f t="shared" si="593"/>
        <v/>
      </c>
      <c r="Y2004" s="1">
        <f t="shared" si="594"/>
        <v>1955</v>
      </c>
      <c r="Z2004" t="str">
        <f t="shared" si="595"/>
        <v>ITM_XNEW</v>
      </c>
      <c r="AC2004" s="113" t="str">
        <f t="shared" si="583"/>
        <v/>
      </c>
      <c r="AD2004" t="b">
        <f t="shared" si="579"/>
        <v>1</v>
      </c>
    </row>
    <row r="2005" spans="1:30">
      <c r="A2005" s="58">
        <f t="shared" si="597"/>
        <v>2005</v>
      </c>
      <c r="B2005" s="55">
        <f t="shared" si="596"/>
        <v>1956</v>
      </c>
      <c r="C2005" s="99" t="s">
        <v>4529</v>
      </c>
      <c r="D2005" s="99" t="s">
        <v>7</v>
      </c>
      <c r="E2005" s="102" t="s">
        <v>3032</v>
      </c>
      <c r="F2005" s="102" t="s">
        <v>3032</v>
      </c>
      <c r="G2005" s="106">
        <v>0</v>
      </c>
      <c r="H2005" s="106">
        <v>0</v>
      </c>
      <c r="I2005" s="100" t="s">
        <v>1</v>
      </c>
      <c r="J2005" s="100" t="s">
        <v>1630</v>
      </c>
      <c r="K2005" s="102" t="s">
        <v>4646</v>
      </c>
      <c r="L2005" s="99"/>
      <c r="M2005" s="104" t="s">
        <v>3034</v>
      </c>
      <c r="N2005" s="104"/>
      <c r="O2005"/>
      <c r="P2005" t="str">
        <f t="shared" si="590"/>
        <v/>
      </c>
      <c r="Q2005"/>
      <c r="R2005"/>
      <c r="S2005" s="43">
        <f t="shared" si="591"/>
        <v>308</v>
      </c>
      <c r="T2005" s="94" t="s">
        <v>3145</v>
      </c>
      <c r="U2005" s="72" t="s">
        <v>2570</v>
      </c>
      <c r="V2005" s="72" t="s">
        <v>2570</v>
      </c>
      <c r="W2005" s="44" t="str">
        <f t="shared" si="592"/>
        <v/>
      </c>
      <c r="X2005" s="25" t="str">
        <f t="shared" si="593"/>
        <v/>
      </c>
      <c r="Y2005" s="1">
        <f t="shared" si="594"/>
        <v>1956</v>
      </c>
      <c r="Z2005" t="str">
        <f t="shared" si="595"/>
        <v>ITM_XEDIT</v>
      </c>
      <c r="AC2005" s="113" t="str">
        <f t="shared" si="583"/>
        <v/>
      </c>
      <c r="AD2005" t="b">
        <f t="shared" si="579"/>
        <v>1</v>
      </c>
    </row>
    <row r="2006" spans="1:30">
      <c r="A2006" s="58">
        <f t="shared" si="597"/>
        <v>2006</v>
      </c>
      <c r="B2006" s="55">
        <f t="shared" si="596"/>
        <v>1957</v>
      </c>
      <c r="C2006" s="99" t="s">
        <v>4530</v>
      </c>
      <c r="D2006" s="99" t="s">
        <v>7</v>
      </c>
      <c r="E2006" s="102" t="s">
        <v>2584</v>
      </c>
      <c r="F2006" s="102" t="s">
        <v>2584</v>
      </c>
      <c r="G2006" s="106">
        <v>0</v>
      </c>
      <c r="H2006" s="106">
        <v>0</v>
      </c>
      <c r="I2006" s="100" t="s">
        <v>3</v>
      </c>
      <c r="J2006" s="100" t="s">
        <v>1629</v>
      </c>
      <c r="K2006" s="102" t="s">
        <v>4811</v>
      </c>
      <c r="L2006" s="99" t="s">
        <v>2585</v>
      </c>
      <c r="M2006" s="104" t="s">
        <v>2586</v>
      </c>
      <c r="N2006" s="104"/>
      <c r="O2006"/>
      <c r="P2006" t="str">
        <f t="shared" si="590"/>
        <v/>
      </c>
      <c r="Q2006"/>
      <c r="R2006"/>
      <c r="S2006" s="43">
        <f t="shared" si="591"/>
        <v>309</v>
      </c>
      <c r="T2006" s="94" t="s">
        <v>3067</v>
      </c>
      <c r="U2006" s="72" t="s">
        <v>2570</v>
      </c>
      <c r="V2006" s="72" t="s">
        <v>2570</v>
      </c>
      <c r="W2006" s="44" t="str">
        <f t="shared" si="592"/>
        <v>".MS"</v>
      </c>
      <c r="X2006" s="25" t="str">
        <f t="shared" si="593"/>
        <v>.MS</v>
      </c>
      <c r="Y2006" s="1">
        <f t="shared" si="594"/>
        <v>1957</v>
      </c>
      <c r="Z2006" t="str">
        <f t="shared" si="595"/>
        <v>ITM_ms</v>
      </c>
      <c r="AC2006" s="113" t="str">
        <f t="shared" si="583"/>
        <v>.MS</v>
      </c>
      <c r="AD2006" t="b">
        <f t="shared" si="579"/>
        <v>1</v>
      </c>
    </row>
    <row r="2007" spans="1:30">
      <c r="A2007" s="58">
        <f t="shared" si="597"/>
        <v>2007</v>
      </c>
      <c r="B2007" s="55">
        <f t="shared" si="596"/>
        <v>1958</v>
      </c>
      <c r="C2007" s="99" t="s">
        <v>4531</v>
      </c>
      <c r="D2007" s="99" t="s">
        <v>1168</v>
      </c>
      <c r="E2007" s="100" t="s">
        <v>3075</v>
      </c>
      <c r="F2007" s="100" t="s">
        <v>3075</v>
      </c>
      <c r="G2007" s="101">
        <v>0</v>
      </c>
      <c r="H2007" s="101">
        <v>0</v>
      </c>
      <c r="I2007" s="100" t="s">
        <v>3</v>
      </c>
      <c r="J2007" s="100" t="s">
        <v>1630</v>
      </c>
      <c r="K2007" s="102" t="s">
        <v>4811</v>
      </c>
      <c r="L2007" s="99"/>
      <c r="M2007" s="104" t="s">
        <v>3053</v>
      </c>
      <c r="N2007" s="104"/>
      <c r="O2007"/>
      <c r="P2007" t="str">
        <f t="shared" si="590"/>
        <v/>
      </c>
      <c r="Q2007"/>
      <c r="R2007"/>
      <c r="S2007" s="43">
        <f t="shared" si="591"/>
        <v>310</v>
      </c>
      <c r="T2007" s="94" t="s">
        <v>3067</v>
      </c>
      <c r="U2007" s="72" t="s">
        <v>3001</v>
      </c>
      <c r="V2007" s="72" t="s">
        <v>3083</v>
      </c>
      <c r="W2007" s="44" t="str">
        <f t="shared" si="592"/>
        <v>STD_RIGHT_DOUBLE_ANGLE "DEG"</v>
      </c>
      <c r="X2007" s="25" t="str">
        <f t="shared" si="593"/>
        <v>&gt;&gt;DEG</v>
      </c>
      <c r="Y2007" s="1">
        <f t="shared" si="594"/>
        <v>1958</v>
      </c>
      <c r="Z2007" t="str">
        <f t="shared" si="595"/>
        <v>ITM_DEG2</v>
      </c>
      <c r="AC2007" s="113" t="str">
        <f t="shared" si="583"/>
        <v>&gt;&gt;DEG</v>
      </c>
      <c r="AD2007" t="b">
        <f t="shared" si="579"/>
        <v>1</v>
      </c>
    </row>
    <row r="2008" spans="1:30">
      <c r="A2008" s="58">
        <f t="shared" si="597"/>
        <v>2008</v>
      </c>
      <c r="B2008" s="55">
        <f t="shared" si="596"/>
        <v>1959</v>
      </c>
      <c r="C2008" s="99" t="s">
        <v>4531</v>
      </c>
      <c r="D2008" s="99" t="s">
        <v>1169</v>
      </c>
      <c r="E2008" s="100" t="s">
        <v>3076</v>
      </c>
      <c r="F2008" s="100" t="s">
        <v>3082</v>
      </c>
      <c r="G2008" s="101">
        <v>0</v>
      </c>
      <c r="H2008" s="101">
        <v>0</v>
      </c>
      <c r="I2008" s="100" t="s">
        <v>3</v>
      </c>
      <c r="J2008" s="100" t="s">
        <v>1630</v>
      </c>
      <c r="K2008" s="102" t="s">
        <v>4811</v>
      </c>
      <c r="L2008" s="99"/>
      <c r="M2008" s="104" t="s">
        <v>3055</v>
      </c>
      <c r="N2008" s="104"/>
      <c r="O2008"/>
      <c r="P2008" t="str">
        <f t="shared" si="590"/>
        <v/>
      </c>
      <c r="Q2008"/>
      <c r="R2008"/>
      <c r="S2008" s="43">
        <f t="shared" si="591"/>
        <v>311</v>
      </c>
      <c r="T2008" s="94" t="s">
        <v>3067</v>
      </c>
      <c r="U2008" s="72" t="s">
        <v>3001</v>
      </c>
      <c r="V2008" s="72" t="s">
        <v>3084</v>
      </c>
      <c r="W2008" s="44" t="str">
        <f t="shared" si="592"/>
        <v>STD_RIGHT_DOUBLE_ANGLE "D.MS"</v>
      </c>
      <c r="X2008" s="25" t="str">
        <f t="shared" si="593"/>
        <v>&gt;&gt;D.MS</v>
      </c>
      <c r="Y2008" s="1">
        <f t="shared" si="594"/>
        <v>1959</v>
      </c>
      <c r="Z2008" t="str">
        <f t="shared" si="595"/>
        <v>ITM_DMS2</v>
      </c>
      <c r="AC2008" s="113" t="str">
        <f t="shared" si="583"/>
        <v>&gt;&gt;D.MS</v>
      </c>
      <c r="AD2008" t="b">
        <f t="shared" si="579"/>
        <v>1</v>
      </c>
    </row>
    <row r="2009" spans="1:30">
      <c r="A2009" s="58">
        <f t="shared" si="597"/>
        <v>2009</v>
      </c>
      <c r="B2009" s="55">
        <f t="shared" si="596"/>
        <v>1960</v>
      </c>
      <c r="C2009" s="99" t="s">
        <v>4531</v>
      </c>
      <c r="D2009" s="99" t="s">
        <v>1170</v>
      </c>
      <c r="E2009" s="100" t="s">
        <v>3077</v>
      </c>
      <c r="F2009" s="100" t="s">
        <v>3077</v>
      </c>
      <c r="G2009" s="101">
        <v>0</v>
      </c>
      <c r="H2009" s="101">
        <v>0</v>
      </c>
      <c r="I2009" s="100" t="s">
        <v>3</v>
      </c>
      <c r="J2009" s="100" t="s">
        <v>1630</v>
      </c>
      <c r="K2009" s="102" t="s">
        <v>4811</v>
      </c>
      <c r="L2009" s="99"/>
      <c r="M2009" s="104" t="s">
        <v>3059</v>
      </c>
      <c r="N2009" s="104"/>
      <c r="O2009"/>
      <c r="P2009" t="str">
        <f t="shared" si="590"/>
        <v/>
      </c>
      <c r="Q2009"/>
      <c r="R2009"/>
      <c r="S2009" s="43">
        <f t="shared" si="591"/>
        <v>312</v>
      </c>
      <c r="T2009" s="94" t="s">
        <v>3067</v>
      </c>
      <c r="U2009" s="72" t="s">
        <v>3001</v>
      </c>
      <c r="V2009" s="72" t="s">
        <v>3085</v>
      </c>
      <c r="W2009" s="44" t="str">
        <f t="shared" si="592"/>
        <v>STD_RIGHT_DOUBLE_ANGLE "GRAD"</v>
      </c>
      <c r="X2009" s="25" t="str">
        <f t="shared" si="593"/>
        <v>&gt;&gt;GRAD</v>
      </c>
      <c r="Y2009" s="1">
        <f t="shared" si="594"/>
        <v>1960</v>
      </c>
      <c r="Z2009" t="str">
        <f t="shared" si="595"/>
        <v>ITM_GRAD2</v>
      </c>
      <c r="AC2009" s="113" t="str">
        <f t="shared" si="583"/>
        <v>&gt;&gt;GRAD</v>
      </c>
      <c r="AD2009" t="b">
        <f t="shared" si="579"/>
        <v>1</v>
      </c>
    </row>
    <row r="2010" spans="1:30">
      <c r="A2010" s="58">
        <f t="shared" si="597"/>
        <v>2010</v>
      </c>
      <c r="B2010" s="55">
        <f t="shared" si="596"/>
        <v>1961</v>
      </c>
      <c r="C2010" s="99" t="s">
        <v>4531</v>
      </c>
      <c r="D2010" s="99" t="s">
        <v>1175</v>
      </c>
      <c r="E2010" s="100" t="s">
        <v>3078</v>
      </c>
      <c r="F2010" s="100" t="s">
        <v>3078</v>
      </c>
      <c r="G2010" s="101">
        <v>0</v>
      </c>
      <c r="H2010" s="101">
        <v>0</v>
      </c>
      <c r="I2010" s="100" t="s">
        <v>3</v>
      </c>
      <c r="J2010" s="100" t="s">
        <v>1630</v>
      </c>
      <c r="K2010" s="102" t="s">
        <v>4811</v>
      </c>
      <c r="L2010" s="99"/>
      <c r="M2010" s="104" t="s">
        <v>3054</v>
      </c>
      <c r="N2010" s="104"/>
      <c r="O2010"/>
      <c r="P2010" t="str">
        <f t="shared" si="590"/>
        <v/>
      </c>
      <c r="Q2010"/>
      <c r="R2010"/>
      <c r="S2010" s="43">
        <f t="shared" si="591"/>
        <v>313</v>
      </c>
      <c r="T2010" s="94" t="s">
        <v>3067</v>
      </c>
      <c r="U2010" s="72" t="s">
        <v>3001</v>
      </c>
      <c r="V2010" s="72" t="s">
        <v>3088</v>
      </c>
      <c r="W2010" s="44" t="str">
        <f t="shared" si="592"/>
        <v>STD_RIGHT_DOUBLE_ANGLE "MUL" STD_PI</v>
      </c>
      <c r="X2010" s="25" t="str">
        <f t="shared" si="593"/>
        <v>&gt;&gt;MULPI</v>
      </c>
      <c r="Y2010" s="1">
        <f t="shared" si="594"/>
        <v>1961</v>
      </c>
      <c r="Z2010" t="str">
        <f t="shared" si="595"/>
        <v>ITM_MULPI2</v>
      </c>
      <c r="AC2010" s="113" t="str">
        <f t="shared" si="583"/>
        <v>&gt;&gt;MULPI</v>
      </c>
      <c r="AD2010" t="b">
        <f t="shared" si="579"/>
        <v>1</v>
      </c>
    </row>
    <row r="2011" spans="1:30">
      <c r="A2011" s="58">
        <f t="shared" si="597"/>
        <v>2011</v>
      </c>
      <c r="B2011" s="55">
        <f t="shared" si="596"/>
        <v>1962</v>
      </c>
      <c r="C2011" s="99" t="s">
        <v>4531</v>
      </c>
      <c r="D2011" s="99" t="s">
        <v>1177</v>
      </c>
      <c r="E2011" s="100" t="s">
        <v>3079</v>
      </c>
      <c r="F2011" s="100" t="s">
        <v>3079</v>
      </c>
      <c r="G2011" s="101">
        <v>0</v>
      </c>
      <c r="H2011" s="101">
        <v>0</v>
      </c>
      <c r="I2011" s="100" t="s">
        <v>3</v>
      </c>
      <c r="J2011" s="100" t="s">
        <v>1630</v>
      </c>
      <c r="K2011" s="102" t="s">
        <v>4811</v>
      </c>
      <c r="L2011" s="99"/>
      <c r="M2011" s="104" t="s">
        <v>3057</v>
      </c>
      <c r="N2011" s="104"/>
      <c r="O2011"/>
      <c r="P2011" t="str">
        <f t="shared" si="590"/>
        <v/>
      </c>
      <c r="Q2011"/>
      <c r="R2011"/>
      <c r="S2011" s="43">
        <f t="shared" si="591"/>
        <v>314</v>
      </c>
      <c r="T2011" s="94" t="s">
        <v>3067</v>
      </c>
      <c r="U2011" s="72" t="s">
        <v>3001</v>
      </c>
      <c r="V2011" s="72" t="s">
        <v>3086</v>
      </c>
      <c r="W2011" s="44" t="str">
        <f t="shared" si="592"/>
        <v>STD_RIGHT_DOUBLE_ANGLE "RAD"</v>
      </c>
      <c r="X2011" s="25" t="str">
        <f t="shared" si="593"/>
        <v>&gt;&gt;RAD</v>
      </c>
      <c r="Y2011" s="1">
        <f t="shared" si="594"/>
        <v>1962</v>
      </c>
      <c r="Z2011" t="str">
        <f t="shared" si="595"/>
        <v>ITM_RAD2</v>
      </c>
      <c r="AC2011" s="113" t="str">
        <f t="shared" si="583"/>
        <v>&gt;&gt;RAD</v>
      </c>
      <c r="AD2011" t="b">
        <f t="shared" si="579"/>
        <v>1</v>
      </c>
    </row>
    <row r="2012" spans="1:30">
      <c r="A2012" s="58">
        <f t="shared" si="597"/>
        <v>2012</v>
      </c>
      <c r="B2012" s="55">
        <f t="shared" si="596"/>
        <v>1963</v>
      </c>
      <c r="C2012" s="99" t="s">
        <v>4531</v>
      </c>
      <c r="D2012" s="99" t="s">
        <v>3056</v>
      </c>
      <c r="E2012" s="100" t="s">
        <v>3080</v>
      </c>
      <c r="F2012" s="100" t="s">
        <v>3081</v>
      </c>
      <c r="G2012" s="101">
        <v>0</v>
      </c>
      <c r="H2012" s="101">
        <v>0</v>
      </c>
      <c r="I2012" s="100" t="s">
        <v>3</v>
      </c>
      <c r="J2012" s="100" t="s">
        <v>1630</v>
      </c>
      <c r="K2012" s="102" t="s">
        <v>4811</v>
      </c>
      <c r="L2012" s="99"/>
      <c r="M2012" s="104" t="s">
        <v>3058</v>
      </c>
      <c r="N2012" s="104"/>
      <c r="O2012"/>
      <c r="P2012" t="str">
        <f t="shared" si="590"/>
        <v/>
      </c>
      <c r="Q2012"/>
      <c r="R2012"/>
      <c r="S2012" s="43">
        <f t="shared" si="591"/>
        <v>315</v>
      </c>
      <c r="T2012" s="94" t="s">
        <v>3067</v>
      </c>
      <c r="U2012" s="72" t="s">
        <v>3001</v>
      </c>
      <c r="V2012" s="72" t="s">
        <v>3087</v>
      </c>
      <c r="W2012" s="44" t="str">
        <f t="shared" si="592"/>
        <v>STD_RIGHT_DOUBLE_ANGLE "H.MS"</v>
      </c>
      <c r="X2012" s="25" t="str">
        <f t="shared" si="593"/>
        <v>&gt;&gt;H.MS</v>
      </c>
      <c r="Y2012" s="1">
        <f t="shared" si="594"/>
        <v>1963</v>
      </c>
      <c r="Z2012" t="str">
        <f t="shared" si="595"/>
        <v>ITM_HMS2</v>
      </c>
      <c r="AC2012" s="113" t="str">
        <f t="shared" si="583"/>
        <v>&gt;&gt;H.MS</v>
      </c>
      <c r="AD2012" t="b">
        <f t="shared" si="579"/>
        <v>1</v>
      </c>
    </row>
    <row r="2013" spans="1:30">
      <c r="A2013" s="58">
        <f t="shared" si="597"/>
        <v>2013</v>
      </c>
      <c r="B2013" s="55">
        <f t="shared" si="596"/>
        <v>1964</v>
      </c>
      <c r="C2013" s="99" t="s">
        <v>4532</v>
      </c>
      <c r="D2013" s="99" t="s">
        <v>1130</v>
      </c>
      <c r="E2013" s="100" t="s">
        <v>567</v>
      </c>
      <c r="F2013" s="100" t="s">
        <v>3762</v>
      </c>
      <c r="G2013" s="101">
        <v>0</v>
      </c>
      <c r="H2013" s="101">
        <v>0</v>
      </c>
      <c r="I2013" s="100" t="s">
        <v>1</v>
      </c>
      <c r="J2013" s="100" t="s">
        <v>1630</v>
      </c>
      <c r="K2013" s="102" t="s">
        <v>4646</v>
      </c>
      <c r="L2013" s="99" t="s">
        <v>1637</v>
      </c>
      <c r="M2013" s="104" t="s">
        <v>4098</v>
      </c>
      <c r="N2013" s="104"/>
      <c r="O2013"/>
      <c r="P2013" t="str">
        <f t="shared" si="590"/>
        <v>NOT EQUAL</v>
      </c>
      <c r="Q2013"/>
      <c r="R2013"/>
      <c r="S2013" s="43">
        <f t="shared" si="591"/>
        <v>315</v>
      </c>
      <c r="T2013" s="94"/>
      <c r="U2013" s="72"/>
      <c r="V2013" s="72"/>
      <c r="W2013" s="44" t="str">
        <f t="shared" si="592"/>
        <v/>
      </c>
      <c r="X2013" s="25" t="str">
        <f t="shared" si="593"/>
        <v/>
      </c>
      <c r="Y2013" s="1">
        <f t="shared" si="594"/>
        <v>1964</v>
      </c>
      <c r="Z2013" t="str">
        <f t="shared" si="595"/>
        <v>USER_PRIM00U</v>
      </c>
      <c r="AC2013" s="113" t="str">
        <f t="shared" si="583"/>
        <v/>
      </c>
      <c r="AD2013" t="b">
        <f t="shared" si="579"/>
        <v>1</v>
      </c>
    </row>
    <row r="2014" spans="1:30">
      <c r="A2014" s="58">
        <f t="shared" si="597"/>
        <v>2014</v>
      </c>
      <c r="B2014" s="55">
        <f t="shared" si="596"/>
        <v>1965</v>
      </c>
      <c r="C2014" s="99" t="s">
        <v>4533</v>
      </c>
      <c r="D2014" s="99" t="s">
        <v>1130</v>
      </c>
      <c r="E2014" s="100" t="s">
        <v>567</v>
      </c>
      <c r="F2014" s="100" t="s">
        <v>3763</v>
      </c>
      <c r="G2014" s="101">
        <v>0</v>
      </c>
      <c r="H2014" s="101">
        <v>0</v>
      </c>
      <c r="I2014" s="100" t="s">
        <v>1</v>
      </c>
      <c r="J2014" s="100" t="s">
        <v>1630</v>
      </c>
      <c r="K2014" s="102" t="s">
        <v>4646</v>
      </c>
      <c r="L2014" s="99" t="s">
        <v>1637</v>
      </c>
      <c r="M2014" s="104" t="s">
        <v>4099</v>
      </c>
      <c r="N2014" s="104"/>
      <c r="O2014"/>
      <c r="P2014" t="str">
        <f t="shared" si="590"/>
        <v>NOT EQUAL</v>
      </c>
      <c r="Q2014"/>
      <c r="R2014"/>
      <c r="S2014" s="43">
        <f t="shared" si="591"/>
        <v>315</v>
      </c>
      <c r="T2014" s="94"/>
      <c r="U2014" s="72"/>
      <c r="V2014" s="72"/>
      <c r="W2014" s="44" t="str">
        <f t="shared" si="592"/>
        <v/>
      </c>
      <c r="X2014" s="25" t="str">
        <f t="shared" si="593"/>
        <v/>
      </c>
      <c r="Y2014" s="1">
        <f t="shared" si="594"/>
        <v>1965</v>
      </c>
      <c r="Z2014" t="str">
        <f t="shared" si="595"/>
        <v>USER_SFTf00U</v>
      </c>
      <c r="AC2014" s="113" t="str">
        <f t="shared" si="583"/>
        <v/>
      </c>
      <c r="AD2014" t="b">
        <f t="shared" si="579"/>
        <v>1</v>
      </c>
    </row>
    <row r="2015" spans="1:30">
      <c r="A2015" s="58">
        <f t="shared" si="597"/>
        <v>2015</v>
      </c>
      <c r="B2015" s="55">
        <f t="shared" si="596"/>
        <v>1966</v>
      </c>
      <c r="C2015" s="99" t="s">
        <v>4534</v>
      </c>
      <c r="D2015" s="99" t="s">
        <v>1130</v>
      </c>
      <c r="E2015" s="100" t="s">
        <v>567</v>
      </c>
      <c r="F2015" s="100" t="s">
        <v>4564</v>
      </c>
      <c r="G2015" s="101">
        <v>0</v>
      </c>
      <c r="H2015" s="101">
        <v>0</v>
      </c>
      <c r="I2015" s="100" t="s">
        <v>1</v>
      </c>
      <c r="J2015" s="100" t="s">
        <v>1630</v>
      </c>
      <c r="K2015" s="102" t="s">
        <v>4646</v>
      </c>
      <c r="L2015" s="99" t="s">
        <v>1637</v>
      </c>
      <c r="M2015" s="104" t="s">
        <v>4605</v>
      </c>
      <c r="N2015" s="104"/>
      <c r="O2015"/>
      <c r="P2015" t="str">
        <f t="shared" si="590"/>
        <v>NOT EQUAL</v>
      </c>
      <c r="Q2015"/>
      <c r="R2015"/>
      <c r="S2015" s="43">
        <f t="shared" si="591"/>
        <v>315</v>
      </c>
      <c r="T2015" s="94"/>
      <c r="U2015" s="72"/>
      <c r="V2015" s="72"/>
      <c r="W2015" s="44" t="str">
        <f t="shared" si="592"/>
        <v/>
      </c>
      <c r="X2015" s="25" t="str">
        <f t="shared" si="593"/>
        <v/>
      </c>
      <c r="Y2015" s="1">
        <f t="shared" si="594"/>
        <v>1966</v>
      </c>
      <c r="Z2015" t="str">
        <f t="shared" si="595"/>
        <v>USER_SFTg00U</v>
      </c>
      <c r="AC2015" s="113" t="str">
        <f t="shared" si="583"/>
        <v/>
      </c>
      <c r="AD2015" t="b">
        <f t="shared" si="579"/>
        <v>1</v>
      </c>
    </row>
    <row r="2016" spans="1:30">
      <c r="A2016" s="58">
        <f t="shared" si="597"/>
        <v>2016</v>
      </c>
      <c r="B2016" s="55">
        <f t="shared" si="596"/>
        <v>1967</v>
      </c>
      <c r="C2016" s="99" t="s">
        <v>4532</v>
      </c>
      <c r="D2016" s="99" t="s">
        <v>1131</v>
      </c>
      <c r="E2016" s="100" t="s">
        <v>567</v>
      </c>
      <c r="F2016" s="100" t="s">
        <v>3764</v>
      </c>
      <c r="G2016" s="101">
        <v>0</v>
      </c>
      <c r="H2016" s="101">
        <v>0</v>
      </c>
      <c r="I2016" s="100" t="s">
        <v>1</v>
      </c>
      <c r="J2016" s="100" t="s">
        <v>1630</v>
      </c>
      <c r="K2016" s="102" t="s">
        <v>4646</v>
      </c>
      <c r="L2016" s="99" t="s">
        <v>1637</v>
      </c>
      <c r="M2016" s="104" t="s">
        <v>4100</v>
      </c>
      <c r="N2016" s="104"/>
      <c r="O2016"/>
      <c r="P2016" t="str">
        <f t="shared" si="590"/>
        <v>NOT EQUAL</v>
      </c>
      <c r="Q2016"/>
      <c r="R2016"/>
      <c r="S2016" s="43">
        <f t="shared" si="591"/>
        <v>315</v>
      </c>
      <c r="T2016" s="94"/>
      <c r="U2016" s="72"/>
      <c r="V2016" s="72"/>
      <c r="W2016" s="44" t="str">
        <f t="shared" si="592"/>
        <v/>
      </c>
      <c r="X2016" s="25" t="str">
        <f t="shared" si="593"/>
        <v/>
      </c>
      <c r="Y2016" s="1">
        <f t="shared" si="594"/>
        <v>1967</v>
      </c>
      <c r="Z2016" t="str">
        <f t="shared" si="595"/>
        <v>USER_PRIM01U</v>
      </c>
      <c r="AC2016" s="113" t="str">
        <f t="shared" si="583"/>
        <v/>
      </c>
      <c r="AD2016" t="b">
        <f t="shared" si="579"/>
        <v>1</v>
      </c>
    </row>
    <row r="2017" spans="1:30">
      <c r="A2017" s="58">
        <f t="shared" si="597"/>
        <v>2017</v>
      </c>
      <c r="B2017" s="55">
        <f t="shared" si="596"/>
        <v>1968</v>
      </c>
      <c r="C2017" s="99" t="s">
        <v>4533</v>
      </c>
      <c r="D2017" s="99" t="s">
        <v>1131</v>
      </c>
      <c r="E2017" s="100" t="s">
        <v>567</v>
      </c>
      <c r="F2017" s="100" t="s">
        <v>3765</v>
      </c>
      <c r="G2017" s="101">
        <v>0</v>
      </c>
      <c r="H2017" s="101">
        <v>0</v>
      </c>
      <c r="I2017" s="100" t="s">
        <v>1</v>
      </c>
      <c r="J2017" s="100" t="s">
        <v>1630</v>
      </c>
      <c r="K2017" s="102" t="s">
        <v>4646</v>
      </c>
      <c r="L2017" s="99" t="s">
        <v>1637</v>
      </c>
      <c r="M2017" s="104" t="s">
        <v>4101</v>
      </c>
      <c r="N2017" s="104"/>
      <c r="O2017"/>
      <c r="P2017" t="str">
        <f t="shared" si="590"/>
        <v>NOT EQUAL</v>
      </c>
      <c r="Q2017"/>
      <c r="R2017"/>
      <c r="S2017" s="43">
        <f t="shared" si="591"/>
        <v>315</v>
      </c>
      <c r="T2017" s="94"/>
      <c r="U2017" s="72"/>
      <c r="V2017" s="72"/>
      <c r="W2017" s="44" t="str">
        <f t="shared" si="592"/>
        <v/>
      </c>
      <c r="X2017" s="25" t="str">
        <f t="shared" si="593"/>
        <v/>
      </c>
      <c r="Y2017" s="1">
        <f t="shared" si="594"/>
        <v>1968</v>
      </c>
      <c r="Z2017" t="str">
        <f t="shared" si="595"/>
        <v>USER_SFTf01U</v>
      </c>
      <c r="AC2017" s="113" t="str">
        <f t="shared" si="583"/>
        <v/>
      </c>
      <c r="AD2017" t="b">
        <f t="shared" si="579"/>
        <v>1</v>
      </c>
    </row>
    <row r="2018" spans="1:30">
      <c r="A2018" s="58">
        <f t="shared" si="597"/>
        <v>2018</v>
      </c>
      <c r="B2018" s="55">
        <f t="shared" si="596"/>
        <v>1969</v>
      </c>
      <c r="C2018" s="99" t="s">
        <v>4534</v>
      </c>
      <c r="D2018" s="99" t="s">
        <v>1131</v>
      </c>
      <c r="E2018" s="100" t="s">
        <v>567</v>
      </c>
      <c r="F2018" s="100" t="s">
        <v>4565</v>
      </c>
      <c r="G2018" s="101">
        <v>0</v>
      </c>
      <c r="H2018" s="101">
        <v>0</v>
      </c>
      <c r="I2018" s="100" t="s">
        <v>1</v>
      </c>
      <c r="J2018" s="100" t="s">
        <v>1630</v>
      </c>
      <c r="K2018" s="102" t="s">
        <v>4646</v>
      </c>
      <c r="L2018" s="99" t="s">
        <v>1637</v>
      </c>
      <c r="M2018" s="104" t="s">
        <v>4606</v>
      </c>
      <c r="N2018" s="104"/>
      <c r="O2018"/>
      <c r="P2018" t="str">
        <f t="shared" si="590"/>
        <v>NOT EQUAL</v>
      </c>
      <c r="Q2018"/>
      <c r="R2018"/>
      <c r="S2018" s="43">
        <f t="shared" si="591"/>
        <v>315</v>
      </c>
      <c r="T2018" s="94"/>
      <c r="U2018" s="72"/>
      <c r="V2018" s="72"/>
      <c r="W2018" s="44" t="str">
        <f t="shared" si="592"/>
        <v/>
      </c>
      <c r="X2018" s="25" t="str">
        <f t="shared" si="593"/>
        <v/>
      </c>
      <c r="Y2018" s="1">
        <f t="shared" si="594"/>
        <v>1969</v>
      </c>
      <c r="Z2018" t="str">
        <f t="shared" si="595"/>
        <v>USER_SFTg01U</v>
      </c>
      <c r="AC2018" s="113" t="str">
        <f t="shared" si="583"/>
        <v/>
      </c>
      <c r="AD2018" t="b">
        <f t="shared" si="579"/>
        <v>1</v>
      </c>
    </row>
    <row r="2019" spans="1:30">
      <c r="A2019" s="58">
        <f t="shared" si="597"/>
        <v>2019</v>
      </c>
      <c r="B2019" s="55">
        <f t="shared" si="596"/>
        <v>1970</v>
      </c>
      <c r="C2019" s="99" t="s">
        <v>4532</v>
      </c>
      <c r="D2019" s="99" t="s">
        <v>1132</v>
      </c>
      <c r="E2019" s="100" t="s">
        <v>567</v>
      </c>
      <c r="F2019" s="100" t="s">
        <v>3766</v>
      </c>
      <c r="G2019" s="101">
        <v>0</v>
      </c>
      <c r="H2019" s="101">
        <v>0</v>
      </c>
      <c r="I2019" s="100" t="s">
        <v>1</v>
      </c>
      <c r="J2019" s="100" t="s">
        <v>1630</v>
      </c>
      <c r="K2019" s="102" t="s">
        <v>4646</v>
      </c>
      <c r="L2019" s="99" t="s">
        <v>1637</v>
      </c>
      <c r="M2019" s="104" t="s">
        <v>4102</v>
      </c>
      <c r="N2019" s="104"/>
      <c r="O2019"/>
      <c r="P2019" t="str">
        <f t="shared" si="590"/>
        <v>NOT EQUAL</v>
      </c>
      <c r="Q2019"/>
      <c r="R2019"/>
      <c r="S2019" s="43">
        <f t="shared" si="591"/>
        <v>315</v>
      </c>
      <c r="T2019" s="94"/>
      <c r="U2019" s="72"/>
      <c r="V2019" s="72"/>
      <c r="W2019" s="44" t="str">
        <f t="shared" si="592"/>
        <v/>
      </c>
      <c r="X2019" s="25" t="str">
        <f t="shared" si="593"/>
        <v/>
      </c>
      <c r="Y2019" s="1">
        <f t="shared" si="594"/>
        <v>1970</v>
      </c>
      <c r="Z2019" t="str">
        <f t="shared" si="595"/>
        <v>USER_PRIM02U</v>
      </c>
      <c r="AC2019" s="113" t="str">
        <f t="shared" si="583"/>
        <v/>
      </c>
      <c r="AD2019" t="b">
        <f t="shared" si="579"/>
        <v>1</v>
      </c>
    </row>
    <row r="2020" spans="1:30">
      <c r="A2020" s="58">
        <f t="shared" si="597"/>
        <v>2020</v>
      </c>
      <c r="B2020" s="55">
        <f t="shared" si="596"/>
        <v>1971</v>
      </c>
      <c r="C2020" s="99" t="s">
        <v>4533</v>
      </c>
      <c r="D2020" s="99" t="s">
        <v>1132</v>
      </c>
      <c r="E2020" s="100" t="s">
        <v>567</v>
      </c>
      <c r="F2020" s="100" t="s">
        <v>3767</v>
      </c>
      <c r="G2020" s="101">
        <v>0</v>
      </c>
      <c r="H2020" s="101">
        <v>0</v>
      </c>
      <c r="I2020" s="100" t="s">
        <v>1</v>
      </c>
      <c r="J2020" s="100" t="s">
        <v>1630</v>
      </c>
      <c r="K2020" s="102" t="s">
        <v>4646</v>
      </c>
      <c r="L2020" s="99" t="s">
        <v>1637</v>
      </c>
      <c r="M2020" s="104" t="s">
        <v>4103</v>
      </c>
      <c r="N2020" s="104"/>
      <c r="O2020"/>
      <c r="P2020" t="str">
        <f t="shared" si="590"/>
        <v>NOT EQUAL</v>
      </c>
      <c r="Q2020"/>
      <c r="R2020"/>
      <c r="S2020" s="43">
        <f t="shared" si="591"/>
        <v>315</v>
      </c>
      <c r="T2020" s="94"/>
      <c r="U2020" s="72"/>
      <c r="V2020" s="72"/>
      <c r="W2020" s="44" t="str">
        <f t="shared" si="592"/>
        <v/>
      </c>
      <c r="X2020" s="25" t="str">
        <f t="shared" si="593"/>
        <v/>
      </c>
      <c r="Y2020" s="1">
        <f t="shared" si="594"/>
        <v>1971</v>
      </c>
      <c r="Z2020" t="str">
        <f t="shared" si="595"/>
        <v>USER_SFTf02U</v>
      </c>
      <c r="AC2020" s="113" t="str">
        <f t="shared" si="583"/>
        <v/>
      </c>
      <c r="AD2020" t="b">
        <f t="shared" si="579"/>
        <v>1</v>
      </c>
    </row>
    <row r="2021" spans="1:30">
      <c r="A2021" s="58">
        <f t="shared" si="597"/>
        <v>2021</v>
      </c>
      <c r="B2021" s="55">
        <f t="shared" si="596"/>
        <v>1972</v>
      </c>
      <c r="C2021" s="99" t="s">
        <v>4534</v>
      </c>
      <c r="D2021" s="99" t="s">
        <v>1132</v>
      </c>
      <c r="E2021" s="100" t="s">
        <v>567</v>
      </c>
      <c r="F2021" s="100" t="s">
        <v>4566</v>
      </c>
      <c r="G2021" s="101">
        <v>0</v>
      </c>
      <c r="H2021" s="101">
        <v>0</v>
      </c>
      <c r="I2021" s="100" t="s">
        <v>1</v>
      </c>
      <c r="J2021" s="100" t="s">
        <v>1630</v>
      </c>
      <c r="K2021" s="102" t="s">
        <v>4646</v>
      </c>
      <c r="L2021" s="99" t="s">
        <v>1637</v>
      </c>
      <c r="M2021" s="104" t="s">
        <v>4607</v>
      </c>
      <c r="N2021" s="104"/>
      <c r="O2021"/>
      <c r="P2021" t="str">
        <f t="shared" si="590"/>
        <v>NOT EQUAL</v>
      </c>
      <c r="Q2021"/>
      <c r="R2021"/>
      <c r="S2021" s="43">
        <f t="shared" si="591"/>
        <v>315</v>
      </c>
      <c r="T2021" s="94"/>
      <c r="U2021" s="72"/>
      <c r="V2021" s="72"/>
      <c r="W2021" s="44" t="str">
        <f t="shared" si="592"/>
        <v/>
      </c>
      <c r="X2021" s="25" t="str">
        <f t="shared" si="593"/>
        <v/>
      </c>
      <c r="Y2021" s="1">
        <f t="shared" si="594"/>
        <v>1972</v>
      </c>
      <c r="Z2021" t="str">
        <f t="shared" si="595"/>
        <v>USER_SFTg02U</v>
      </c>
      <c r="AC2021" s="113" t="str">
        <f t="shared" si="583"/>
        <v/>
      </c>
      <c r="AD2021" t="b">
        <f t="shared" si="579"/>
        <v>1</v>
      </c>
    </row>
    <row r="2022" spans="1:30">
      <c r="A2022" s="58">
        <f t="shared" si="597"/>
        <v>2022</v>
      </c>
      <c r="B2022" s="55">
        <f t="shared" si="596"/>
        <v>1973</v>
      </c>
      <c r="C2022" s="99" t="s">
        <v>4532</v>
      </c>
      <c r="D2022" s="99" t="s">
        <v>1133</v>
      </c>
      <c r="E2022" s="100" t="s">
        <v>567</v>
      </c>
      <c r="F2022" s="100" t="s">
        <v>3768</v>
      </c>
      <c r="G2022" s="101">
        <v>0</v>
      </c>
      <c r="H2022" s="101">
        <v>0</v>
      </c>
      <c r="I2022" s="100" t="s">
        <v>1</v>
      </c>
      <c r="J2022" s="100" t="s">
        <v>1630</v>
      </c>
      <c r="K2022" s="102" t="s">
        <v>4646</v>
      </c>
      <c r="L2022" s="99" t="s">
        <v>1637</v>
      </c>
      <c r="M2022" s="104" t="s">
        <v>4104</v>
      </c>
      <c r="N2022" s="104"/>
      <c r="O2022"/>
      <c r="P2022" t="str">
        <f t="shared" si="590"/>
        <v>NOT EQUAL</v>
      </c>
      <c r="Q2022"/>
      <c r="R2022"/>
      <c r="S2022" s="43">
        <f t="shared" si="591"/>
        <v>315</v>
      </c>
      <c r="T2022" s="94"/>
      <c r="U2022" s="72"/>
      <c r="V2022" s="72"/>
      <c r="W2022" s="44" t="str">
        <f t="shared" si="592"/>
        <v/>
      </c>
      <c r="X2022" s="25" t="str">
        <f t="shared" si="593"/>
        <v/>
      </c>
      <c r="Y2022" s="1">
        <f t="shared" si="594"/>
        <v>1973</v>
      </c>
      <c r="Z2022" t="str">
        <f t="shared" si="595"/>
        <v>USER_PRIM03U</v>
      </c>
      <c r="AC2022" s="113" t="str">
        <f t="shared" si="583"/>
        <v/>
      </c>
      <c r="AD2022" t="b">
        <f t="shared" si="579"/>
        <v>1</v>
      </c>
    </row>
    <row r="2023" spans="1:30">
      <c r="A2023" s="58">
        <f t="shared" si="597"/>
        <v>2023</v>
      </c>
      <c r="B2023" s="55">
        <f t="shared" si="596"/>
        <v>1974</v>
      </c>
      <c r="C2023" s="99" t="s">
        <v>4533</v>
      </c>
      <c r="D2023" s="99" t="s">
        <v>1133</v>
      </c>
      <c r="E2023" s="100" t="s">
        <v>567</v>
      </c>
      <c r="F2023" s="100" t="s">
        <v>3769</v>
      </c>
      <c r="G2023" s="101">
        <v>0</v>
      </c>
      <c r="H2023" s="101">
        <v>0</v>
      </c>
      <c r="I2023" s="100" t="s">
        <v>1</v>
      </c>
      <c r="J2023" s="100" t="s">
        <v>1630</v>
      </c>
      <c r="K2023" s="102" t="s">
        <v>4646</v>
      </c>
      <c r="L2023" s="99" t="s">
        <v>1637</v>
      </c>
      <c r="M2023" s="104" t="s">
        <v>4105</v>
      </c>
      <c r="N2023" s="104"/>
      <c r="O2023"/>
      <c r="P2023" t="str">
        <f t="shared" si="590"/>
        <v>NOT EQUAL</v>
      </c>
      <c r="Q2023"/>
      <c r="R2023"/>
      <c r="S2023" s="43">
        <f t="shared" si="591"/>
        <v>315</v>
      </c>
      <c r="T2023" s="94"/>
      <c r="U2023" s="72"/>
      <c r="V2023" s="72"/>
      <c r="W2023" s="44" t="str">
        <f t="shared" si="592"/>
        <v/>
      </c>
      <c r="X2023" s="25" t="str">
        <f t="shared" si="593"/>
        <v/>
      </c>
      <c r="Y2023" s="1">
        <f t="shared" si="594"/>
        <v>1974</v>
      </c>
      <c r="Z2023" t="str">
        <f t="shared" si="595"/>
        <v>USER_SFTf03U</v>
      </c>
      <c r="AC2023" s="113" t="str">
        <f t="shared" si="583"/>
        <v/>
      </c>
      <c r="AD2023" t="b">
        <f t="shared" si="579"/>
        <v>1</v>
      </c>
    </row>
    <row r="2024" spans="1:30">
      <c r="A2024" s="58">
        <f t="shared" si="597"/>
        <v>2024</v>
      </c>
      <c r="B2024" s="55">
        <f t="shared" si="596"/>
        <v>1975</v>
      </c>
      <c r="C2024" s="99" t="s">
        <v>4534</v>
      </c>
      <c r="D2024" s="99" t="s">
        <v>1133</v>
      </c>
      <c r="E2024" s="100" t="s">
        <v>567</v>
      </c>
      <c r="F2024" s="100" t="s">
        <v>4567</v>
      </c>
      <c r="G2024" s="101">
        <v>0</v>
      </c>
      <c r="H2024" s="101">
        <v>0</v>
      </c>
      <c r="I2024" s="100" t="s">
        <v>1</v>
      </c>
      <c r="J2024" s="100" t="s">
        <v>1630</v>
      </c>
      <c r="K2024" s="102" t="s">
        <v>4646</v>
      </c>
      <c r="L2024" s="99" t="s">
        <v>1637</v>
      </c>
      <c r="M2024" s="104" t="s">
        <v>4608</v>
      </c>
      <c r="N2024" s="104"/>
      <c r="O2024"/>
      <c r="P2024" t="str">
        <f t="shared" si="590"/>
        <v>NOT EQUAL</v>
      </c>
      <c r="Q2024"/>
      <c r="R2024"/>
      <c r="S2024" s="43">
        <f t="shared" si="591"/>
        <v>315</v>
      </c>
      <c r="T2024" s="94"/>
      <c r="U2024" s="72"/>
      <c r="V2024" s="72"/>
      <c r="W2024" s="44" t="str">
        <f t="shared" si="592"/>
        <v/>
      </c>
      <c r="X2024" s="25" t="str">
        <f t="shared" si="593"/>
        <v/>
      </c>
      <c r="Y2024" s="1">
        <f t="shared" si="594"/>
        <v>1975</v>
      </c>
      <c r="Z2024" t="str">
        <f t="shared" si="595"/>
        <v>USER_SFTg03U</v>
      </c>
      <c r="AC2024" s="113" t="str">
        <f t="shared" si="583"/>
        <v/>
      </c>
      <c r="AD2024" t="b">
        <f t="shared" si="579"/>
        <v>1</v>
      </c>
    </row>
    <row r="2025" spans="1:30">
      <c r="A2025" s="58">
        <f t="shared" si="597"/>
        <v>2025</v>
      </c>
      <c r="B2025" s="55">
        <f t="shared" si="596"/>
        <v>1976</v>
      </c>
      <c r="C2025" s="99" t="s">
        <v>4532</v>
      </c>
      <c r="D2025" s="99" t="s">
        <v>1134</v>
      </c>
      <c r="E2025" s="100" t="s">
        <v>567</v>
      </c>
      <c r="F2025" s="100" t="s">
        <v>3770</v>
      </c>
      <c r="G2025" s="101">
        <v>0</v>
      </c>
      <c r="H2025" s="101">
        <v>0</v>
      </c>
      <c r="I2025" s="100" t="s">
        <v>1</v>
      </c>
      <c r="J2025" s="100" t="s">
        <v>1630</v>
      </c>
      <c r="K2025" s="102" t="s">
        <v>4646</v>
      </c>
      <c r="L2025" s="99" t="s">
        <v>1637</v>
      </c>
      <c r="M2025" s="104" t="s">
        <v>4106</v>
      </c>
      <c r="N2025" s="104"/>
      <c r="O2025"/>
      <c r="P2025" t="str">
        <f t="shared" si="590"/>
        <v>NOT EQUAL</v>
      </c>
      <c r="Q2025"/>
      <c r="R2025"/>
      <c r="S2025" s="43">
        <f t="shared" si="591"/>
        <v>315</v>
      </c>
      <c r="T2025" s="94"/>
      <c r="U2025" s="72"/>
      <c r="V2025" s="72"/>
      <c r="W2025" s="44" t="str">
        <f t="shared" si="592"/>
        <v/>
      </c>
      <c r="X2025" s="25" t="str">
        <f t="shared" si="593"/>
        <v/>
      </c>
      <c r="Y2025" s="1">
        <f t="shared" si="594"/>
        <v>1976</v>
      </c>
      <c r="Z2025" t="str">
        <f t="shared" si="595"/>
        <v>USER_PRIM04U</v>
      </c>
      <c r="AC2025" s="113" t="str">
        <f t="shared" si="583"/>
        <v/>
      </c>
      <c r="AD2025" t="b">
        <f t="shared" si="579"/>
        <v>1</v>
      </c>
    </row>
    <row r="2026" spans="1:30">
      <c r="A2026" s="58">
        <f t="shared" si="597"/>
        <v>2026</v>
      </c>
      <c r="B2026" s="55">
        <f t="shared" si="596"/>
        <v>1977</v>
      </c>
      <c r="C2026" s="99" t="s">
        <v>4533</v>
      </c>
      <c r="D2026" s="99" t="s">
        <v>1134</v>
      </c>
      <c r="E2026" s="100" t="s">
        <v>567</v>
      </c>
      <c r="F2026" s="100" t="s">
        <v>3771</v>
      </c>
      <c r="G2026" s="101">
        <v>0</v>
      </c>
      <c r="H2026" s="101">
        <v>0</v>
      </c>
      <c r="I2026" s="100" t="s">
        <v>1</v>
      </c>
      <c r="J2026" s="100" t="s">
        <v>1630</v>
      </c>
      <c r="K2026" s="102" t="s">
        <v>4646</v>
      </c>
      <c r="L2026" s="99" t="s">
        <v>1637</v>
      </c>
      <c r="M2026" s="104" t="s">
        <v>4107</v>
      </c>
      <c r="N2026" s="104"/>
      <c r="O2026"/>
      <c r="P2026" t="str">
        <f t="shared" si="590"/>
        <v>NOT EQUAL</v>
      </c>
      <c r="Q2026"/>
      <c r="R2026"/>
      <c r="S2026" s="43">
        <f t="shared" si="591"/>
        <v>315</v>
      </c>
      <c r="T2026" s="94"/>
      <c r="U2026" s="72"/>
      <c r="V2026" s="72"/>
      <c r="W2026" s="44" t="str">
        <f t="shared" si="592"/>
        <v/>
      </c>
      <c r="X2026" s="25" t="str">
        <f t="shared" si="593"/>
        <v/>
      </c>
      <c r="Y2026" s="1">
        <f t="shared" si="594"/>
        <v>1977</v>
      </c>
      <c r="Z2026" t="str">
        <f t="shared" si="595"/>
        <v>USER_SFTf04U</v>
      </c>
      <c r="AC2026" s="113" t="str">
        <f t="shared" si="583"/>
        <v/>
      </c>
      <c r="AD2026" t="b">
        <f t="shared" ref="AD2026:AD2089" si="598">X2026=AC2026</f>
        <v>1</v>
      </c>
    </row>
    <row r="2027" spans="1:30">
      <c r="A2027" s="58">
        <f t="shared" si="597"/>
        <v>2027</v>
      </c>
      <c r="B2027" s="55">
        <f t="shared" si="596"/>
        <v>1978</v>
      </c>
      <c r="C2027" s="99" t="s">
        <v>4534</v>
      </c>
      <c r="D2027" s="99" t="s">
        <v>1134</v>
      </c>
      <c r="E2027" s="100" t="s">
        <v>567</v>
      </c>
      <c r="F2027" s="100" t="s">
        <v>4568</v>
      </c>
      <c r="G2027" s="101">
        <v>0</v>
      </c>
      <c r="H2027" s="101">
        <v>0</v>
      </c>
      <c r="I2027" s="100" t="s">
        <v>1</v>
      </c>
      <c r="J2027" s="100" t="s">
        <v>1630</v>
      </c>
      <c r="K2027" s="102" t="s">
        <v>4646</v>
      </c>
      <c r="L2027" s="99" t="s">
        <v>1637</v>
      </c>
      <c r="M2027" s="104" t="s">
        <v>4609</v>
      </c>
      <c r="N2027" s="104"/>
      <c r="O2027"/>
      <c r="P2027" t="str">
        <f t="shared" si="590"/>
        <v>NOT EQUAL</v>
      </c>
      <c r="Q2027"/>
      <c r="R2027"/>
      <c r="S2027" s="43">
        <f t="shared" si="591"/>
        <v>315</v>
      </c>
      <c r="T2027" s="94"/>
      <c r="U2027" s="72"/>
      <c r="V2027" s="72"/>
      <c r="W2027" s="44" t="str">
        <f t="shared" si="592"/>
        <v/>
      </c>
      <c r="X2027" s="25" t="str">
        <f t="shared" si="593"/>
        <v/>
      </c>
      <c r="Y2027" s="1">
        <f t="shared" si="594"/>
        <v>1978</v>
      </c>
      <c r="Z2027" t="str">
        <f t="shared" si="595"/>
        <v>USER_SFTg04U</v>
      </c>
      <c r="AC2027" s="113" t="str">
        <f t="shared" si="583"/>
        <v/>
      </c>
      <c r="AD2027" t="b">
        <f t="shared" si="598"/>
        <v>1</v>
      </c>
    </row>
    <row r="2028" spans="1:30">
      <c r="A2028" s="58">
        <f t="shared" si="597"/>
        <v>2028</v>
      </c>
      <c r="B2028" s="55">
        <f t="shared" si="596"/>
        <v>1979</v>
      </c>
      <c r="C2028" s="99" t="s">
        <v>4532</v>
      </c>
      <c r="D2028" s="99" t="s">
        <v>1135</v>
      </c>
      <c r="E2028" s="100" t="s">
        <v>567</v>
      </c>
      <c r="F2028" s="100" t="s">
        <v>3772</v>
      </c>
      <c r="G2028" s="101">
        <v>0</v>
      </c>
      <c r="H2028" s="101">
        <v>0</v>
      </c>
      <c r="I2028" s="100" t="s">
        <v>1</v>
      </c>
      <c r="J2028" s="100" t="s">
        <v>1630</v>
      </c>
      <c r="K2028" s="102" t="s">
        <v>4646</v>
      </c>
      <c r="L2028" s="99" t="s">
        <v>1637</v>
      </c>
      <c r="M2028" s="104" t="s">
        <v>4108</v>
      </c>
      <c r="N2028" s="104"/>
      <c r="O2028"/>
      <c r="P2028" t="str">
        <f t="shared" si="590"/>
        <v>NOT EQUAL</v>
      </c>
      <c r="Q2028"/>
      <c r="R2028"/>
      <c r="S2028" s="43">
        <f t="shared" si="591"/>
        <v>315</v>
      </c>
      <c r="T2028" s="94"/>
      <c r="U2028" s="72"/>
      <c r="V2028" s="72"/>
      <c r="W2028" s="44" t="str">
        <f t="shared" si="592"/>
        <v/>
      </c>
      <c r="X2028" s="25" t="str">
        <f t="shared" si="593"/>
        <v/>
      </c>
      <c r="Y2028" s="1">
        <f t="shared" si="594"/>
        <v>1979</v>
      </c>
      <c r="Z2028" t="str">
        <f t="shared" si="595"/>
        <v>USER_PRIM05U</v>
      </c>
      <c r="AC2028" s="113" t="str">
        <f t="shared" si="583"/>
        <v/>
      </c>
      <c r="AD2028" t="b">
        <f t="shared" si="598"/>
        <v>1</v>
      </c>
    </row>
    <row r="2029" spans="1:30">
      <c r="A2029" s="58">
        <f t="shared" si="597"/>
        <v>2029</v>
      </c>
      <c r="B2029" s="55">
        <f t="shared" si="596"/>
        <v>1980</v>
      </c>
      <c r="C2029" s="99" t="s">
        <v>4533</v>
      </c>
      <c r="D2029" s="99" t="s">
        <v>1135</v>
      </c>
      <c r="E2029" s="100" t="s">
        <v>567</v>
      </c>
      <c r="F2029" s="100" t="s">
        <v>3773</v>
      </c>
      <c r="G2029" s="101">
        <v>0</v>
      </c>
      <c r="H2029" s="101">
        <v>0</v>
      </c>
      <c r="I2029" s="100" t="s">
        <v>1</v>
      </c>
      <c r="J2029" s="100" t="s">
        <v>1630</v>
      </c>
      <c r="K2029" s="102" t="s">
        <v>4646</v>
      </c>
      <c r="L2029" s="99" t="s">
        <v>1637</v>
      </c>
      <c r="M2029" s="104" t="s">
        <v>4109</v>
      </c>
      <c r="N2029" s="104"/>
      <c r="O2029"/>
      <c r="P2029" t="str">
        <f t="shared" si="590"/>
        <v>NOT EQUAL</v>
      </c>
      <c r="Q2029"/>
      <c r="R2029"/>
      <c r="S2029" s="43">
        <f t="shared" si="591"/>
        <v>315</v>
      </c>
      <c r="T2029" s="94"/>
      <c r="U2029" s="72"/>
      <c r="V2029" s="72"/>
      <c r="W2029" s="44" t="str">
        <f t="shared" si="592"/>
        <v/>
      </c>
      <c r="X2029" s="25" t="str">
        <f t="shared" si="593"/>
        <v/>
      </c>
      <c r="Y2029" s="1">
        <f t="shared" si="594"/>
        <v>1980</v>
      </c>
      <c r="Z2029" t="str">
        <f t="shared" si="595"/>
        <v>USER_SFTf05U</v>
      </c>
      <c r="AC2029" s="113" t="str">
        <f t="shared" si="583"/>
        <v/>
      </c>
      <c r="AD2029" t="b">
        <f t="shared" si="598"/>
        <v>1</v>
      </c>
    </row>
    <row r="2030" spans="1:30">
      <c r="A2030" s="58">
        <f t="shared" si="597"/>
        <v>2030</v>
      </c>
      <c r="B2030" s="55">
        <f t="shared" si="596"/>
        <v>1981</v>
      </c>
      <c r="C2030" s="99" t="s">
        <v>4534</v>
      </c>
      <c r="D2030" s="99" t="s">
        <v>1135</v>
      </c>
      <c r="E2030" s="100" t="s">
        <v>567</v>
      </c>
      <c r="F2030" s="100" t="s">
        <v>4569</v>
      </c>
      <c r="G2030" s="101">
        <v>0</v>
      </c>
      <c r="H2030" s="101">
        <v>0</v>
      </c>
      <c r="I2030" s="100" t="s">
        <v>1</v>
      </c>
      <c r="J2030" s="100" t="s">
        <v>1630</v>
      </c>
      <c r="K2030" s="102" t="s">
        <v>4646</v>
      </c>
      <c r="L2030" s="99" t="s">
        <v>1637</v>
      </c>
      <c r="M2030" s="104" t="s">
        <v>4610</v>
      </c>
      <c r="N2030" s="104"/>
      <c r="O2030"/>
      <c r="P2030" t="str">
        <f t="shared" si="590"/>
        <v>NOT EQUAL</v>
      </c>
      <c r="Q2030"/>
      <c r="R2030"/>
      <c r="S2030" s="43">
        <f t="shared" si="591"/>
        <v>315</v>
      </c>
      <c r="T2030" s="94"/>
      <c r="U2030" s="72"/>
      <c r="V2030" s="72"/>
      <c r="W2030" s="44" t="str">
        <f t="shared" si="592"/>
        <v/>
      </c>
      <c r="X2030" s="25" t="str">
        <f t="shared" si="593"/>
        <v/>
      </c>
      <c r="Y2030" s="1">
        <f t="shared" si="594"/>
        <v>1981</v>
      </c>
      <c r="Z2030" t="str">
        <f t="shared" si="595"/>
        <v>USER_SFTg05U</v>
      </c>
      <c r="AC2030" s="113" t="str">
        <f t="shared" si="583"/>
        <v/>
      </c>
      <c r="AD2030" t="b">
        <f t="shared" si="598"/>
        <v>1</v>
      </c>
    </row>
    <row r="2031" spans="1:30">
      <c r="A2031" s="58">
        <f t="shared" si="597"/>
        <v>2031</v>
      </c>
      <c r="B2031" s="55">
        <f t="shared" si="596"/>
        <v>1982</v>
      </c>
      <c r="C2031" s="99" t="s">
        <v>4532</v>
      </c>
      <c r="D2031" s="99" t="s">
        <v>1136</v>
      </c>
      <c r="E2031" s="100" t="s">
        <v>567</v>
      </c>
      <c r="F2031" s="100" t="s">
        <v>3774</v>
      </c>
      <c r="G2031" s="101">
        <v>0</v>
      </c>
      <c r="H2031" s="101">
        <v>0</v>
      </c>
      <c r="I2031" s="100" t="s">
        <v>1</v>
      </c>
      <c r="J2031" s="100" t="s">
        <v>1630</v>
      </c>
      <c r="K2031" s="102" t="s">
        <v>4646</v>
      </c>
      <c r="L2031" s="99" t="s">
        <v>1637</v>
      </c>
      <c r="M2031" s="104" t="s">
        <v>4110</v>
      </c>
      <c r="N2031" s="104"/>
      <c r="O2031"/>
      <c r="P2031" t="str">
        <f t="shared" si="590"/>
        <v>NOT EQUAL</v>
      </c>
      <c r="Q2031"/>
      <c r="R2031"/>
      <c r="S2031" s="43">
        <f t="shared" si="591"/>
        <v>315</v>
      </c>
      <c r="T2031" s="94"/>
      <c r="U2031" s="72"/>
      <c r="V2031" s="72"/>
      <c r="W2031" s="44" t="str">
        <f t="shared" si="592"/>
        <v/>
      </c>
      <c r="X2031" s="25" t="str">
        <f t="shared" si="593"/>
        <v/>
      </c>
      <c r="Y2031" s="1">
        <f t="shared" si="594"/>
        <v>1982</v>
      </c>
      <c r="Z2031" t="str">
        <f t="shared" si="595"/>
        <v>USER_PRIM06U</v>
      </c>
      <c r="AC2031" s="113" t="str">
        <f t="shared" si="583"/>
        <v/>
      </c>
      <c r="AD2031" t="b">
        <f t="shared" si="598"/>
        <v>1</v>
      </c>
    </row>
    <row r="2032" spans="1:30">
      <c r="A2032" s="58">
        <f t="shared" si="597"/>
        <v>2032</v>
      </c>
      <c r="B2032" s="55">
        <f t="shared" si="596"/>
        <v>1983</v>
      </c>
      <c r="C2032" s="99" t="s">
        <v>4533</v>
      </c>
      <c r="D2032" s="99" t="s">
        <v>1136</v>
      </c>
      <c r="E2032" s="100" t="s">
        <v>567</v>
      </c>
      <c r="F2032" s="100" t="s">
        <v>3775</v>
      </c>
      <c r="G2032" s="101">
        <v>0</v>
      </c>
      <c r="H2032" s="101">
        <v>0</v>
      </c>
      <c r="I2032" s="100" t="s">
        <v>1</v>
      </c>
      <c r="J2032" s="100" t="s">
        <v>1630</v>
      </c>
      <c r="K2032" s="102" t="s">
        <v>4646</v>
      </c>
      <c r="L2032" s="99" t="s">
        <v>1637</v>
      </c>
      <c r="M2032" s="104" t="s">
        <v>4111</v>
      </c>
      <c r="N2032" s="104"/>
      <c r="O2032"/>
      <c r="P2032" t="str">
        <f t="shared" si="590"/>
        <v>NOT EQUAL</v>
      </c>
      <c r="Q2032"/>
      <c r="R2032"/>
      <c r="S2032" s="43">
        <f t="shared" si="591"/>
        <v>315</v>
      </c>
      <c r="T2032" s="94"/>
      <c r="U2032" s="72"/>
      <c r="V2032" s="72"/>
      <c r="W2032" s="44" t="str">
        <f t="shared" si="592"/>
        <v/>
      </c>
      <c r="X2032" s="25" t="str">
        <f t="shared" si="593"/>
        <v/>
      </c>
      <c r="Y2032" s="1">
        <f t="shared" si="594"/>
        <v>1983</v>
      </c>
      <c r="Z2032" t="str">
        <f t="shared" si="595"/>
        <v>USER_SFTf06U</v>
      </c>
      <c r="AC2032" s="113" t="str">
        <f t="shared" si="583"/>
        <v/>
      </c>
      <c r="AD2032" t="b">
        <f t="shared" si="598"/>
        <v>1</v>
      </c>
    </row>
    <row r="2033" spans="1:30">
      <c r="A2033" s="58">
        <f t="shared" si="597"/>
        <v>2033</v>
      </c>
      <c r="B2033" s="55">
        <f t="shared" si="596"/>
        <v>1984</v>
      </c>
      <c r="C2033" s="99" t="s">
        <v>4534</v>
      </c>
      <c r="D2033" s="99" t="s">
        <v>1136</v>
      </c>
      <c r="E2033" s="100" t="s">
        <v>567</v>
      </c>
      <c r="F2033" s="100" t="s">
        <v>4570</v>
      </c>
      <c r="G2033" s="101">
        <v>0</v>
      </c>
      <c r="H2033" s="101">
        <v>0</v>
      </c>
      <c r="I2033" s="100" t="s">
        <v>1</v>
      </c>
      <c r="J2033" s="100" t="s">
        <v>1630</v>
      </c>
      <c r="K2033" s="102" t="s">
        <v>4646</v>
      </c>
      <c r="L2033" s="99" t="s">
        <v>1637</v>
      </c>
      <c r="M2033" s="104" t="s">
        <v>4611</v>
      </c>
      <c r="N2033" s="104"/>
      <c r="O2033"/>
      <c r="P2033" t="str">
        <f t="shared" si="590"/>
        <v>NOT EQUAL</v>
      </c>
      <c r="Q2033"/>
      <c r="R2033"/>
      <c r="S2033" s="43">
        <f t="shared" si="591"/>
        <v>315</v>
      </c>
      <c r="T2033" s="94"/>
      <c r="U2033" s="72"/>
      <c r="V2033" s="72"/>
      <c r="W2033" s="44" t="str">
        <f t="shared" si="592"/>
        <v/>
      </c>
      <c r="X2033" s="25" t="str">
        <f t="shared" si="593"/>
        <v/>
      </c>
      <c r="Y2033" s="1">
        <f t="shared" si="594"/>
        <v>1984</v>
      </c>
      <c r="Z2033" t="str">
        <f t="shared" si="595"/>
        <v>USER_SFTg06U</v>
      </c>
      <c r="AC2033" s="113" t="str">
        <f t="shared" si="583"/>
        <v/>
      </c>
      <c r="AD2033" t="b">
        <f t="shared" si="598"/>
        <v>1</v>
      </c>
    </row>
    <row r="2034" spans="1:30">
      <c r="A2034" s="58">
        <f t="shared" si="597"/>
        <v>2034</v>
      </c>
      <c r="B2034" s="55">
        <f t="shared" si="596"/>
        <v>1985</v>
      </c>
      <c r="C2034" s="99" t="s">
        <v>4532</v>
      </c>
      <c r="D2034" s="99" t="s">
        <v>1137</v>
      </c>
      <c r="E2034" s="100" t="s">
        <v>567</v>
      </c>
      <c r="F2034" s="100" t="s">
        <v>3776</v>
      </c>
      <c r="G2034" s="101">
        <v>0</v>
      </c>
      <c r="H2034" s="101">
        <v>0</v>
      </c>
      <c r="I2034" s="100" t="s">
        <v>1</v>
      </c>
      <c r="J2034" s="100" t="s">
        <v>1630</v>
      </c>
      <c r="K2034" s="102" t="s">
        <v>4646</v>
      </c>
      <c r="L2034" s="99" t="s">
        <v>1637</v>
      </c>
      <c r="M2034" s="104" t="s">
        <v>4112</v>
      </c>
      <c r="N2034" s="104"/>
      <c r="O2034"/>
      <c r="P2034" t="str">
        <f t="shared" si="590"/>
        <v>NOT EQUAL</v>
      </c>
      <c r="Q2034"/>
      <c r="R2034"/>
      <c r="S2034" s="43">
        <f t="shared" si="591"/>
        <v>315</v>
      </c>
      <c r="T2034" s="94"/>
      <c r="U2034" s="72"/>
      <c r="V2034" s="72"/>
      <c r="W2034" s="44" t="str">
        <f t="shared" si="592"/>
        <v/>
      </c>
      <c r="X2034" s="25" t="str">
        <f t="shared" si="593"/>
        <v/>
      </c>
      <c r="Y2034" s="1">
        <f t="shared" si="594"/>
        <v>1985</v>
      </c>
      <c r="Z2034" t="str">
        <f t="shared" si="595"/>
        <v>USER_PRIM07U</v>
      </c>
      <c r="AC2034" s="113" t="str">
        <f t="shared" ref="AC2034:AC2097" si="599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598"/>
        <v>1</v>
      </c>
    </row>
    <row r="2035" spans="1:30">
      <c r="A2035" s="58">
        <f t="shared" si="597"/>
        <v>2035</v>
      </c>
      <c r="B2035" s="55">
        <f t="shared" si="596"/>
        <v>1986</v>
      </c>
      <c r="C2035" s="99" t="s">
        <v>4533</v>
      </c>
      <c r="D2035" s="99" t="s">
        <v>1137</v>
      </c>
      <c r="E2035" s="100" t="s">
        <v>567</v>
      </c>
      <c r="F2035" s="100" t="s">
        <v>3777</v>
      </c>
      <c r="G2035" s="101">
        <v>0</v>
      </c>
      <c r="H2035" s="101">
        <v>0</v>
      </c>
      <c r="I2035" s="100" t="s">
        <v>1</v>
      </c>
      <c r="J2035" s="100" t="s">
        <v>1630</v>
      </c>
      <c r="K2035" s="102" t="s">
        <v>4646</v>
      </c>
      <c r="L2035" s="99" t="s">
        <v>1637</v>
      </c>
      <c r="M2035" s="104" t="s">
        <v>4113</v>
      </c>
      <c r="N2035" s="104"/>
      <c r="O2035"/>
      <c r="P2035" t="str">
        <f t="shared" si="590"/>
        <v>NOT EQUAL</v>
      </c>
      <c r="Q2035"/>
      <c r="R2035"/>
      <c r="S2035" s="43">
        <f t="shared" si="591"/>
        <v>315</v>
      </c>
      <c r="T2035" s="94"/>
      <c r="U2035" s="72"/>
      <c r="V2035" s="72"/>
      <c r="W2035" s="44" t="str">
        <f t="shared" si="592"/>
        <v/>
      </c>
      <c r="X2035" s="25" t="str">
        <f t="shared" si="593"/>
        <v/>
      </c>
      <c r="Y2035" s="1">
        <f t="shared" si="594"/>
        <v>1986</v>
      </c>
      <c r="Z2035" t="str">
        <f t="shared" si="595"/>
        <v>USER_SFTf07U</v>
      </c>
      <c r="AC2035" s="113" t="str">
        <f t="shared" si="599"/>
        <v/>
      </c>
      <c r="AD2035" t="b">
        <f t="shared" si="598"/>
        <v>1</v>
      </c>
    </row>
    <row r="2036" spans="1:30">
      <c r="A2036" s="58">
        <f t="shared" si="597"/>
        <v>2036</v>
      </c>
      <c r="B2036" s="55">
        <f t="shared" si="596"/>
        <v>1987</v>
      </c>
      <c r="C2036" s="99" t="s">
        <v>4534</v>
      </c>
      <c r="D2036" s="99" t="s">
        <v>1137</v>
      </c>
      <c r="E2036" s="100" t="s">
        <v>567</v>
      </c>
      <c r="F2036" s="100" t="s">
        <v>4571</v>
      </c>
      <c r="G2036" s="101">
        <v>0</v>
      </c>
      <c r="H2036" s="101">
        <v>0</v>
      </c>
      <c r="I2036" s="100" t="s">
        <v>1</v>
      </c>
      <c r="J2036" s="100" t="s">
        <v>1630</v>
      </c>
      <c r="K2036" s="102" t="s">
        <v>4646</v>
      </c>
      <c r="L2036" s="99" t="s">
        <v>1637</v>
      </c>
      <c r="M2036" s="104" t="s">
        <v>4612</v>
      </c>
      <c r="N2036" s="104"/>
      <c r="O2036"/>
      <c r="P2036" t="str">
        <f t="shared" si="590"/>
        <v>NOT EQUAL</v>
      </c>
      <c r="Q2036"/>
      <c r="R2036"/>
      <c r="S2036" s="43">
        <f t="shared" si="591"/>
        <v>315</v>
      </c>
      <c r="T2036" s="94"/>
      <c r="U2036" s="72"/>
      <c r="V2036" s="72"/>
      <c r="W2036" s="44" t="str">
        <f t="shared" si="592"/>
        <v/>
      </c>
      <c r="X2036" s="25" t="str">
        <f t="shared" si="593"/>
        <v/>
      </c>
      <c r="Y2036" s="1">
        <f t="shared" si="594"/>
        <v>1987</v>
      </c>
      <c r="Z2036" t="str">
        <f t="shared" si="595"/>
        <v>USER_SFTg07U</v>
      </c>
      <c r="AC2036" s="113" t="str">
        <f t="shared" si="599"/>
        <v/>
      </c>
      <c r="AD2036" t="b">
        <f t="shared" si="598"/>
        <v>1</v>
      </c>
    </row>
    <row r="2037" spans="1:30">
      <c r="A2037" s="58">
        <f t="shared" si="597"/>
        <v>2037</v>
      </c>
      <c r="B2037" s="55">
        <f t="shared" si="596"/>
        <v>1988</v>
      </c>
      <c r="C2037" s="99" t="s">
        <v>4532</v>
      </c>
      <c r="D2037" s="99" t="s">
        <v>1138</v>
      </c>
      <c r="E2037" s="100" t="s">
        <v>567</v>
      </c>
      <c r="F2037" s="100" t="s">
        <v>3778</v>
      </c>
      <c r="G2037" s="101">
        <v>0</v>
      </c>
      <c r="H2037" s="101">
        <v>0</v>
      </c>
      <c r="I2037" s="100" t="s">
        <v>1</v>
      </c>
      <c r="J2037" s="100" t="s">
        <v>1630</v>
      </c>
      <c r="K2037" s="102" t="s">
        <v>4646</v>
      </c>
      <c r="L2037" s="99" t="s">
        <v>1637</v>
      </c>
      <c r="M2037" s="104" t="s">
        <v>4114</v>
      </c>
      <c r="N2037" s="104"/>
      <c r="O2037"/>
      <c r="P2037" t="str">
        <f t="shared" si="590"/>
        <v>NOT EQUAL</v>
      </c>
      <c r="Q2037"/>
      <c r="R2037"/>
      <c r="S2037" s="43">
        <f t="shared" si="591"/>
        <v>315</v>
      </c>
      <c r="T2037" s="94"/>
      <c r="U2037" s="72"/>
      <c r="V2037" s="72"/>
      <c r="W2037" s="44" t="str">
        <f t="shared" si="592"/>
        <v/>
      </c>
      <c r="X2037" s="25" t="str">
        <f t="shared" si="593"/>
        <v/>
      </c>
      <c r="Y2037" s="1">
        <f t="shared" si="594"/>
        <v>1988</v>
      </c>
      <c r="Z2037" t="str">
        <f t="shared" si="595"/>
        <v>USER_PRIM08U</v>
      </c>
      <c r="AC2037" s="113" t="str">
        <f t="shared" si="599"/>
        <v/>
      </c>
      <c r="AD2037" t="b">
        <f t="shared" si="598"/>
        <v>1</v>
      </c>
    </row>
    <row r="2038" spans="1:30">
      <c r="A2038" s="58">
        <f t="shared" si="597"/>
        <v>2038</v>
      </c>
      <c r="B2038" s="55">
        <f t="shared" si="596"/>
        <v>1989</v>
      </c>
      <c r="C2038" s="99" t="s">
        <v>4533</v>
      </c>
      <c r="D2038" s="99" t="s">
        <v>1138</v>
      </c>
      <c r="E2038" s="100" t="s">
        <v>567</v>
      </c>
      <c r="F2038" s="100" t="s">
        <v>3779</v>
      </c>
      <c r="G2038" s="101">
        <v>0</v>
      </c>
      <c r="H2038" s="101">
        <v>0</v>
      </c>
      <c r="I2038" s="100" t="s">
        <v>1</v>
      </c>
      <c r="J2038" s="100" t="s">
        <v>1630</v>
      </c>
      <c r="K2038" s="102" t="s">
        <v>4646</v>
      </c>
      <c r="L2038" s="99" t="s">
        <v>1637</v>
      </c>
      <c r="M2038" s="104" t="s">
        <v>4115</v>
      </c>
      <c r="N2038" s="104"/>
      <c r="O2038"/>
      <c r="P2038" t="str">
        <f t="shared" si="590"/>
        <v>NOT EQUAL</v>
      </c>
      <c r="Q2038"/>
      <c r="R2038"/>
      <c r="S2038" s="43">
        <f t="shared" si="591"/>
        <v>315</v>
      </c>
      <c r="T2038" s="94"/>
      <c r="U2038" s="72"/>
      <c r="V2038" s="72"/>
      <c r="W2038" s="44" t="str">
        <f t="shared" si="592"/>
        <v/>
      </c>
      <c r="X2038" s="25" t="str">
        <f t="shared" si="593"/>
        <v/>
      </c>
      <c r="Y2038" s="1">
        <f t="shared" si="594"/>
        <v>1989</v>
      </c>
      <c r="Z2038" t="str">
        <f t="shared" si="595"/>
        <v>USER_SFTf08U</v>
      </c>
      <c r="AC2038" s="113" t="str">
        <f t="shared" si="599"/>
        <v/>
      </c>
      <c r="AD2038" t="b">
        <f t="shared" si="598"/>
        <v>1</v>
      </c>
    </row>
    <row r="2039" spans="1:30">
      <c r="A2039" s="58">
        <f t="shared" si="597"/>
        <v>2039</v>
      </c>
      <c r="B2039" s="55">
        <f t="shared" si="596"/>
        <v>1990</v>
      </c>
      <c r="C2039" s="99" t="s">
        <v>4534</v>
      </c>
      <c r="D2039" s="99" t="s">
        <v>1138</v>
      </c>
      <c r="E2039" s="100" t="s">
        <v>567</v>
      </c>
      <c r="F2039" s="100" t="s">
        <v>4572</v>
      </c>
      <c r="G2039" s="101">
        <v>0</v>
      </c>
      <c r="H2039" s="101">
        <v>0</v>
      </c>
      <c r="I2039" s="100" t="s">
        <v>1</v>
      </c>
      <c r="J2039" s="100" t="s">
        <v>1630</v>
      </c>
      <c r="K2039" s="102" t="s">
        <v>4646</v>
      </c>
      <c r="L2039" s="99" t="s">
        <v>1637</v>
      </c>
      <c r="M2039" s="104" t="s">
        <v>4613</v>
      </c>
      <c r="N2039" s="104"/>
      <c r="O2039"/>
      <c r="P2039" t="str">
        <f t="shared" si="590"/>
        <v>NOT EQUAL</v>
      </c>
      <c r="Q2039"/>
      <c r="R2039"/>
      <c r="S2039" s="43">
        <f t="shared" si="591"/>
        <v>315</v>
      </c>
      <c r="T2039" s="94"/>
      <c r="U2039" s="72"/>
      <c r="V2039" s="72"/>
      <c r="W2039" s="44" t="str">
        <f t="shared" si="592"/>
        <v/>
      </c>
      <c r="X2039" s="25" t="str">
        <f t="shared" si="593"/>
        <v/>
      </c>
      <c r="Y2039" s="1">
        <f t="shared" si="594"/>
        <v>1990</v>
      </c>
      <c r="Z2039" t="str">
        <f t="shared" si="595"/>
        <v>USER_SFTg08U</v>
      </c>
      <c r="AC2039" s="113" t="str">
        <f t="shared" si="599"/>
        <v/>
      </c>
      <c r="AD2039" t="b">
        <f t="shared" si="598"/>
        <v>1</v>
      </c>
    </row>
    <row r="2040" spans="1:30">
      <c r="A2040" s="58">
        <f t="shared" si="597"/>
        <v>2040</v>
      </c>
      <c r="B2040" s="55">
        <f t="shared" si="596"/>
        <v>1991</v>
      </c>
      <c r="C2040" s="99" t="s">
        <v>4532</v>
      </c>
      <c r="D2040" s="99" t="s">
        <v>1139</v>
      </c>
      <c r="E2040" s="100" t="s">
        <v>567</v>
      </c>
      <c r="F2040" s="100" t="s">
        <v>3780</v>
      </c>
      <c r="G2040" s="101">
        <v>0</v>
      </c>
      <c r="H2040" s="101">
        <v>0</v>
      </c>
      <c r="I2040" s="100" t="s">
        <v>1</v>
      </c>
      <c r="J2040" s="100" t="s">
        <v>1630</v>
      </c>
      <c r="K2040" s="102" t="s">
        <v>4646</v>
      </c>
      <c r="L2040" s="99" t="s">
        <v>1637</v>
      </c>
      <c r="M2040" s="104" t="s">
        <v>4116</v>
      </c>
      <c r="N2040" s="104"/>
      <c r="O2040"/>
      <c r="P2040" t="str">
        <f t="shared" si="590"/>
        <v>NOT EQUAL</v>
      </c>
      <c r="Q2040"/>
      <c r="R2040"/>
      <c r="S2040" s="43">
        <f t="shared" si="591"/>
        <v>315</v>
      </c>
      <c r="T2040" s="94"/>
      <c r="U2040" s="72"/>
      <c r="V2040" s="72"/>
      <c r="W2040" s="44" t="str">
        <f t="shared" si="592"/>
        <v/>
      </c>
      <c r="X2040" s="25" t="str">
        <f t="shared" si="593"/>
        <v/>
      </c>
      <c r="Y2040" s="1">
        <f t="shared" si="594"/>
        <v>1991</v>
      </c>
      <c r="Z2040" t="str">
        <f t="shared" si="595"/>
        <v>USER_PRIM09U</v>
      </c>
      <c r="AC2040" s="113" t="str">
        <f t="shared" si="599"/>
        <v/>
      </c>
      <c r="AD2040" t="b">
        <f t="shared" si="598"/>
        <v>1</v>
      </c>
    </row>
    <row r="2041" spans="1:30">
      <c r="A2041" s="58">
        <f t="shared" si="597"/>
        <v>2041</v>
      </c>
      <c r="B2041" s="55">
        <f t="shared" si="596"/>
        <v>1992</v>
      </c>
      <c r="C2041" s="99" t="s">
        <v>4533</v>
      </c>
      <c r="D2041" s="99" t="s">
        <v>1139</v>
      </c>
      <c r="E2041" s="100" t="s">
        <v>567</v>
      </c>
      <c r="F2041" s="100" t="s">
        <v>3781</v>
      </c>
      <c r="G2041" s="101">
        <v>0</v>
      </c>
      <c r="H2041" s="101">
        <v>0</v>
      </c>
      <c r="I2041" s="100" t="s">
        <v>1</v>
      </c>
      <c r="J2041" s="100" t="s">
        <v>1630</v>
      </c>
      <c r="K2041" s="102" t="s">
        <v>4646</v>
      </c>
      <c r="L2041" s="99" t="s">
        <v>1637</v>
      </c>
      <c r="M2041" s="104" t="s">
        <v>4117</v>
      </c>
      <c r="N2041" s="104"/>
      <c r="O2041"/>
      <c r="P2041" t="str">
        <f t="shared" si="590"/>
        <v>NOT EQUAL</v>
      </c>
      <c r="Q2041"/>
      <c r="R2041"/>
      <c r="S2041" s="43">
        <f t="shared" si="591"/>
        <v>315</v>
      </c>
      <c r="T2041" s="94"/>
      <c r="U2041" s="72"/>
      <c r="V2041" s="72"/>
      <c r="W2041" s="44" t="str">
        <f t="shared" si="592"/>
        <v/>
      </c>
      <c r="X2041" s="25" t="str">
        <f t="shared" si="593"/>
        <v/>
      </c>
      <c r="Y2041" s="1">
        <f t="shared" si="594"/>
        <v>1992</v>
      </c>
      <c r="Z2041" t="str">
        <f t="shared" si="595"/>
        <v>USER_SFTf09U</v>
      </c>
      <c r="AC2041" s="113" t="str">
        <f t="shared" si="599"/>
        <v/>
      </c>
      <c r="AD2041" t="b">
        <f t="shared" si="598"/>
        <v>1</v>
      </c>
    </row>
    <row r="2042" spans="1:30">
      <c r="A2042" s="58">
        <f t="shared" si="597"/>
        <v>2042</v>
      </c>
      <c r="B2042" s="55">
        <f t="shared" si="596"/>
        <v>1993</v>
      </c>
      <c r="C2042" s="99" t="s">
        <v>4534</v>
      </c>
      <c r="D2042" s="99" t="s">
        <v>1139</v>
      </c>
      <c r="E2042" s="100" t="s">
        <v>567</v>
      </c>
      <c r="F2042" s="100" t="s">
        <v>4573</v>
      </c>
      <c r="G2042" s="101">
        <v>0</v>
      </c>
      <c r="H2042" s="101">
        <v>0</v>
      </c>
      <c r="I2042" s="100" t="s">
        <v>1</v>
      </c>
      <c r="J2042" s="100" t="s">
        <v>1630</v>
      </c>
      <c r="K2042" s="102" t="s">
        <v>4646</v>
      </c>
      <c r="L2042" s="99" t="s">
        <v>1637</v>
      </c>
      <c r="M2042" s="104" t="s">
        <v>4614</v>
      </c>
      <c r="N2042" s="104"/>
      <c r="O2042"/>
      <c r="P2042" t="str">
        <f t="shared" si="590"/>
        <v>NOT EQUAL</v>
      </c>
      <c r="Q2042"/>
      <c r="R2042"/>
      <c r="S2042" s="43">
        <f t="shared" si="591"/>
        <v>315</v>
      </c>
      <c r="T2042" s="94"/>
      <c r="U2042" s="72"/>
      <c r="V2042" s="72"/>
      <c r="W2042" s="44" t="str">
        <f t="shared" si="592"/>
        <v/>
      </c>
      <c r="X2042" s="25" t="str">
        <f t="shared" si="593"/>
        <v/>
      </c>
      <c r="Y2042" s="1">
        <f t="shared" si="594"/>
        <v>1993</v>
      </c>
      <c r="Z2042" t="str">
        <f t="shared" si="595"/>
        <v>USER_SFTg09U</v>
      </c>
      <c r="AC2042" s="113" t="str">
        <f t="shared" si="599"/>
        <v/>
      </c>
      <c r="AD2042" t="b">
        <f t="shared" si="598"/>
        <v>1</v>
      </c>
    </row>
    <row r="2043" spans="1:30">
      <c r="A2043" s="58">
        <f t="shared" si="597"/>
        <v>2043</v>
      </c>
      <c r="B2043" s="55">
        <f t="shared" si="596"/>
        <v>1994</v>
      </c>
      <c r="C2043" s="99" t="s">
        <v>4532</v>
      </c>
      <c r="D2043" s="99" t="s">
        <v>1198</v>
      </c>
      <c r="E2043" s="100" t="s">
        <v>567</v>
      </c>
      <c r="F2043" s="100" t="s">
        <v>3782</v>
      </c>
      <c r="G2043" s="101">
        <v>0</v>
      </c>
      <c r="H2043" s="101">
        <v>0</v>
      </c>
      <c r="I2043" s="100" t="s">
        <v>1</v>
      </c>
      <c r="J2043" s="100" t="s">
        <v>1630</v>
      </c>
      <c r="K2043" s="102" t="s">
        <v>4646</v>
      </c>
      <c r="L2043" s="99" t="s">
        <v>1637</v>
      </c>
      <c r="M2043" s="104" t="s">
        <v>4118</v>
      </c>
      <c r="N2043" s="104"/>
      <c r="O2043"/>
      <c r="P2043" t="str">
        <f t="shared" si="590"/>
        <v>NOT EQUAL</v>
      </c>
      <c r="Q2043"/>
      <c r="R2043"/>
      <c r="S2043" s="43">
        <f t="shared" si="591"/>
        <v>315</v>
      </c>
      <c r="T2043" s="94"/>
      <c r="U2043" s="72"/>
      <c r="V2043" s="72"/>
      <c r="W2043" s="44" t="str">
        <f t="shared" si="592"/>
        <v/>
      </c>
      <c r="X2043" s="25" t="str">
        <f t="shared" si="593"/>
        <v/>
      </c>
      <c r="Y2043" s="1">
        <f t="shared" si="594"/>
        <v>1994</v>
      </c>
      <c r="Z2043" t="str">
        <f t="shared" si="595"/>
        <v>USER_PRIM10U</v>
      </c>
      <c r="AC2043" s="113" t="str">
        <f t="shared" si="599"/>
        <v/>
      </c>
      <c r="AD2043" t="b">
        <f t="shared" si="598"/>
        <v>1</v>
      </c>
    </row>
    <row r="2044" spans="1:30">
      <c r="A2044" s="58">
        <f t="shared" si="597"/>
        <v>2044</v>
      </c>
      <c r="B2044" s="55">
        <f t="shared" si="596"/>
        <v>1995</v>
      </c>
      <c r="C2044" s="99" t="s">
        <v>4533</v>
      </c>
      <c r="D2044" s="99" t="s">
        <v>1198</v>
      </c>
      <c r="E2044" s="100" t="s">
        <v>567</v>
      </c>
      <c r="F2044" s="100" t="s">
        <v>3783</v>
      </c>
      <c r="G2044" s="101">
        <v>0</v>
      </c>
      <c r="H2044" s="101">
        <v>0</v>
      </c>
      <c r="I2044" s="100" t="s">
        <v>1</v>
      </c>
      <c r="J2044" s="100" t="s">
        <v>1630</v>
      </c>
      <c r="K2044" s="102" t="s">
        <v>4646</v>
      </c>
      <c r="L2044" s="99" t="s">
        <v>1637</v>
      </c>
      <c r="M2044" s="104" t="s">
        <v>4119</v>
      </c>
      <c r="N2044" s="104"/>
      <c r="O2044"/>
      <c r="P2044" t="str">
        <f t="shared" si="590"/>
        <v>NOT EQUAL</v>
      </c>
      <c r="Q2044"/>
      <c r="R2044"/>
      <c r="S2044" s="43">
        <f t="shared" si="591"/>
        <v>315</v>
      </c>
      <c r="T2044" s="94"/>
      <c r="U2044" s="72"/>
      <c r="V2044" s="72"/>
      <c r="W2044" s="44" t="str">
        <f t="shared" si="592"/>
        <v/>
      </c>
      <c r="X2044" s="25" t="str">
        <f t="shared" si="593"/>
        <v/>
      </c>
      <c r="Y2044" s="1">
        <f t="shared" si="594"/>
        <v>1995</v>
      </c>
      <c r="Z2044" t="str">
        <f t="shared" si="595"/>
        <v>USER_SFTf10U</v>
      </c>
      <c r="AC2044" s="113" t="str">
        <f t="shared" si="599"/>
        <v/>
      </c>
      <c r="AD2044" t="b">
        <f t="shared" si="598"/>
        <v>1</v>
      </c>
    </row>
    <row r="2045" spans="1:30">
      <c r="A2045" s="58">
        <f t="shared" si="597"/>
        <v>2045</v>
      </c>
      <c r="B2045" s="55">
        <f t="shared" si="596"/>
        <v>1996</v>
      </c>
      <c r="C2045" s="99" t="s">
        <v>4534</v>
      </c>
      <c r="D2045" s="99" t="s">
        <v>1198</v>
      </c>
      <c r="E2045" s="100" t="s">
        <v>567</v>
      </c>
      <c r="F2045" s="100" t="s">
        <v>4574</v>
      </c>
      <c r="G2045" s="101">
        <v>0</v>
      </c>
      <c r="H2045" s="101">
        <v>0</v>
      </c>
      <c r="I2045" s="100" t="s">
        <v>1</v>
      </c>
      <c r="J2045" s="100" t="s">
        <v>1630</v>
      </c>
      <c r="K2045" s="102" t="s">
        <v>4646</v>
      </c>
      <c r="L2045" s="99" t="s">
        <v>1637</v>
      </c>
      <c r="M2045" s="104" t="s">
        <v>4615</v>
      </c>
      <c r="N2045" s="104"/>
      <c r="O2045"/>
      <c r="P2045" t="str">
        <f t="shared" si="590"/>
        <v>NOT EQUAL</v>
      </c>
      <c r="Q2045"/>
      <c r="R2045"/>
      <c r="S2045" s="43">
        <f t="shared" si="591"/>
        <v>315</v>
      </c>
      <c r="T2045" s="94"/>
      <c r="U2045" s="72"/>
      <c r="V2045" s="72"/>
      <c r="W2045" s="44" t="str">
        <f t="shared" si="592"/>
        <v/>
      </c>
      <c r="X2045" s="25" t="str">
        <f t="shared" si="593"/>
        <v/>
      </c>
      <c r="Y2045" s="1">
        <f t="shared" si="594"/>
        <v>1996</v>
      </c>
      <c r="Z2045" t="str">
        <f t="shared" si="595"/>
        <v>USER_SFTg10U</v>
      </c>
      <c r="AC2045" s="113" t="str">
        <f t="shared" si="599"/>
        <v/>
      </c>
      <c r="AD2045" t="b">
        <f t="shared" si="598"/>
        <v>1</v>
      </c>
    </row>
    <row r="2046" spans="1:30">
      <c r="A2046" s="58">
        <f t="shared" si="597"/>
        <v>2046</v>
      </c>
      <c r="B2046" s="55">
        <f t="shared" si="596"/>
        <v>1997</v>
      </c>
      <c r="C2046" s="99" t="s">
        <v>4532</v>
      </c>
      <c r="D2046" s="99" t="s">
        <v>1199</v>
      </c>
      <c r="E2046" s="100" t="s">
        <v>567</v>
      </c>
      <c r="F2046" s="100" t="s">
        <v>3784</v>
      </c>
      <c r="G2046" s="101">
        <v>0</v>
      </c>
      <c r="H2046" s="101">
        <v>0</v>
      </c>
      <c r="I2046" s="100" t="s">
        <v>1</v>
      </c>
      <c r="J2046" s="100" t="s">
        <v>1630</v>
      </c>
      <c r="K2046" s="102" t="s">
        <v>4646</v>
      </c>
      <c r="L2046" s="99" t="s">
        <v>1637</v>
      </c>
      <c r="M2046" s="104" t="s">
        <v>4120</v>
      </c>
      <c r="N2046" s="104"/>
      <c r="O2046"/>
      <c r="P2046" t="str">
        <f t="shared" si="590"/>
        <v>NOT EQUAL</v>
      </c>
      <c r="Q2046"/>
      <c r="R2046"/>
      <c r="S2046" s="43">
        <f t="shared" si="591"/>
        <v>315</v>
      </c>
      <c r="T2046" s="94"/>
      <c r="U2046" s="72"/>
      <c r="V2046" s="72"/>
      <c r="W2046" s="44" t="str">
        <f t="shared" si="592"/>
        <v/>
      </c>
      <c r="X2046" s="25" t="str">
        <f t="shared" si="593"/>
        <v/>
      </c>
      <c r="Y2046" s="1">
        <f t="shared" si="594"/>
        <v>1997</v>
      </c>
      <c r="Z2046" t="str">
        <f t="shared" si="595"/>
        <v>USER_PRIM11U</v>
      </c>
      <c r="AC2046" s="113" t="str">
        <f t="shared" si="599"/>
        <v/>
      </c>
      <c r="AD2046" t="b">
        <f t="shared" si="598"/>
        <v>1</v>
      </c>
    </row>
    <row r="2047" spans="1:30">
      <c r="A2047" s="58">
        <f t="shared" si="597"/>
        <v>2047</v>
      </c>
      <c r="B2047" s="55">
        <f t="shared" si="596"/>
        <v>1998</v>
      </c>
      <c r="C2047" s="99" t="s">
        <v>4533</v>
      </c>
      <c r="D2047" s="99" t="s">
        <v>1199</v>
      </c>
      <c r="E2047" s="100" t="s">
        <v>567</v>
      </c>
      <c r="F2047" s="100" t="s">
        <v>3785</v>
      </c>
      <c r="G2047" s="101">
        <v>0</v>
      </c>
      <c r="H2047" s="101">
        <v>0</v>
      </c>
      <c r="I2047" s="100" t="s">
        <v>1</v>
      </c>
      <c r="J2047" s="100" t="s">
        <v>1630</v>
      </c>
      <c r="K2047" s="102" t="s">
        <v>4646</v>
      </c>
      <c r="L2047" s="99" t="s">
        <v>1637</v>
      </c>
      <c r="M2047" s="104" t="s">
        <v>4121</v>
      </c>
      <c r="N2047" s="104"/>
      <c r="O2047"/>
      <c r="P2047" t="str">
        <f t="shared" si="590"/>
        <v>NOT EQUAL</v>
      </c>
      <c r="Q2047"/>
      <c r="R2047"/>
      <c r="S2047" s="43">
        <f t="shared" si="591"/>
        <v>315</v>
      </c>
      <c r="T2047" s="94"/>
      <c r="U2047" s="72"/>
      <c r="V2047" s="72"/>
      <c r="W2047" s="44" t="str">
        <f t="shared" si="592"/>
        <v/>
      </c>
      <c r="X2047" s="25" t="str">
        <f t="shared" si="593"/>
        <v/>
      </c>
      <c r="Y2047" s="1">
        <f t="shared" si="594"/>
        <v>1998</v>
      </c>
      <c r="Z2047" t="str">
        <f t="shared" si="595"/>
        <v>USER_SFTf11U</v>
      </c>
      <c r="AC2047" s="113" t="str">
        <f t="shared" si="599"/>
        <v/>
      </c>
      <c r="AD2047" t="b">
        <f t="shared" si="598"/>
        <v>1</v>
      </c>
    </row>
    <row r="2048" spans="1:30">
      <c r="A2048" s="58">
        <f t="shared" si="597"/>
        <v>2048</v>
      </c>
      <c r="B2048" s="55">
        <f t="shared" si="596"/>
        <v>1999</v>
      </c>
      <c r="C2048" s="99" t="s">
        <v>4534</v>
      </c>
      <c r="D2048" s="99" t="s">
        <v>1199</v>
      </c>
      <c r="E2048" s="100" t="s">
        <v>567</v>
      </c>
      <c r="F2048" s="100" t="s">
        <v>4575</v>
      </c>
      <c r="G2048" s="101">
        <v>0</v>
      </c>
      <c r="H2048" s="101">
        <v>0</v>
      </c>
      <c r="I2048" s="100" t="s">
        <v>1</v>
      </c>
      <c r="J2048" s="100" t="s">
        <v>1630</v>
      </c>
      <c r="K2048" s="102" t="s">
        <v>4646</v>
      </c>
      <c r="L2048" s="99" t="s">
        <v>1637</v>
      </c>
      <c r="M2048" s="104" t="s">
        <v>4616</v>
      </c>
      <c r="N2048" s="104"/>
      <c r="O2048"/>
      <c r="P2048" t="str">
        <f t="shared" si="590"/>
        <v>NOT EQUAL</v>
      </c>
      <c r="Q2048"/>
      <c r="R2048"/>
      <c r="S2048" s="43">
        <f t="shared" si="591"/>
        <v>315</v>
      </c>
      <c r="T2048" s="94"/>
      <c r="U2048" s="72"/>
      <c r="V2048" s="72"/>
      <c r="W2048" s="44" t="str">
        <f t="shared" si="592"/>
        <v/>
      </c>
      <c r="X2048" s="25" t="str">
        <f t="shared" si="593"/>
        <v/>
      </c>
      <c r="Y2048" s="1">
        <f t="shared" si="594"/>
        <v>1999</v>
      </c>
      <c r="Z2048" t="str">
        <f t="shared" si="595"/>
        <v>USER_SFTg11U</v>
      </c>
      <c r="AC2048" s="113" t="str">
        <f t="shared" si="599"/>
        <v/>
      </c>
      <c r="AD2048" t="b">
        <f t="shared" si="598"/>
        <v>1</v>
      </c>
    </row>
    <row r="2049" spans="1:30">
      <c r="A2049" s="58">
        <f t="shared" si="597"/>
        <v>2049</v>
      </c>
      <c r="B2049" s="55">
        <f t="shared" si="596"/>
        <v>2000</v>
      </c>
      <c r="C2049" s="99" t="s">
        <v>4532</v>
      </c>
      <c r="D2049" s="99" t="s">
        <v>1200</v>
      </c>
      <c r="E2049" s="100" t="s">
        <v>567</v>
      </c>
      <c r="F2049" s="100" t="s">
        <v>3786</v>
      </c>
      <c r="G2049" s="101">
        <v>0</v>
      </c>
      <c r="H2049" s="101">
        <v>0</v>
      </c>
      <c r="I2049" s="100" t="s">
        <v>1</v>
      </c>
      <c r="J2049" s="100" t="s">
        <v>1630</v>
      </c>
      <c r="K2049" s="102" t="s">
        <v>4646</v>
      </c>
      <c r="L2049" s="99" t="s">
        <v>1637</v>
      </c>
      <c r="M2049" s="104" t="s">
        <v>4122</v>
      </c>
      <c r="N2049" s="104"/>
      <c r="O2049"/>
      <c r="P2049" t="str">
        <f t="shared" si="590"/>
        <v>NOT EQUAL</v>
      </c>
      <c r="Q2049"/>
      <c r="R2049"/>
      <c r="S2049" s="43">
        <f t="shared" si="591"/>
        <v>315</v>
      </c>
      <c r="T2049" s="94"/>
      <c r="U2049" s="72"/>
      <c r="V2049" s="72"/>
      <c r="W2049" s="44" t="str">
        <f t="shared" si="592"/>
        <v/>
      </c>
      <c r="X2049" s="25" t="str">
        <f t="shared" si="593"/>
        <v/>
      </c>
      <c r="Y2049" s="1">
        <f t="shared" si="594"/>
        <v>2000</v>
      </c>
      <c r="Z2049" t="str">
        <f t="shared" si="595"/>
        <v>USER_PRIM12U</v>
      </c>
      <c r="AC2049" s="113" t="str">
        <f t="shared" si="599"/>
        <v/>
      </c>
      <c r="AD2049" t="b">
        <f t="shared" si="598"/>
        <v>1</v>
      </c>
    </row>
    <row r="2050" spans="1:30">
      <c r="A2050" s="58">
        <f t="shared" si="597"/>
        <v>2050</v>
      </c>
      <c r="B2050" s="55">
        <f t="shared" si="596"/>
        <v>2001</v>
      </c>
      <c r="C2050" s="99" t="s">
        <v>4533</v>
      </c>
      <c r="D2050" s="99" t="s">
        <v>1200</v>
      </c>
      <c r="E2050" s="100" t="s">
        <v>567</v>
      </c>
      <c r="F2050" s="100" t="s">
        <v>3787</v>
      </c>
      <c r="G2050" s="101">
        <v>0</v>
      </c>
      <c r="H2050" s="101">
        <v>0</v>
      </c>
      <c r="I2050" s="100" t="s">
        <v>1</v>
      </c>
      <c r="J2050" s="100" t="s">
        <v>1630</v>
      </c>
      <c r="K2050" s="102" t="s">
        <v>4646</v>
      </c>
      <c r="L2050" s="99" t="s">
        <v>1637</v>
      </c>
      <c r="M2050" s="104" t="s">
        <v>4123</v>
      </c>
      <c r="N2050" s="104"/>
      <c r="O2050"/>
      <c r="P2050" t="str">
        <f t="shared" si="590"/>
        <v>NOT EQUAL</v>
      </c>
      <c r="Q2050"/>
      <c r="R2050"/>
      <c r="S2050" s="43">
        <f t="shared" si="591"/>
        <v>315</v>
      </c>
      <c r="T2050" s="94"/>
      <c r="U2050" s="72"/>
      <c r="V2050" s="72"/>
      <c r="W2050" s="44" t="str">
        <f t="shared" si="592"/>
        <v/>
      </c>
      <c r="X2050" s="25" t="str">
        <f t="shared" si="593"/>
        <v/>
      </c>
      <c r="Y2050" s="1">
        <f t="shared" si="594"/>
        <v>2001</v>
      </c>
      <c r="Z2050" t="str">
        <f t="shared" si="595"/>
        <v>USER_SFTf12U</v>
      </c>
      <c r="AC2050" s="113" t="str">
        <f t="shared" si="599"/>
        <v/>
      </c>
      <c r="AD2050" t="b">
        <f t="shared" si="598"/>
        <v>1</v>
      </c>
    </row>
    <row r="2051" spans="1:30">
      <c r="A2051" s="58">
        <f t="shared" si="597"/>
        <v>2051</v>
      </c>
      <c r="B2051" s="55">
        <f t="shared" si="596"/>
        <v>2002</v>
      </c>
      <c r="C2051" s="99" t="s">
        <v>4534</v>
      </c>
      <c r="D2051" s="99" t="s">
        <v>1200</v>
      </c>
      <c r="E2051" s="100" t="s">
        <v>567</v>
      </c>
      <c r="F2051" s="100" t="s">
        <v>4576</v>
      </c>
      <c r="G2051" s="101">
        <v>0</v>
      </c>
      <c r="H2051" s="101">
        <v>0</v>
      </c>
      <c r="I2051" s="100" t="s">
        <v>1</v>
      </c>
      <c r="J2051" s="100" t="s">
        <v>1630</v>
      </c>
      <c r="K2051" s="102" t="s">
        <v>4646</v>
      </c>
      <c r="L2051" s="99" t="s">
        <v>1637</v>
      </c>
      <c r="M2051" s="104" t="s">
        <v>4617</v>
      </c>
      <c r="N2051" s="104"/>
      <c r="O2051"/>
      <c r="P2051" t="str">
        <f t="shared" si="590"/>
        <v>NOT EQUAL</v>
      </c>
      <c r="Q2051"/>
      <c r="R2051"/>
      <c r="S2051" s="43">
        <f t="shared" si="591"/>
        <v>315</v>
      </c>
      <c r="T2051" s="94"/>
      <c r="U2051" s="72"/>
      <c r="V2051" s="72"/>
      <c r="W2051" s="44" t="str">
        <f t="shared" si="592"/>
        <v/>
      </c>
      <c r="X2051" s="25" t="str">
        <f t="shared" si="593"/>
        <v/>
      </c>
      <c r="Y2051" s="1">
        <f t="shared" si="594"/>
        <v>2002</v>
      </c>
      <c r="Z2051" t="str">
        <f t="shared" si="595"/>
        <v>USER_SFTg12U</v>
      </c>
      <c r="AC2051" s="113" t="str">
        <f t="shared" si="599"/>
        <v/>
      </c>
      <c r="AD2051" t="b">
        <f t="shared" si="598"/>
        <v>1</v>
      </c>
    </row>
    <row r="2052" spans="1:30">
      <c r="A2052" s="58">
        <f t="shared" si="597"/>
        <v>2052</v>
      </c>
      <c r="B2052" s="55">
        <f t="shared" si="596"/>
        <v>2003</v>
      </c>
      <c r="C2052" s="99" t="s">
        <v>4532</v>
      </c>
      <c r="D2052" s="99" t="s">
        <v>1201</v>
      </c>
      <c r="E2052" s="100" t="s">
        <v>567</v>
      </c>
      <c r="F2052" s="100" t="s">
        <v>3788</v>
      </c>
      <c r="G2052" s="101">
        <v>0</v>
      </c>
      <c r="H2052" s="101">
        <v>0</v>
      </c>
      <c r="I2052" s="100" t="s">
        <v>1</v>
      </c>
      <c r="J2052" s="100" t="s">
        <v>1630</v>
      </c>
      <c r="K2052" s="102" t="s">
        <v>4646</v>
      </c>
      <c r="L2052" s="99" t="s">
        <v>1637</v>
      </c>
      <c r="M2052" s="104" t="s">
        <v>4124</v>
      </c>
      <c r="N2052" s="104"/>
      <c r="O2052"/>
      <c r="P2052" t="str">
        <f t="shared" si="590"/>
        <v>NOT EQUAL</v>
      </c>
      <c r="Q2052"/>
      <c r="R2052"/>
      <c r="S2052" s="43">
        <f t="shared" si="591"/>
        <v>315</v>
      </c>
      <c r="T2052" s="94"/>
      <c r="U2052" s="72"/>
      <c r="V2052" s="72"/>
      <c r="W2052" s="44" t="str">
        <f t="shared" si="592"/>
        <v/>
      </c>
      <c r="X2052" s="25" t="str">
        <f t="shared" si="593"/>
        <v/>
      </c>
      <c r="Y2052" s="1">
        <f t="shared" si="594"/>
        <v>2003</v>
      </c>
      <c r="Z2052" t="str">
        <f t="shared" si="595"/>
        <v>USER_PRIM13U</v>
      </c>
      <c r="AC2052" s="113" t="str">
        <f t="shared" si="599"/>
        <v/>
      </c>
      <c r="AD2052" t="b">
        <f t="shared" si="598"/>
        <v>1</v>
      </c>
    </row>
    <row r="2053" spans="1:30">
      <c r="A2053" s="58">
        <f t="shared" si="597"/>
        <v>2053</v>
      </c>
      <c r="B2053" s="55">
        <f t="shared" si="596"/>
        <v>2004</v>
      </c>
      <c r="C2053" s="99" t="s">
        <v>4533</v>
      </c>
      <c r="D2053" s="99" t="s">
        <v>1201</v>
      </c>
      <c r="E2053" s="100" t="s">
        <v>567</v>
      </c>
      <c r="F2053" s="100" t="s">
        <v>3789</v>
      </c>
      <c r="G2053" s="101">
        <v>0</v>
      </c>
      <c r="H2053" s="101">
        <v>0</v>
      </c>
      <c r="I2053" s="100" t="s">
        <v>1</v>
      </c>
      <c r="J2053" s="100" t="s">
        <v>1630</v>
      </c>
      <c r="K2053" s="102" t="s">
        <v>4646</v>
      </c>
      <c r="L2053" s="99" t="s">
        <v>1637</v>
      </c>
      <c r="M2053" s="104" t="s">
        <v>4125</v>
      </c>
      <c r="N2053" s="104"/>
      <c r="O2053"/>
      <c r="P2053" t="str">
        <f t="shared" si="590"/>
        <v>NOT EQUAL</v>
      </c>
      <c r="Q2053"/>
      <c r="R2053"/>
      <c r="S2053" s="43">
        <f t="shared" si="591"/>
        <v>315</v>
      </c>
      <c r="T2053" s="94"/>
      <c r="U2053" s="72"/>
      <c r="V2053" s="72"/>
      <c r="W2053" s="44" t="str">
        <f t="shared" si="592"/>
        <v/>
      </c>
      <c r="X2053" s="25" t="str">
        <f t="shared" si="593"/>
        <v/>
      </c>
      <c r="Y2053" s="1">
        <f t="shared" si="594"/>
        <v>2004</v>
      </c>
      <c r="Z2053" t="str">
        <f t="shared" si="595"/>
        <v>USER_SFTf13U</v>
      </c>
      <c r="AC2053" s="113" t="str">
        <f t="shared" si="599"/>
        <v/>
      </c>
      <c r="AD2053" t="b">
        <f t="shared" si="598"/>
        <v>1</v>
      </c>
    </row>
    <row r="2054" spans="1:30">
      <c r="A2054" s="58">
        <f t="shared" si="597"/>
        <v>2054</v>
      </c>
      <c r="B2054" s="55">
        <f t="shared" si="596"/>
        <v>2005</v>
      </c>
      <c r="C2054" s="99" t="s">
        <v>4534</v>
      </c>
      <c r="D2054" s="99" t="s">
        <v>1201</v>
      </c>
      <c r="E2054" s="100" t="s">
        <v>567</v>
      </c>
      <c r="F2054" s="100" t="s">
        <v>4577</v>
      </c>
      <c r="G2054" s="101">
        <v>0</v>
      </c>
      <c r="H2054" s="101">
        <v>0</v>
      </c>
      <c r="I2054" s="100" t="s">
        <v>1</v>
      </c>
      <c r="J2054" s="100" t="s">
        <v>1630</v>
      </c>
      <c r="K2054" s="102" t="s">
        <v>4646</v>
      </c>
      <c r="L2054" s="99" t="s">
        <v>1637</v>
      </c>
      <c r="M2054" s="104" t="s">
        <v>4618</v>
      </c>
      <c r="N2054" s="104"/>
      <c r="O2054"/>
      <c r="P2054" t="str">
        <f t="shared" si="590"/>
        <v>NOT EQUAL</v>
      </c>
      <c r="Q2054"/>
      <c r="R2054"/>
      <c r="S2054" s="43">
        <f t="shared" si="591"/>
        <v>315</v>
      </c>
      <c r="T2054" s="94"/>
      <c r="U2054" s="72"/>
      <c r="V2054" s="72"/>
      <c r="W2054" s="44" t="str">
        <f t="shared" si="592"/>
        <v/>
      </c>
      <c r="X2054" s="25" t="str">
        <f t="shared" si="593"/>
        <v/>
      </c>
      <c r="Y2054" s="1">
        <f t="shared" si="594"/>
        <v>2005</v>
      </c>
      <c r="Z2054" t="str">
        <f t="shared" si="595"/>
        <v>USER_SFTg13U</v>
      </c>
      <c r="AC2054" s="113" t="str">
        <f t="shared" si="599"/>
        <v/>
      </c>
      <c r="AD2054" t="b">
        <f t="shared" si="598"/>
        <v>1</v>
      </c>
    </row>
    <row r="2055" spans="1:30">
      <c r="A2055" s="58">
        <f t="shared" si="597"/>
        <v>2055</v>
      </c>
      <c r="B2055" s="55">
        <f t="shared" si="596"/>
        <v>2006</v>
      </c>
      <c r="C2055" s="99" t="s">
        <v>4532</v>
      </c>
      <c r="D2055" s="99" t="s">
        <v>1202</v>
      </c>
      <c r="E2055" s="100" t="s">
        <v>567</v>
      </c>
      <c r="F2055" s="100" t="s">
        <v>3790</v>
      </c>
      <c r="G2055" s="101">
        <v>0</v>
      </c>
      <c r="H2055" s="101">
        <v>0</v>
      </c>
      <c r="I2055" s="100" t="s">
        <v>1</v>
      </c>
      <c r="J2055" s="100" t="s">
        <v>1630</v>
      </c>
      <c r="K2055" s="102" t="s">
        <v>4646</v>
      </c>
      <c r="L2055" s="99" t="s">
        <v>1637</v>
      </c>
      <c r="M2055" s="104" t="s">
        <v>4126</v>
      </c>
      <c r="N2055" s="104"/>
      <c r="O2055"/>
      <c r="P2055" t="str">
        <f t="shared" si="590"/>
        <v>NOT EQUAL</v>
      </c>
      <c r="Q2055"/>
      <c r="R2055"/>
      <c r="S2055" s="43">
        <f t="shared" si="591"/>
        <v>315</v>
      </c>
      <c r="T2055" s="94"/>
      <c r="U2055" s="72"/>
      <c r="V2055" s="72"/>
      <c r="W2055" s="44" t="str">
        <f t="shared" si="592"/>
        <v/>
      </c>
      <c r="X2055" s="25" t="str">
        <f t="shared" si="593"/>
        <v/>
      </c>
      <c r="Y2055" s="1">
        <f t="shared" si="594"/>
        <v>2006</v>
      </c>
      <c r="Z2055" t="str">
        <f t="shared" si="595"/>
        <v>USER_PRIM14U</v>
      </c>
      <c r="AC2055" s="113" t="str">
        <f t="shared" si="599"/>
        <v/>
      </c>
      <c r="AD2055" t="b">
        <f t="shared" si="598"/>
        <v>1</v>
      </c>
    </row>
    <row r="2056" spans="1:30">
      <c r="A2056" s="58">
        <f t="shared" si="597"/>
        <v>2056</v>
      </c>
      <c r="B2056" s="55">
        <f t="shared" si="596"/>
        <v>2007</v>
      </c>
      <c r="C2056" s="99" t="s">
        <v>4533</v>
      </c>
      <c r="D2056" s="99" t="s">
        <v>1202</v>
      </c>
      <c r="E2056" s="100" t="s">
        <v>567</v>
      </c>
      <c r="F2056" s="100" t="s">
        <v>3791</v>
      </c>
      <c r="G2056" s="101">
        <v>0</v>
      </c>
      <c r="H2056" s="101">
        <v>0</v>
      </c>
      <c r="I2056" s="100" t="s">
        <v>1</v>
      </c>
      <c r="J2056" s="100" t="s">
        <v>1630</v>
      </c>
      <c r="K2056" s="102" t="s">
        <v>4646</v>
      </c>
      <c r="L2056" s="99" t="s">
        <v>1637</v>
      </c>
      <c r="M2056" s="104" t="s">
        <v>4127</v>
      </c>
      <c r="N2056" s="104"/>
      <c r="O2056"/>
      <c r="P2056" t="str">
        <f t="shared" ref="P2056:P2119" si="600">IF(E2056=F2056,"","NOT EQUAL")</f>
        <v>NOT EQUAL</v>
      </c>
      <c r="Q2056"/>
      <c r="R2056"/>
      <c r="S2056" s="43">
        <f t="shared" ref="S2056:S2119" si="601">IF(X2056&lt;&gt;"",S2055+1,S2055)</f>
        <v>315</v>
      </c>
      <c r="T2056" s="94"/>
      <c r="U2056" s="72"/>
      <c r="V2056" s="72"/>
      <c r="W2056" s="44" t="str">
        <f t="shared" ref="W2056:W2119" si="602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03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04">B2056</f>
        <v>2007</v>
      </c>
      <c r="Z2056" t="str">
        <f t="shared" ref="Z2056:Z2119" si="605">M2056</f>
        <v>USER_SFTf14U</v>
      </c>
      <c r="AC2056" s="113" t="str">
        <f t="shared" si="599"/>
        <v/>
      </c>
      <c r="AD2056" t="b">
        <f t="shared" si="598"/>
        <v>1</v>
      </c>
    </row>
    <row r="2057" spans="1:30">
      <c r="A2057" s="58">
        <f t="shared" si="597"/>
        <v>2057</v>
      </c>
      <c r="B2057" s="55">
        <f t="shared" si="596"/>
        <v>2008</v>
      </c>
      <c r="C2057" s="99" t="s">
        <v>4534</v>
      </c>
      <c r="D2057" s="99" t="s">
        <v>1202</v>
      </c>
      <c r="E2057" s="100" t="s">
        <v>567</v>
      </c>
      <c r="F2057" s="100" t="s">
        <v>4578</v>
      </c>
      <c r="G2057" s="101">
        <v>0</v>
      </c>
      <c r="H2057" s="101">
        <v>0</v>
      </c>
      <c r="I2057" s="100" t="s">
        <v>1</v>
      </c>
      <c r="J2057" s="100" t="s">
        <v>1630</v>
      </c>
      <c r="K2057" s="102" t="s">
        <v>4646</v>
      </c>
      <c r="L2057" s="99" t="s">
        <v>1637</v>
      </c>
      <c r="M2057" s="104" t="s">
        <v>4619</v>
      </c>
      <c r="N2057" s="104"/>
      <c r="O2057"/>
      <c r="P2057" t="str">
        <f t="shared" si="600"/>
        <v>NOT EQUAL</v>
      </c>
      <c r="Q2057"/>
      <c r="R2057"/>
      <c r="S2057" s="43">
        <f t="shared" si="601"/>
        <v>315</v>
      </c>
      <c r="T2057" s="94"/>
      <c r="U2057" s="72"/>
      <c r="V2057" s="72"/>
      <c r="W2057" s="44" t="str">
        <f t="shared" si="602"/>
        <v/>
      </c>
      <c r="X2057" s="25" t="str">
        <f t="shared" si="603"/>
        <v/>
      </c>
      <c r="Y2057" s="1">
        <f t="shared" si="604"/>
        <v>2008</v>
      </c>
      <c r="Z2057" t="str">
        <f t="shared" si="605"/>
        <v>USER_SFTg14U</v>
      </c>
      <c r="AC2057" s="113" t="str">
        <f t="shared" si="599"/>
        <v/>
      </c>
      <c r="AD2057" t="b">
        <f t="shared" si="598"/>
        <v>1</v>
      </c>
    </row>
    <row r="2058" spans="1:30">
      <c r="A2058" s="58">
        <f t="shared" si="597"/>
        <v>2058</v>
      </c>
      <c r="B2058" s="55">
        <f t="shared" si="596"/>
        <v>2009</v>
      </c>
      <c r="C2058" s="99" t="s">
        <v>4532</v>
      </c>
      <c r="D2058" s="99" t="s">
        <v>1203</v>
      </c>
      <c r="E2058" s="100" t="s">
        <v>567</v>
      </c>
      <c r="F2058" s="100" t="s">
        <v>3792</v>
      </c>
      <c r="G2058" s="101">
        <v>0</v>
      </c>
      <c r="H2058" s="101">
        <v>0</v>
      </c>
      <c r="I2058" s="100" t="s">
        <v>1</v>
      </c>
      <c r="J2058" s="100" t="s">
        <v>1630</v>
      </c>
      <c r="K2058" s="102" t="s">
        <v>4646</v>
      </c>
      <c r="L2058" s="99" t="s">
        <v>1637</v>
      </c>
      <c r="M2058" s="104" t="s">
        <v>4128</v>
      </c>
      <c r="N2058" s="104"/>
      <c r="O2058"/>
      <c r="P2058" t="str">
        <f t="shared" si="600"/>
        <v>NOT EQUAL</v>
      </c>
      <c r="Q2058"/>
      <c r="R2058"/>
      <c r="S2058" s="43">
        <f t="shared" si="601"/>
        <v>315</v>
      </c>
      <c r="T2058" s="94"/>
      <c r="U2058" s="72"/>
      <c r="V2058" s="72"/>
      <c r="W2058" s="44" t="str">
        <f t="shared" si="602"/>
        <v/>
      </c>
      <c r="X2058" s="25" t="str">
        <f t="shared" si="603"/>
        <v/>
      </c>
      <c r="Y2058" s="1">
        <f t="shared" si="604"/>
        <v>2009</v>
      </c>
      <c r="Z2058" t="str">
        <f t="shared" si="605"/>
        <v>USER_PRIM15U</v>
      </c>
      <c r="AC2058" s="113" t="str">
        <f t="shared" si="599"/>
        <v/>
      </c>
      <c r="AD2058" t="b">
        <f t="shared" si="598"/>
        <v>1</v>
      </c>
    </row>
    <row r="2059" spans="1:30">
      <c r="A2059" s="58">
        <f t="shared" si="597"/>
        <v>2059</v>
      </c>
      <c r="B2059" s="55">
        <f t="shared" ref="B2059:B2122" si="606">IF(AND(MID(C2059,2,1)&lt;&gt;"/",MID(C2059,1,1)="/"),INT(B2058)+1,B2058+0.01)</f>
        <v>2010</v>
      </c>
      <c r="C2059" s="99" t="s">
        <v>4533</v>
      </c>
      <c r="D2059" s="99" t="s">
        <v>1203</v>
      </c>
      <c r="E2059" s="100" t="s">
        <v>567</v>
      </c>
      <c r="F2059" s="100" t="s">
        <v>3793</v>
      </c>
      <c r="G2059" s="101">
        <v>0</v>
      </c>
      <c r="H2059" s="101">
        <v>0</v>
      </c>
      <c r="I2059" s="100" t="s">
        <v>1</v>
      </c>
      <c r="J2059" s="100" t="s">
        <v>1630</v>
      </c>
      <c r="K2059" s="102" t="s">
        <v>4646</v>
      </c>
      <c r="L2059" s="99" t="s">
        <v>1637</v>
      </c>
      <c r="M2059" s="104" t="s">
        <v>4129</v>
      </c>
      <c r="N2059" s="104"/>
      <c r="O2059"/>
      <c r="P2059" t="str">
        <f t="shared" si="600"/>
        <v>NOT EQUAL</v>
      </c>
      <c r="Q2059"/>
      <c r="R2059"/>
      <c r="S2059" s="43">
        <f t="shared" si="601"/>
        <v>315</v>
      </c>
      <c r="T2059" s="94"/>
      <c r="U2059" s="72"/>
      <c r="V2059" s="72"/>
      <c r="W2059" s="44" t="str">
        <f t="shared" si="602"/>
        <v/>
      </c>
      <c r="X2059" s="25" t="str">
        <f t="shared" si="603"/>
        <v/>
      </c>
      <c r="Y2059" s="1">
        <f t="shared" si="604"/>
        <v>2010</v>
      </c>
      <c r="Z2059" t="str">
        <f t="shared" si="605"/>
        <v>USER_SFTf15U</v>
      </c>
      <c r="AC2059" s="113" t="str">
        <f t="shared" si="599"/>
        <v/>
      </c>
      <c r="AD2059" t="b">
        <f t="shared" si="598"/>
        <v>1</v>
      </c>
    </row>
    <row r="2060" spans="1:30">
      <c r="A2060" s="58">
        <f t="shared" si="597"/>
        <v>2060</v>
      </c>
      <c r="B2060" s="55">
        <f t="shared" si="606"/>
        <v>2011</v>
      </c>
      <c r="C2060" s="99" t="s">
        <v>4534</v>
      </c>
      <c r="D2060" s="99" t="s">
        <v>1203</v>
      </c>
      <c r="E2060" s="100" t="s">
        <v>567</v>
      </c>
      <c r="F2060" s="100" t="s">
        <v>4579</v>
      </c>
      <c r="G2060" s="101">
        <v>0</v>
      </c>
      <c r="H2060" s="101">
        <v>0</v>
      </c>
      <c r="I2060" s="100" t="s">
        <v>1</v>
      </c>
      <c r="J2060" s="100" t="s">
        <v>1630</v>
      </c>
      <c r="K2060" s="102" t="s">
        <v>4646</v>
      </c>
      <c r="L2060" s="99" t="s">
        <v>1637</v>
      </c>
      <c r="M2060" s="104" t="s">
        <v>4620</v>
      </c>
      <c r="N2060" s="104"/>
      <c r="O2060"/>
      <c r="P2060" t="str">
        <f t="shared" si="600"/>
        <v>NOT EQUAL</v>
      </c>
      <c r="Q2060"/>
      <c r="R2060"/>
      <c r="S2060" s="43">
        <f t="shared" si="601"/>
        <v>315</v>
      </c>
      <c r="T2060" s="94"/>
      <c r="U2060" s="72"/>
      <c r="V2060" s="72"/>
      <c r="W2060" s="44" t="str">
        <f t="shared" si="602"/>
        <v/>
      </c>
      <c r="X2060" s="25" t="str">
        <f t="shared" si="603"/>
        <v/>
      </c>
      <c r="Y2060" s="1">
        <f t="shared" si="604"/>
        <v>2011</v>
      </c>
      <c r="Z2060" t="str">
        <f t="shared" si="605"/>
        <v>USER_SFTg15U</v>
      </c>
      <c r="AC2060" s="113" t="str">
        <f t="shared" si="599"/>
        <v/>
      </c>
      <c r="AD2060" t="b">
        <f t="shared" si="598"/>
        <v>1</v>
      </c>
    </row>
    <row r="2061" spans="1:30">
      <c r="A2061" s="58">
        <f t="shared" si="597"/>
        <v>2061</v>
      </c>
      <c r="B2061" s="55">
        <f t="shared" si="606"/>
        <v>2012</v>
      </c>
      <c r="C2061" s="99" t="s">
        <v>4532</v>
      </c>
      <c r="D2061" s="99" t="s">
        <v>1204</v>
      </c>
      <c r="E2061" s="100" t="s">
        <v>567</v>
      </c>
      <c r="F2061" s="100" t="s">
        <v>3794</v>
      </c>
      <c r="G2061" s="101">
        <v>0</v>
      </c>
      <c r="H2061" s="101">
        <v>0</v>
      </c>
      <c r="I2061" s="100" t="s">
        <v>1</v>
      </c>
      <c r="J2061" s="100" t="s">
        <v>1630</v>
      </c>
      <c r="K2061" s="102" t="s">
        <v>4646</v>
      </c>
      <c r="L2061" s="99" t="s">
        <v>1637</v>
      </c>
      <c r="M2061" s="104" t="s">
        <v>4130</v>
      </c>
      <c r="N2061" s="104"/>
      <c r="O2061"/>
      <c r="P2061" t="str">
        <f t="shared" si="600"/>
        <v>NOT EQUAL</v>
      </c>
      <c r="Q2061"/>
      <c r="R2061"/>
      <c r="S2061" s="43">
        <f t="shared" si="601"/>
        <v>315</v>
      </c>
      <c r="T2061" s="94"/>
      <c r="U2061" s="72"/>
      <c r="V2061" s="72"/>
      <c r="W2061" s="44" t="str">
        <f t="shared" si="602"/>
        <v/>
      </c>
      <c r="X2061" s="25" t="str">
        <f t="shared" si="603"/>
        <v/>
      </c>
      <c r="Y2061" s="1">
        <f t="shared" si="604"/>
        <v>2012</v>
      </c>
      <c r="Z2061" t="str">
        <f t="shared" si="605"/>
        <v>USER_PRIM16U</v>
      </c>
      <c r="AC2061" s="113" t="str">
        <f t="shared" si="599"/>
        <v/>
      </c>
      <c r="AD2061" t="b">
        <f t="shared" si="598"/>
        <v>1</v>
      </c>
    </row>
    <row r="2062" spans="1:30">
      <c r="A2062" s="58">
        <f t="shared" si="597"/>
        <v>2062</v>
      </c>
      <c r="B2062" s="55">
        <f t="shared" si="606"/>
        <v>2013</v>
      </c>
      <c r="C2062" s="99" t="s">
        <v>4533</v>
      </c>
      <c r="D2062" s="99" t="s">
        <v>1204</v>
      </c>
      <c r="E2062" s="100" t="s">
        <v>567</v>
      </c>
      <c r="F2062" s="100" t="s">
        <v>3795</v>
      </c>
      <c r="G2062" s="101">
        <v>0</v>
      </c>
      <c r="H2062" s="101">
        <v>0</v>
      </c>
      <c r="I2062" s="100" t="s">
        <v>1</v>
      </c>
      <c r="J2062" s="100" t="s">
        <v>1630</v>
      </c>
      <c r="K2062" s="102" t="s">
        <v>4646</v>
      </c>
      <c r="L2062" s="99" t="s">
        <v>1637</v>
      </c>
      <c r="M2062" s="104" t="s">
        <v>4131</v>
      </c>
      <c r="N2062" s="104"/>
      <c r="O2062"/>
      <c r="P2062" t="str">
        <f t="shared" si="600"/>
        <v>NOT EQUAL</v>
      </c>
      <c r="Q2062"/>
      <c r="R2062"/>
      <c r="S2062" s="43">
        <f t="shared" si="601"/>
        <v>315</v>
      </c>
      <c r="T2062" s="94"/>
      <c r="U2062" s="72"/>
      <c r="V2062" s="72"/>
      <c r="W2062" s="44" t="str">
        <f t="shared" si="602"/>
        <v/>
      </c>
      <c r="X2062" s="25" t="str">
        <f t="shared" si="603"/>
        <v/>
      </c>
      <c r="Y2062" s="1">
        <f t="shared" si="604"/>
        <v>2013</v>
      </c>
      <c r="Z2062" t="str">
        <f t="shared" si="605"/>
        <v>USER_SFTf16U</v>
      </c>
      <c r="AC2062" s="113" t="str">
        <f t="shared" si="599"/>
        <v/>
      </c>
      <c r="AD2062" t="b">
        <f t="shared" si="598"/>
        <v>1</v>
      </c>
    </row>
    <row r="2063" spans="1:30">
      <c r="A2063" s="58">
        <f t="shared" si="597"/>
        <v>2063</v>
      </c>
      <c r="B2063" s="55">
        <f t="shared" si="606"/>
        <v>2014</v>
      </c>
      <c r="C2063" s="99" t="s">
        <v>4534</v>
      </c>
      <c r="D2063" s="99" t="s">
        <v>1204</v>
      </c>
      <c r="E2063" s="100" t="s">
        <v>567</v>
      </c>
      <c r="F2063" s="100" t="s">
        <v>4580</v>
      </c>
      <c r="G2063" s="101">
        <v>0</v>
      </c>
      <c r="H2063" s="101">
        <v>0</v>
      </c>
      <c r="I2063" s="100" t="s">
        <v>1</v>
      </c>
      <c r="J2063" s="100" t="s">
        <v>1630</v>
      </c>
      <c r="K2063" s="102" t="s">
        <v>4646</v>
      </c>
      <c r="L2063" s="99" t="s">
        <v>1637</v>
      </c>
      <c r="M2063" s="104" t="s">
        <v>4621</v>
      </c>
      <c r="N2063" s="104"/>
      <c r="O2063"/>
      <c r="P2063" t="str">
        <f t="shared" si="600"/>
        <v>NOT EQUAL</v>
      </c>
      <c r="Q2063"/>
      <c r="R2063"/>
      <c r="S2063" s="43">
        <f t="shared" si="601"/>
        <v>315</v>
      </c>
      <c r="T2063" s="94"/>
      <c r="U2063" s="72"/>
      <c r="V2063" s="72"/>
      <c r="W2063" s="44" t="str">
        <f t="shared" si="602"/>
        <v/>
      </c>
      <c r="X2063" s="25" t="str">
        <f t="shared" si="603"/>
        <v/>
      </c>
      <c r="Y2063" s="1">
        <f t="shared" si="604"/>
        <v>2014</v>
      </c>
      <c r="Z2063" t="str">
        <f t="shared" si="605"/>
        <v>USER_SFTg16U</v>
      </c>
      <c r="AC2063" s="113" t="str">
        <f t="shared" si="599"/>
        <v/>
      </c>
      <c r="AD2063" t="b">
        <f t="shared" si="598"/>
        <v>1</v>
      </c>
    </row>
    <row r="2064" spans="1:30">
      <c r="A2064" s="58">
        <f t="shared" si="597"/>
        <v>2064</v>
      </c>
      <c r="B2064" s="55">
        <f t="shared" si="606"/>
        <v>2015</v>
      </c>
      <c r="C2064" s="99" t="s">
        <v>4532</v>
      </c>
      <c r="D2064" s="99" t="s">
        <v>1205</v>
      </c>
      <c r="E2064" s="100" t="s">
        <v>567</v>
      </c>
      <c r="F2064" s="100" t="s">
        <v>3796</v>
      </c>
      <c r="G2064" s="101">
        <v>0</v>
      </c>
      <c r="H2064" s="101">
        <v>0</v>
      </c>
      <c r="I2064" s="100" t="s">
        <v>1</v>
      </c>
      <c r="J2064" s="100" t="s">
        <v>1630</v>
      </c>
      <c r="K2064" s="102" t="s">
        <v>4646</v>
      </c>
      <c r="L2064" s="99" t="s">
        <v>1637</v>
      </c>
      <c r="M2064" s="104" t="s">
        <v>4132</v>
      </c>
      <c r="N2064" s="104"/>
      <c r="O2064"/>
      <c r="P2064" t="str">
        <f t="shared" si="600"/>
        <v>NOT EQUAL</v>
      </c>
      <c r="Q2064"/>
      <c r="R2064"/>
      <c r="S2064" s="43">
        <f t="shared" si="601"/>
        <v>315</v>
      </c>
      <c r="T2064" s="94"/>
      <c r="U2064" s="72"/>
      <c r="V2064" s="72"/>
      <c r="W2064" s="44" t="str">
        <f t="shared" si="602"/>
        <v/>
      </c>
      <c r="X2064" s="25" t="str">
        <f t="shared" si="603"/>
        <v/>
      </c>
      <c r="Y2064" s="1">
        <f t="shared" si="604"/>
        <v>2015</v>
      </c>
      <c r="Z2064" t="str">
        <f t="shared" si="605"/>
        <v>USER_PRIM17U</v>
      </c>
      <c r="AC2064" s="113" t="str">
        <f t="shared" si="599"/>
        <v/>
      </c>
      <c r="AD2064" t="b">
        <f t="shared" si="598"/>
        <v>1</v>
      </c>
    </row>
    <row r="2065" spans="1:30">
      <c r="A2065" s="58">
        <f t="shared" ref="A2065:A2128" si="607">IF(B2065=INT(B2065),ROW(),"")</f>
        <v>2065</v>
      </c>
      <c r="B2065" s="55">
        <f t="shared" si="606"/>
        <v>2016</v>
      </c>
      <c r="C2065" s="99" t="s">
        <v>4533</v>
      </c>
      <c r="D2065" s="99" t="s">
        <v>1205</v>
      </c>
      <c r="E2065" s="100" t="s">
        <v>567</v>
      </c>
      <c r="F2065" s="100" t="s">
        <v>3797</v>
      </c>
      <c r="G2065" s="101">
        <v>0</v>
      </c>
      <c r="H2065" s="101">
        <v>0</v>
      </c>
      <c r="I2065" s="100" t="s">
        <v>1</v>
      </c>
      <c r="J2065" s="100" t="s">
        <v>1630</v>
      </c>
      <c r="K2065" s="102" t="s">
        <v>4646</v>
      </c>
      <c r="L2065" s="99" t="s">
        <v>1637</v>
      </c>
      <c r="M2065" s="104" t="s">
        <v>4133</v>
      </c>
      <c r="N2065" s="104"/>
      <c r="O2065"/>
      <c r="P2065" t="str">
        <f t="shared" si="600"/>
        <v>NOT EQUAL</v>
      </c>
      <c r="Q2065"/>
      <c r="R2065"/>
      <c r="S2065" s="43">
        <f t="shared" si="601"/>
        <v>315</v>
      </c>
      <c r="T2065" s="94"/>
      <c r="U2065" s="72"/>
      <c r="V2065" s="72"/>
      <c r="W2065" s="44" t="str">
        <f t="shared" si="602"/>
        <v/>
      </c>
      <c r="X2065" s="25" t="str">
        <f t="shared" si="603"/>
        <v/>
      </c>
      <c r="Y2065" s="1">
        <f t="shared" si="604"/>
        <v>2016</v>
      </c>
      <c r="Z2065" t="str">
        <f t="shared" si="605"/>
        <v>USER_SFTf17U</v>
      </c>
      <c r="AC2065" s="113" t="str">
        <f t="shared" si="599"/>
        <v/>
      </c>
      <c r="AD2065" t="b">
        <f t="shared" si="598"/>
        <v>1</v>
      </c>
    </row>
    <row r="2066" spans="1:30">
      <c r="A2066" s="58">
        <f t="shared" si="607"/>
        <v>2066</v>
      </c>
      <c r="B2066" s="55">
        <f t="shared" si="606"/>
        <v>2017</v>
      </c>
      <c r="C2066" s="99" t="s">
        <v>4534</v>
      </c>
      <c r="D2066" s="99" t="s">
        <v>1205</v>
      </c>
      <c r="E2066" s="100" t="s">
        <v>567</v>
      </c>
      <c r="F2066" s="100" t="s">
        <v>4581</v>
      </c>
      <c r="G2066" s="101">
        <v>0</v>
      </c>
      <c r="H2066" s="101">
        <v>0</v>
      </c>
      <c r="I2066" s="100" t="s">
        <v>1</v>
      </c>
      <c r="J2066" s="100" t="s">
        <v>1630</v>
      </c>
      <c r="K2066" s="102" t="s">
        <v>4646</v>
      </c>
      <c r="L2066" s="99" t="s">
        <v>1637</v>
      </c>
      <c r="M2066" s="104" t="s">
        <v>4622</v>
      </c>
      <c r="N2066" s="104"/>
      <c r="O2066"/>
      <c r="P2066" t="str">
        <f t="shared" si="600"/>
        <v>NOT EQUAL</v>
      </c>
      <c r="Q2066"/>
      <c r="R2066"/>
      <c r="S2066" s="43">
        <f t="shared" si="601"/>
        <v>315</v>
      </c>
      <c r="T2066" s="94"/>
      <c r="U2066" s="72"/>
      <c r="V2066" s="72"/>
      <c r="W2066" s="44" t="str">
        <f t="shared" si="602"/>
        <v/>
      </c>
      <c r="X2066" s="25" t="str">
        <f t="shared" si="603"/>
        <v/>
      </c>
      <c r="Y2066" s="1">
        <f t="shared" si="604"/>
        <v>2017</v>
      </c>
      <c r="Z2066" t="str">
        <f t="shared" si="605"/>
        <v>USER_SFTg17U</v>
      </c>
      <c r="AC2066" s="113" t="str">
        <f t="shared" si="599"/>
        <v/>
      </c>
      <c r="AD2066" t="b">
        <f t="shared" si="598"/>
        <v>1</v>
      </c>
    </row>
    <row r="2067" spans="1:30">
      <c r="A2067" s="58">
        <f t="shared" si="607"/>
        <v>2067</v>
      </c>
      <c r="B2067" s="55">
        <f t="shared" si="606"/>
        <v>2018</v>
      </c>
      <c r="C2067" s="99" t="s">
        <v>4532</v>
      </c>
      <c r="D2067" s="99" t="s">
        <v>1206</v>
      </c>
      <c r="E2067" s="100" t="s">
        <v>567</v>
      </c>
      <c r="F2067" s="100" t="s">
        <v>3798</v>
      </c>
      <c r="G2067" s="101">
        <v>0</v>
      </c>
      <c r="H2067" s="101">
        <v>0</v>
      </c>
      <c r="I2067" s="100" t="s">
        <v>1</v>
      </c>
      <c r="J2067" s="100" t="s">
        <v>1630</v>
      </c>
      <c r="K2067" s="102" t="s">
        <v>4646</v>
      </c>
      <c r="L2067" s="99" t="s">
        <v>1637</v>
      </c>
      <c r="M2067" s="104" t="s">
        <v>4134</v>
      </c>
      <c r="N2067" s="104"/>
      <c r="O2067"/>
      <c r="P2067" t="str">
        <f t="shared" si="600"/>
        <v>NOT EQUAL</v>
      </c>
      <c r="Q2067"/>
      <c r="R2067"/>
      <c r="S2067" s="43">
        <f t="shared" si="601"/>
        <v>315</v>
      </c>
      <c r="T2067" s="94"/>
      <c r="U2067" s="72"/>
      <c r="V2067" s="72"/>
      <c r="W2067" s="44" t="str">
        <f t="shared" si="602"/>
        <v/>
      </c>
      <c r="X2067" s="25" t="str">
        <f t="shared" si="603"/>
        <v/>
      </c>
      <c r="Y2067" s="1">
        <f t="shared" si="604"/>
        <v>2018</v>
      </c>
      <c r="Z2067" t="str">
        <f t="shared" si="605"/>
        <v>USER_PRIM18U</v>
      </c>
      <c r="AC2067" s="113" t="str">
        <f t="shared" si="599"/>
        <v/>
      </c>
      <c r="AD2067" t="b">
        <f t="shared" si="598"/>
        <v>1</v>
      </c>
    </row>
    <row r="2068" spans="1:30">
      <c r="A2068" s="58">
        <f t="shared" si="607"/>
        <v>2068</v>
      </c>
      <c r="B2068" s="55">
        <f t="shared" si="606"/>
        <v>2019</v>
      </c>
      <c r="C2068" s="99" t="s">
        <v>4533</v>
      </c>
      <c r="D2068" s="99" t="s">
        <v>1206</v>
      </c>
      <c r="E2068" s="100" t="s">
        <v>567</v>
      </c>
      <c r="F2068" s="100" t="s">
        <v>3799</v>
      </c>
      <c r="G2068" s="101">
        <v>0</v>
      </c>
      <c r="H2068" s="101">
        <v>0</v>
      </c>
      <c r="I2068" s="100" t="s">
        <v>1</v>
      </c>
      <c r="J2068" s="100" t="s">
        <v>1630</v>
      </c>
      <c r="K2068" s="102" t="s">
        <v>4646</v>
      </c>
      <c r="L2068" s="99" t="s">
        <v>1637</v>
      </c>
      <c r="M2068" s="104" t="s">
        <v>4135</v>
      </c>
      <c r="N2068" s="104"/>
      <c r="O2068"/>
      <c r="P2068" t="str">
        <f t="shared" si="600"/>
        <v>NOT EQUAL</v>
      </c>
      <c r="Q2068"/>
      <c r="R2068"/>
      <c r="S2068" s="43">
        <f t="shared" si="601"/>
        <v>315</v>
      </c>
      <c r="T2068" s="94"/>
      <c r="U2068" s="72"/>
      <c r="V2068" s="72"/>
      <c r="W2068" s="44" t="str">
        <f t="shared" si="602"/>
        <v/>
      </c>
      <c r="X2068" s="25" t="str">
        <f t="shared" si="603"/>
        <v/>
      </c>
      <c r="Y2068" s="1">
        <f t="shared" si="604"/>
        <v>2019</v>
      </c>
      <c r="Z2068" t="str">
        <f t="shared" si="605"/>
        <v>USER_SFTf18U</v>
      </c>
      <c r="AC2068" s="113" t="str">
        <f t="shared" si="599"/>
        <v/>
      </c>
      <c r="AD2068" t="b">
        <f t="shared" si="598"/>
        <v>1</v>
      </c>
    </row>
    <row r="2069" spans="1:30">
      <c r="A2069" s="58">
        <f t="shared" si="607"/>
        <v>2069</v>
      </c>
      <c r="B2069" s="55">
        <f t="shared" si="606"/>
        <v>2020</v>
      </c>
      <c r="C2069" s="99" t="s">
        <v>4534</v>
      </c>
      <c r="D2069" s="99" t="s">
        <v>1206</v>
      </c>
      <c r="E2069" s="100" t="s">
        <v>567</v>
      </c>
      <c r="F2069" s="100" t="s">
        <v>4582</v>
      </c>
      <c r="G2069" s="101">
        <v>0</v>
      </c>
      <c r="H2069" s="101">
        <v>0</v>
      </c>
      <c r="I2069" s="100" t="s">
        <v>1</v>
      </c>
      <c r="J2069" s="100" t="s">
        <v>1630</v>
      </c>
      <c r="K2069" s="102" t="s">
        <v>4646</v>
      </c>
      <c r="L2069" s="99" t="s">
        <v>1637</v>
      </c>
      <c r="M2069" s="104" t="s">
        <v>4623</v>
      </c>
      <c r="N2069" s="104"/>
      <c r="O2069"/>
      <c r="P2069" t="str">
        <f t="shared" si="600"/>
        <v>NOT EQUAL</v>
      </c>
      <c r="Q2069"/>
      <c r="R2069"/>
      <c r="S2069" s="43">
        <f t="shared" si="601"/>
        <v>315</v>
      </c>
      <c r="T2069" s="94"/>
      <c r="U2069" s="72"/>
      <c r="V2069" s="72"/>
      <c r="W2069" s="44" t="str">
        <f t="shared" si="602"/>
        <v/>
      </c>
      <c r="X2069" s="25" t="str">
        <f t="shared" si="603"/>
        <v/>
      </c>
      <c r="Y2069" s="1">
        <f t="shared" si="604"/>
        <v>2020</v>
      </c>
      <c r="Z2069" t="str">
        <f t="shared" si="605"/>
        <v>USER_SFTg18U</v>
      </c>
      <c r="AC2069" s="113" t="str">
        <f t="shared" si="599"/>
        <v/>
      </c>
      <c r="AD2069" t="b">
        <f t="shared" si="598"/>
        <v>1</v>
      </c>
    </row>
    <row r="2070" spans="1:30">
      <c r="A2070" s="58">
        <f t="shared" si="607"/>
        <v>2070</v>
      </c>
      <c r="B2070" s="55">
        <f t="shared" si="606"/>
        <v>2021</v>
      </c>
      <c r="C2070" s="99" t="s">
        <v>4532</v>
      </c>
      <c r="D2070" s="99" t="s">
        <v>1207</v>
      </c>
      <c r="E2070" s="100" t="s">
        <v>567</v>
      </c>
      <c r="F2070" s="100" t="s">
        <v>3800</v>
      </c>
      <c r="G2070" s="101">
        <v>0</v>
      </c>
      <c r="H2070" s="101">
        <v>0</v>
      </c>
      <c r="I2070" s="100" t="s">
        <v>1</v>
      </c>
      <c r="J2070" s="100" t="s">
        <v>1630</v>
      </c>
      <c r="K2070" s="102" t="s">
        <v>4646</v>
      </c>
      <c r="L2070" s="99" t="s">
        <v>1637</v>
      </c>
      <c r="M2070" s="104" t="s">
        <v>4136</v>
      </c>
      <c r="N2070" s="104"/>
      <c r="O2070"/>
      <c r="P2070" t="str">
        <f t="shared" si="600"/>
        <v>NOT EQUAL</v>
      </c>
      <c r="Q2070"/>
      <c r="R2070"/>
      <c r="S2070" s="43">
        <f t="shared" si="601"/>
        <v>315</v>
      </c>
      <c r="T2070" s="94"/>
      <c r="U2070" s="72"/>
      <c r="V2070" s="72"/>
      <c r="W2070" s="44" t="str">
        <f t="shared" si="602"/>
        <v/>
      </c>
      <c r="X2070" s="25" t="str">
        <f t="shared" si="603"/>
        <v/>
      </c>
      <c r="Y2070" s="1">
        <f t="shared" si="604"/>
        <v>2021</v>
      </c>
      <c r="Z2070" t="str">
        <f t="shared" si="605"/>
        <v>USER_PRIM19U</v>
      </c>
      <c r="AC2070" s="113" t="str">
        <f t="shared" si="599"/>
        <v/>
      </c>
      <c r="AD2070" t="b">
        <f t="shared" si="598"/>
        <v>1</v>
      </c>
    </row>
    <row r="2071" spans="1:30">
      <c r="A2071" s="58">
        <f t="shared" si="607"/>
        <v>2071</v>
      </c>
      <c r="B2071" s="55">
        <f t="shared" si="606"/>
        <v>2022</v>
      </c>
      <c r="C2071" s="99" t="s">
        <v>4533</v>
      </c>
      <c r="D2071" s="99" t="s">
        <v>1207</v>
      </c>
      <c r="E2071" s="100" t="s">
        <v>567</v>
      </c>
      <c r="F2071" s="100" t="s">
        <v>3801</v>
      </c>
      <c r="G2071" s="101">
        <v>0</v>
      </c>
      <c r="H2071" s="101">
        <v>0</v>
      </c>
      <c r="I2071" s="100" t="s">
        <v>1</v>
      </c>
      <c r="J2071" s="100" t="s">
        <v>1630</v>
      </c>
      <c r="K2071" s="102" t="s">
        <v>4646</v>
      </c>
      <c r="L2071" s="99" t="s">
        <v>1637</v>
      </c>
      <c r="M2071" s="104" t="s">
        <v>4137</v>
      </c>
      <c r="N2071" s="104"/>
      <c r="O2071"/>
      <c r="P2071" t="str">
        <f t="shared" si="600"/>
        <v>NOT EQUAL</v>
      </c>
      <c r="Q2071"/>
      <c r="R2071"/>
      <c r="S2071" s="43">
        <f t="shared" si="601"/>
        <v>315</v>
      </c>
      <c r="T2071" s="94"/>
      <c r="U2071" s="72"/>
      <c r="V2071" s="72"/>
      <c r="W2071" s="44" t="str">
        <f t="shared" si="602"/>
        <v/>
      </c>
      <c r="X2071" s="25" t="str">
        <f t="shared" si="603"/>
        <v/>
      </c>
      <c r="Y2071" s="1">
        <f t="shared" si="604"/>
        <v>2022</v>
      </c>
      <c r="Z2071" t="str">
        <f t="shared" si="605"/>
        <v>USER_SFTf19U</v>
      </c>
      <c r="AC2071" s="113" t="str">
        <f t="shared" si="599"/>
        <v/>
      </c>
      <c r="AD2071" t="b">
        <f t="shared" si="598"/>
        <v>1</v>
      </c>
    </row>
    <row r="2072" spans="1:30">
      <c r="A2072" s="58">
        <f t="shared" si="607"/>
        <v>2072</v>
      </c>
      <c r="B2072" s="55">
        <f t="shared" si="606"/>
        <v>2023</v>
      </c>
      <c r="C2072" s="99" t="s">
        <v>4534</v>
      </c>
      <c r="D2072" s="99" t="s">
        <v>1207</v>
      </c>
      <c r="E2072" s="100" t="s">
        <v>567</v>
      </c>
      <c r="F2072" s="100" t="s">
        <v>4583</v>
      </c>
      <c r="G2072" s="101">
        <v>0</v>
      </c>
      <c r="H2072" s="101">
        <v>0</v>
      </c>
      <c r="I2072" s="100" t="s">
        <v>1</v>
      </c>
      <c r="J2072" s="100" t="s">
        <v>1630</v>
      </c>
      <c r="K2072" s="102" t="s">
        <v>4646</v>
      </c>
      <c r="L2072" s="99" t="s">
        <v>1637</v>
      </c>
      <c r="M2072" s="104" t="s">
        <v>4624</v>
      </c>
      <c r="N2072" s="104"/>
      <c r="O2072"/>
      <c r="P2072" t="str">
        <f t="shared" si="600"/>
        <v>NOT EQUAL</v>
      </c>
      <c r="Q2072"/>
      <c r="R2072"/>
      <c r="S2072" s="43">
        <f t="shared" si="601"/>
        <v>315</v>
      </c>
      <c r="T2072" s="94"/>
      <c r="U2072" s="72"/>
      <c r="V2072" s="72"/>
      <c r="W2072" s="44" t="str">
        <f t="shared" si="602"/>
        <v/>
      </c>
      <c r="X2072" s="25" t="str">
        <f t="shared" si="603"/>
        <v/>
      </c>
      <c r="Y2072" s="1">
        <f t="shared" si="604"/>
        <v>2023</v>
      </c>
      <c r="Z2072" t="str">
        <f t="shared" si="605"/>
        <v>USER_SFTg19U</v>
      </c>
      <c r="AC2072" s="113" t="str">
        <f t="shared" si="599"/>
        <v/>
      </c>
      <c r="AD2072" t="b">
        <f t="shared" si="598"/>
        <v>1</v>
      </c>
    </row>
    <row r="2073" spans="1:30">
      <c r="A2073" s="58">
        <f t="shared" si="607"/>
        <v>2073</v>
      </c>
      <c r="B2073" s="55">
        <f t="shared" si="606"/>
        <v>2024</v>
      </c>
      <c r="C2073" s="99" t="s">
        <v>4532</v>
      </c>
      <c r="D2073" s="99" t="s">
        <v>1208</v>
      </c>
      <c r="E2073" s="100" t="s">
        <v>567</v>
      </c>
      <c r="F2073" s="100" t="s">
        <v>3802</v>
      </c>
      <c r="G2073" s="101">
        <v>0</v>
      </c>
      <c r="H2073" s="101">
        <v>0</v>
      </c>
      <c r="I2073" s="100" t="s">
        <v>1</v>
      </c>
      <c r="J2073" s="100" t="s">
        <v>1630</v>
      </c>
      <c r="K2073" s="102" t="s">
        <v>4646</v>
      </c>
      <c r="L2073" s="99" t="s">
        <v>1637</v>
      </c>
      <c r="M2073" s="104" t="s">
        <v>4138</v>
      </c>
      <c r="N2073" s="104"/>
      <c r="O2073"/>
      <c r="P2073" t="str">
        <f t="shared" si="600"/>
        <v>NOT EQUAL</v>
      </c>
      <c r="Q2073"/>
      <c r="R2073"/>
      <c r="S2073" s="43">
        <f t="shared" si="601"/>
        <v>315</v>
      </c>
      <c r="T2073" s="94"/>
      <c r="U2073" s="72"/>
      <c r="V2073" s="72"/>
      <c r="W2073" s="44" t="str">
        <f t="shared" si="602"/>
        <v/>
      </c>
      <c r="X2073" s="25" t="str">
        <f t="shared" si="603"/>
        <v/>
      </c>
      <c r="Y2073" s="1">
        <f t="shared" si="604"/>
        <v>2024</v>
      </c>
      <c r="Z2073" t="str">
        <f t="shared" si="605"/>
        <v>USER_PRIM20U</v>
      </c>
      <c r="AC2073" s="113" t="str">
        <f t="shared" si="599"/>
        <v/>
      </c>
      <c r="AD2073" t="b">
        <f t="shared" si="598"/>
        <v>1</v>
      </c>
    </row>
    <row r="2074" spans="1:30">
      <c r="A2074" s="58">
        <f t="shared" si="607"/>
        <v>2074</v>
      </c>
      <c r="B2074" s="55">
        <f t="shared" si="606"/>
        <v>2025</v>
      </c>
      <c r="C2074" s="99" t="s">
        <v>4533</v>
      </c>
      <c r="D2074" s="99" t="s">
        <v>1208</v>
      </c>
      <c r="E2074" s="100" t="s">
        <v>567</v>
      </c>
      <c r="F2074" s="100" t="s">
        <v>3803</v>
      </c>
      <c r="G2074" s="101">
        <v>0</v>
      </c>
      <c r="H2074" s="101">
        <v>0</v>
      </c>
      <c r="I2074" s="100" t="s">
        <v>1</v>
      </c>
      <c r="J2074" s="100" t="s">
        <v>1630</v>
      </c>
      <c r="K2074" s="102" t="s">
        <v>4646</v>
      </c>
      <c r="L2074" s="99" t="s">
        <v>1637</v>
      </c>
      <c r="M2074" s="104" t="s">
        <v>4139</v>
      </c>
      <c r="N2074" s="104"/>
      <c r="O2074"/>
      <c r="P2074" t="str">
        <f t="shared" si="600"/>
        <v>NOT EQUAL</v>
      </c>
      <c r="Q2074"/>
      <c r="R2074"/>
      <c r="S2074" s="43">
        <f t="shared" si="601"/>
        <v>315</v>
      </c>
      <c r="T2074" s="94"/>
      <c r="U2074" s="72"/>
      <c r="V2074" s="72"/>
      <c r="W2074" s="44" t="str">
        <f t="shared" si="602"/>
        <v/>
      </c>
      <c r="X2074" s="25" t="str">
        <f t="shared" si="603"/>
        <v/>
      </c>
      <c r="Y2074" s="1">
        <f t="shared" si="604"/>
        <v>2025</v>
      </c>
      <c r="Z2074" t="str">
        <f t="shared" si="605"/>
        <v>USER_SFTf20U</v>
      </c>
      <c r="AC2074" s="113" t="str">
        <f t="shared" si="599"/>
        <v/>
      </c>
      <c r="AD2074" t="b">
        <f t="shared" si="598"/>
        <v>1</v>
      </c>
    </row>
    <row r="2075" spans="1:30">
      <c r="A2075" s="58">
        <f t="shared" si="607"/>
        <v>2075</v>
      </c>
      <c r="B2075" s="55">
        <f t="shared" si="606"/>
        <v>2026</v>
      </c>
      <c r="C2075" s="99" t="s">
        <v>4534</v>
      </c>
      <c r="D2075" s="99" t="s">
        <v>1208</v>
      </c>
      <c r="E2075" s="100" t="s">
        <v>567</v>
      </c>
      <c r="F2075" s="100" t="s">
        <v>4584</v>
      </c>
      <c r="G2075" s="101">
        <v>0</v>
      </c>
      <c r="H2075" s="101">
        <v>0</v>
      </c>
      <c r="I2075" s="100" t="s">
        <v>1</v>
      </c>
      <c r="J2075" s="100" t="s">
        <v>1630</v>
      </c>
      <c r="K2075" s="102" t="s">
        <v>4646</v>
      </c>
      <c r="L2075" s="99" t="s">
        <v>1637</v>
      </c>
      <c r="M2075" s="104" t="s">
        <v>4625</v>
      </c>
      <c r="N2075" s="104"/>
      <c r="O2075"/>
      <c r="P2075" t="str">
        <f t="shared" si="600"/>
        <v>NOT EQUAL</v>
      </c>
      <c r="Q2075"/>
      <c r="R2075"/>
      <c r="S2075" s="43">
        <f t="shared" si="601"/>
        <v>315</v>
      </c>
      <c r="T2075" s="94"/>
      <c r="U2075" s="72"/>
      <c r="V2075" s="72"/>
      <c r="W2075" s="44" t="str">
        <f t="shared" si="602"/>
        <v/>
      </c>
      <c r="X2075" s="25" t="str">
        <f t="shared" si="603"/>
        <v/>
      </c>
      <c r="Y2075" s="1">
        <f t="shared" si="604"/>
        <v>2026</v>
      </c>
      <c r="Z2075" t="str">
        <f t="shared" si="605"/>
        <v>USER_SFTg20U</v>
      </c>
      <c r="AC2075" s="113" t="str">
        <f t="shared" si="599"/>
        <v/>
      </c>
      <c r="AD2075" t="b">
        <f t="shared" si="598"/>
        <v>1</v>
      </c>
    </row>
    <row r="2076" spans="1:30">
      <c r="A2076" s="58">
        <f t="shared" si="607"/>
        <v>2076</v>
      </c>
      <c r="B2076" s="55">
        <f t="shared" si="606"/>
        <v>2027</v>
      </c>
      <c r="C2076" s="99" t="s">
        <v>4532</v>
      </c>
      <c r="D2076" s="99" t="s">
        <v>1209</v>
      </c>
      <c r="E2076" s="100" t="s">
        <v>567</v>
      </c>
      <c r="F2076" s="100" t="s">
        <v>3804</v>
      </c>
      <c r="G2076" s="101">
        <v>0</v>
      </c>
      <c r="H2076" s="101">
        <v>0</v>
      </c>
      <c r="I2076" s="100" t="s">
        <v>1</v>
      </c>
      <c r="J2076" s="100" t="s">
        <v>1630</v>
      </c>
      <c r="K2076" s="102" t="s">
        <v>4646</v>
      </c>
      <c r="L2076" s="99" t="s">
        <v>1637</v>
      </c>
      <c r="M2076" s="104" t="s">
        <v>4140</v>
      </c>
      <c r="N2076" s="104"/>
      <c r="O2076"/>
      <c r="P2076" t="str">
        <f t="shared" si="600"/>
        <v>NOT EQUAL</v>
      </c>
      <c r="Q2076"/>
      <c r="R2076"/>
      <c r="S2076" s="43">
        <f t="shared" si="601"/>
        <v>315</v>
      </c>
      <c r="T2076" s="94"/>
      <c r="U2076" s="72"/>
      <c r="V2076" s="72"/>
      <c r="W2076" s="44" t="str">
        <f t="shared" si="602"/>
        <v/>
      </c>
      <c r="X2076" s="25" t="str">
        <f t="shared" si="603"/>
        <v/>
      </c>
      <c r="Y2076" s="1">
        <f t="shared" si="604"/>
        <v>2027</v>
      </c>
      <c r="Z2076" t="str">
        <f t="shared" si="605"/>
        <v>USER_PRIM21U</v>
      </c>
      <c r="AC2076" s="113" t="str">
        <f t="shared" si="599"/>
        <v/>
      </c>
      <c r="AD2076" t="b">
        <f t="shared" si="598"/>
        <v>1</v>
      </c>
    </row>
    <row r="2077" spans="1:30">
      <c r="A2077" s="58">
        <f t="shared" si="607"/>
        <v>2077</v>
      </c>
      <c r="B2077" s="55">
        <f t="shared" si="606"/>
        <v>2028</v>
      </c>
      <c r="C2077" s="99" t="s">
        <v>4533</v>
      </c>
      <c r="D2077" s="99" t="s">
        <v>1209</v>
      </c>
      <c r="E2077" s="100" t="s">
        <v>567</v>
      </c>
      <c r="F2077" s="100" t="s">
        <v>3805</v>
      </c>
      <c r="G2077" s="101">
        <v>0</v>
      </c>
      <c r="H2077" s="101">
        <v>0</v>
      </c>
      <c r="I2077" s="100" t="s">
        <v>1</v>
      </c>
      <c r="J2077" s="100" t="s">
        <v>1630</v>
      </c>
      <c r="K2077" s="102" t="s">
        <v>4646</v>
      </c>
      <c r="L2077" s="99" t="s">
        <v>1637</v>
      </c>
      <c r="M2077" s="104" t="s">
        <v>4141</v>
      </c>
      <c r="N2077" s="104"/>
      <c r="O2077"/>
      <c r="P2077" t="str">
        <f t="shared" si="600"/>
        <v>NOT EQUAL</v>
      </c>
      <c r="Q2077"/>
      <c r="R2077"/>
      <c r="S2077" s="43">
        <f t="shared" si="601"/>
        <v>315</v>
      </c>
      <c r="T2077" s="94"/>
      <c r="U2077" s="72"/>
      <c r="V2077" s="72"/>
      <c r="W2077" s="44" t="str">
        <f t="shared" si="602"/>
        <v/>
      </c>
      <c r="X2077" s="25" t="str">
        <f t="shared" si="603"/>
        <v/>
      </c>
      <c r="Y2077" s="1">
        <f t="shared" si="604"/>
        <v>2028</v>
      </c>
      <c r="Z2077" t="str">
        <f t="shared" si="605"/>
        <v>USER_SFTf21U</v>
      </c>
      <c r="AC2077" s="113" t="str">
        <f t="shared" si="599"/>
        <v/>
      </c>
      <c r="AD2077" t="b">
        <f t="shared" si="598"/>
        <v>1</v>
      </c>
    </row>
    <row r="2078" spans="1:30">
      <c r="A2078" s="58">
        <f t="shared" si="607"/>
        <v>2078</v>
      </c>
      <c r="B2078" s="55">
        <f t="shared" si="606"/>
        <v>2029</v>
      </c>
      <c r="C2078" s="99" t="s">
        <v>4534</v>
      </c>
      <c r="D2078" s="99" t="s">
        <v>1209</v>
      </c>
      <c r="E2078" s="100" t="s">
        <v>567</v>
      </c>
      <c r="F2078" s="100" t="s">
        <v>4585</v>
      </c>
      <c r="G2078" s="101">
        <v>0</v>
      </c>
      <c r="H2078" s="101">
        <v>0</v>
      </c>
      <c r="I2078" s="100" t="s">
        <v>1</v>
      </c>
      <c r="J2078" s="100" t="s">
        <v>1630</v>
      </c>
      <c r="K2078" s="102" t="s">
        <v>4646</v>
      </c>
      <c r="L2078" s="99" t="s">
        <v>1637</v>
      </c>
      <c r="M2078" s="104" t="s">
        <v>4626</v>
      </c>
      <c r="N2078" s="104"/>
      <c r="O2078"/>
      <c r="P2078" t="str">
        <f t="shared" si="600"/>
        <v>NOT EQUAL</v>
      </c>
      <c r="Q2078"/>
      <c r="R2078"/>
      <c r="S2078" s="43">
        <f t="shared" si="601"/>
        <v>315</v>
      </c>
      <c r="T2078" s="94"/>
      <c r="U2078" s="72"/>
      <c r="V2078" s="72"/>
      <c r="W2078" s="44" t="str">
        <f t="shared" si="602"/>
        <v/>
      </c>
      <c r="X2078" s="25" t="str">
        <f t="shared" si="603"/>
        <v/>
      </c>
      <c r="Y2078" s="1">
        <f t="shared" si="604"/>
        <v>2029</v>
      </c>
      <c r="Z2078" t="str">
        <f t="shared" si="605"/>
        <v>USER_SFTg21U</v>
      </c>
      <c r="AC2078" s="113" t="str">
        <f t="shared" si="599"/>
        <v/>
      </c>
      <c r="AD2078" t="b">
        <f t="shared" si="598"/>
        <v>1</v>
      </c>
    </row>
    <row r="2079" spans="1:30">
      <c r="A2079" s="58">
        <f t="shared" si="607"/>
        <v>2079</v>
      </c>
      <c r="B2079" s="55">
        <f t="shared" si="606"/>
        <v>2030</v>
      </c>
      <c r="C2079" s="99" t="s">
        <v>4532</v>
      </c>
      <c r="D2079" s="99" t="s">
        <v>1210</v>
      </c>
      <c r="E2079" s="100" t="s">
        <v>567</v>
      </c>
      <c r="F2079" s="100" t="s">
        <v>3806</v>
      </c>
      <c r="G2079" s="101">
        <v>0</v>
      </c>
      <c r="H2079" s="101">
        <v>0</v>
      </c>
      <c r="I2079" s="100" t="s">
        <v>1</v>
      </c>
      <c r="J2079" s="100" t="s">
        <v>1630</v>
      </c>
      <c r="K2079" s="102" t="s">
        <v>4646</v>
      </c>
      <c r="L2079" s="99" t="s">
        <v>1637</v>
      </c>
      <c r="M2079" s="104" t="s">
        <v>4142</v>
      </c>
      <c r="N2079" s="104"/>
      <c r="O2079"/>
      <c r="P2079" t="str">
        <f t="shared" si="600"/>
        <v>NOT EQUAL</v>
      </c>
      <c r="Q2079"/>
      <c r="R2079"/>
      <c r="S2079" s="43">
        <f t="shared" si="601"/>
        <v>315</v>
      </c>
      <c r="T2079" s="94"/>
      <c r="U2079" s="72"/>
      <c r="V2079" s="72"/>
      <c r="W2079" s="44" t="str">
        <f t="shared" si="602"/>
        <v/>
      </c>
      <c r="X2079" s="25" t="str">
        <f t="shared" si="603"/>
        <v/>
      </c>
      <c r="Y2079" s="1">
        <f t="shared" si="604"/>
        <v>2030</v>
      </c>
      <c r="Z2079" t="str">
        <f t="shared" si="605"/>
        <v>USER_PRIM22U</v>
      </c>
      <c r="AC2079" s="113" t="str">
        <f t="shared" si="599"/>
        <v/>
      </c>
      <c r="AD2079" t="b">
        <f t="shared" si="598"/>
        <v>1</v>
      </c>
    </row>
    <row r="2080" spans="1:30">
      <c r="A2080" s="58">
        <f t="shared" si="607"/>
        <v>2080</v>
      </c>
      <c r="B2080" s="55">
        <f t="shared" si="606"/>
        <v>2031</v>
      </c>
      <c r="C2080" s="99" t="s">
        <v>4533</v>
      </c>
      <c r="D2080" s="99" t="s">
        <v>1210</v>
      </c>
      <c r="E2080" s="100" t="s">
        <v>567</v>
      </c>
      <c r="F2080" s="100" t="s">
        <v>3807</v>
      </c>
      <c r="G2080" s="101">
        <v>0</v>
      </c>
      <c r="H2080" s="101">
        <v>0</v>
      </c>
      <c r="I2080" s="100" t="s">
        <v>1</v>
      </c>
      <c r="J2080" s="100" t="s">
        <v>1630</v>
      </c>
      <c r="K2080" s="102" t="s">
        <v>4646</v>
      </c>
      <c r="L2080" s="99" t="s">
        <v>1637</v>
      </c>
      <c r="M2080" s="104" t="s">
        <v>4143</v>
      </c>
      <c r="N2080" s="104"/>
      <c r="O2080"/>
      <c r="P2080" t="str">
        <f t="shared" si="600"/>
        <v>NOT EQUAL</v>
      </c>
      <c r="Q2080"/>
      <c r="R2080"/>
      <c r="S2080" s="43">
        <f t="shared" si="601"/>
        <v>315</v>
      </c>
      <c r="T2080" s="94"/>
      <c r="U2080" s="72"/>
      <c r="V2080" s="72"/>
      <c r="W2080" s="44" t="str">
        <f t="shared" si="602"/>
        <v/>
      </c>
      <c r="X2080" s="25" t="str">
        <f t="shared" si="603"/>
        <v/>
      </c>
      <c r="Y2080" s="1">
        <f t="shared" si="604"/>
        <v>2031</v>
      </c>
      <c r="Z2080" t="str">
        <f t="shared" si="605"/>
        <v>USER_SFTf22U</v>
      </c>
      <c r="AC2080" s="113" t="str">
        <f t="shared" si="599"/>
        <v/>
      </c>
      <c r="AD2080" t="b">
        <f t="shared" si="598"/>
        <v>1</v>
      </c>
    </row>
    <row r="2081" spans="1:30">
      <c r="A2081" s="58">
        <f t="shared" si="607"/>
        <v>2081</v>
      </c>
      <c r="B2081" s="55">
        <f t="shared" si="606"/>
        <v>2032</v>
      </c>
      <c r="C2081" s="99" t="s">
        <v>4534</v>
      </c>
      <c r="D2081" s="99" t="s">
        <v>1210</v>
      </c>
      <c r="E2081" s="100" t="s">
        <v>567</v>
      </c>
      <c r="F2081" s="100" t="s">
        <v>4586</v>
      </c>
      <c r="G2081" s="101">
        <v>0</v>
      </c>
      <c r="H2081" s="101">
        <v>0</v>
      </c>
      <c r="I2081" s="100" t="s">
        <v>1</v>
      </c>
      <c r="J2081" s="100" t="s">
        <v>1630</v>
      </c>
      <c r="K2081" s="102" t="s">
        <v>4646</v>
      </c>
      <c r="L2081" s="99" t="s">
        <v>1637</v>
      </c>
      <c r="M2081" s="104" t="s">
        <v>4627</v>
      </c>
      <c r="N2081" s="104"/>
      <c r="O2081"/>
      <c r="P2081" t="str">
        <f t="shared" si="600"/>
        <v>NOT EQUAL</v>
      </c>
      <c r="Q2081"/>
      <c r="R2081"/>
      <c r="S2081" s="43">
        <f t="shared" si="601"/>
        <v>315</v>
      </c>
      <c r="T2081" s="94"/>
      <c r="U2081" s="72"/>
      <c r="V2081" s="72"/>
      <c r="W2081" s="44" t="str">
        <f t="shared" si="602"/>
        <v/>
      </c>
      <c r="X2081" s="25" t="str">
        <f t="shared" si="603"/>
        <v/>
      </c>
      <c r="Y2081" s="1">
        <f t="shared" si="604"/>
        <v>2032</v>
      </c>
      <c r="Z2081" t="str">
        <f t="shared" si="605"/>
        <v>USER_SFTg22U</v>
      </c>
      <c r="AC2081" s="113" t="str">
        <f t="shared" si="599"/>
        <v/>
      </c>
      <c r="AD2081" t="b">
        <f t="shared" si="598"/>
        <v>1</v>
      </c>
    </row>
    <row r="2082" spans="1:30" s="17" customFormat="1">
      <c r="A2082" s="58">
        <f t="shared" si="607"/>
        <v>2082</v>
      </c>
      <c r="B2082" s="55">
        <f t="shared" si="606"/>
        <v>2033</v>
      </c>
      <c r="C2082" s="99" t="s">
        <v>4532</v>
      </c>
      <c r="D2082" s="99" t="s">
        <v>1211</v>
      </c>
      <c r="E2082" s="100" t="s">
        <v>567</v>
      </c>
      <c r="F2082" s="100" t="s">
        <v>3808</v>
      </c>
      <c r="G2082" s="101">
        <v>0</v>
      </c>
      <c r="H2082" s="101">
        <v>0</v>
      </c>
      <c r="I2082" s="100" t="s">
        <v>1</v>
      </c>
      <c r="J2082" s="100" t="s">
        <v>1630</v>
      </c>
      <c r="K2082" s="102" t="s">
        <v>4646</v>
      </c>
      <c r="L2082" s="99" t="s">
        <v>1637</v>
      </c>
      <c r="M2082" s="104" t="s">
        <v>4144</v>
      </c>
      <c r="N2082" s="104"/>
      <c r="O2082"/>
      <c r="P2082" t="str">
        <f t="shared" si="600"/>
        <v>NOT EQUAL</v>
      </c>
      <c r="Q2082"/>
      <c r="R2082"/>
      <c r="S2082" s="43">
        <f t="shared" si="601"/>
        <v>315</v>
      </c>
      <c r="T2082" s="94"/>
      <c r="U2082" s="72"/>
      <c r="V2082" s="72"/>
      <c r="W2082" s="44" t="str">
        <f t="shared" si="602"/>
        <v/>
      </c>
      <c r="X2082" s="25" t="str">
        <f t="shared" si="603"/>
        <v/>
      </c>
      <c r="Y2082" s="1">
        <f t="shared" si="604"/>
        <v>2033</v>
      </c>
      <c r="Z2082" t="str">
        <f t="shared" si="605"/>
        <v>USER_PRIM23U</v>
      </c>
      <c r="AC2082" s="113" t="str">
        <f t="shared" si="599"/>
        <v/>
      </c>
      <c r="AD2082" t="b">
        <f t="shared" si="598"/>
        <v>1</v>
      </c>
    </row>
    <row r="2083" spans="1:30">
      <c r="A2083" s="58">
        <f t="shared" si="607"/>
        <v>2083</v>
      </c>
      <c r="B2083" s="55">
        <f t="shared" si="606"/>
        <v>2034</v>
      </c>
      <c r="C2083" s="99" t="s">
        <v>4533</v>
      </c>
      <c r="D2083" s="99" t="s">
        <v>1211</v>
      </c>
      <c r="E2083" s="100" t="s">
        <v>567</v>
      </c>
      <c r="F2083" s="100" t="s">
        <v>3809</v>
      </c>
      <c r="G2083" s="101">
        <v>0</v>
      </c>
      <c r="H2083" s="101">
        <v>0</v>
      </c>
      <c r="I2083" s="100" t="s">
        <v>1</v>
      </c>
      <c r="J2083" s="100" t="s">
        <v>1630</v>
      </c>
      <c r="K2083" s="102" t="s">
        <v>4646</v>
      </c>
      <c r="L2083" s="99" t="s">
        <v>1637</v>
      </c>
      <c r="M2083" s="104" t="s">
        <v>4145</v>
      </c>
      <c r="N2083" s="104"/>
      <c r="O2083"/>
      <c r="P2083" t="str">
        <f t="shared" si="600"/>
        <v>NOT EQUAL</v>
      </c>
      <c r="Q2083"/>
      <c r="R2083"/>
      <c r="S2083" s="43">
        <f t="shared" si="601"/>
        <v>315</v>
      </c>
      <c r="T2083" s="94"/>
      <c r="U2083" s="72"/>
      <c r="V2083" s="72"/>
      <c r="W2083" s="44" t="str">
        <f t="shared" si="602"/>
        <v/>
      </c>
      <c r="X2083" s="25" t="str">
        <f t="shared" si="603"/>
        <v/>
      </c>
      <c r="Y2083" s="1">
        <f t="shared" si="604"/>
        <v>2034</v>
      </c>
      <c r="Z2083" t="str">
        <f t="shared" si="605"/>
        <v>USER_SFTf23U</v>
      </c>
      <c r="AC2083" s="113" t="str">
        <f t="shared" si="599"/>
        <v/>
      </c>
      <c r="AD2083" t="b">
        <f t="shared" si="598"/>
        <v>1</v>
      </c>
    </row>
    <row r="2084" spans="1:30" s="17" customFormat="1">
      <c r="A2084" s="58">
        <f t="shared" si="607"/>
        <v>2084</v>
      </c>
      <c r="B2084" s="55">
        <f t="shared" si="606"/>
        <v>2035</v>
      </c>
      <c r="C2084" s="99" t="s">
        <v>4534</v>
      </c>
      <c r="D2084" s="99" t="s">
        <v>1211</v>
      </c>
      <c r="E2084" s="100" t="s">
        <v>567</v>
      </c>
      <c r="F2084" s="100" t="s">
        <v>4587</v>
      </c>
      <c r="G2084" s="101">
        <v>0</v>
      </c>
      <c r="H2084" s="101">
        <v>0</v>
      </c>
      <c r="I2084" s="100" t="s">
        <v>1</v>
      </c>
      <c r="J2084" s="100" t="s">
        <v>1630</v>
      </c>
      <c r="K2084" s="102" t="s">
        <v>4646</v>
      </c>
      <c r="L2084" s="99" t="s">
        <v>1637</v>
      </c>
      <c r="M2084" s="104" t="s">
        <v>4628</v>
      </c>
      <c r="N2084" s="104"/>
      <c r="O2084"/>
      <c r="P2084" t="str">
        <f t="shared" si="600"/>
        <v>NOT EQUAL</v>
      </c>
      <c r="Q2084"/>
      <c r="R2084"/>
      <c r="S2084" s="43">
        <f t="shared" si="601"/>
        <v>315</v>
      </c>
      <c r="T2084" s="94"/>
      <c r="U2084" s="72"/>
      <c r="V2084" s="72"/>
      <c r="W2084" s="44" t="str">
        <f t="shared" si="602"/>
        <v/>
      </c>
      <c r="X2084" s="25" t="str">
        <f t="shared" si="603"/>
        <v/>
      </c>
      <c r="Y2084" s="1">
        <f t="shared" si="604"/>
        <v>2035</v>
      </c>
      <c r="Z2084" t="str">
        <f t="shared" si="605"/>
        <v>USER_SFTg23U</v>
      </c>
      <c r="AC2084" s="113" t="str">
        <f t="shared" si="599"/>
        <v/>
      </c>
      <c r="AD2084" t="b">
        <f t="shared" si="598"/>
        <v>1</v>
      </c>
    </row>
    <row r="2085" spans="1:30">
      <c r="A2085" s="58">
        <f t="shared" si="607"/>
        <v>2085</v>
      </c>
      <c r="B2085" s="55">
        <f t="shared" si="606"/>
        <v>2036</v>
      </c>
      <c r="C2085" s="99" t="s">
        <v>4532</v>
      </c>
      <c r="D2085" s="99" t="s">
        <v>1212</v>
      </c>
      <c r="E2085" s="100" t="s">
        <v>567</v>
      </c>
      <c r="F2085" s="100" t="s">
        <v>3810</v>
      </c>
      <c r="G2085" s="101">
        <v>0</v>
      </c>
      <c r="H2085" s="101">
        <v>0</v>
      </c>
      <c r="I2085" s="100" t="s">
        <v>1</v>
      </c>
      <c r="J2085" s="100" t="s">
        <v>1630</v>
      </c>
      <c r="K2085" s="102" t="s">
        <v>4646</v>
      </c>
      <c r="L2085" s="99" t="s">
        <v>1637</v>
      </c>
      <c r="M2085" s="104" t="s">
        <v>4146</v>
      </c>
      <c r="N2085" s="104"/>
      <c r="O2085"/>
      <c r="P2085" t="str">
        <f t="shared" si="600"/>
        <v>NOT EQUAL</v>
      </c>
      <c r="Q2085"/>
      <c r="R2085"/>
      <c r="S2085" s="43">
        <f t="shared" si="601"/>
        <v>315</v>
      </c>
      <c r="T2085" s="94"/>
      <c r="U2085" s="72"/>
      <c r="V2085" s="72"/>
      <c r="W2085" s="44" t="str">
        <f t="shared" si="602"/>
        <v/>
      </c>
      <c r="X2085" s="25" t="str">
        <f t="shared" si="603"/>
        <v/>
      </c>
      <c r="Y2085" s="1">
        <f t="shared" si="604"/>
        <v>2036</v>
      </c>
      <c r="Z2085" t="str">
        <f t="shared" si="605"/>
        <v>USER_PRIM24U</v>
      </c>
      <c r="AC2085" s="113" t="str">
        <f t="shared" si="599"/>
        <v/>
      </c>
      <c r="AD2085" t="b">
        <f t="shared" si="598"/>
        <v>1</v>
      </c>
    </row>
    <row r="2086" spans="1:30" s="17" customFormat="1">
      <c r="A2086" s="58">
        <f t="shared" si="607"/>
        <v>2086</v>
      </c>
      <c r="B2086" s="55">
        <f t="shared" si="606"/>
        <v>2037</v>
      </c>
      <c r="C2086" s="99" t="s">
        <v>4533</v>
      </c>
      <c r="D2086" s="99" t="s">
        <v>1212</v>
      </c>
      <c r="E2086" s="100" t="s">
        <v>567</v>
      </c>
      <c r="F2086" s="100" t="s">
        <v>3811</v>
      </c>
      <c r="G2086" s="101">
        <v>0</v>
      </c>
      <c r="H2086" s="101">
        <v>0</v>
      </c>
      <c r="I2086" s="100" t="s">
        <v>1</v>
      </c>
      <c r="J2086" s="100" t="s">
        <v>1630</v>
      </c>
      <c r="K2086" s="102" t="s">
        <v>4646</v>
      </c>
      <c r="L2086" s="99" t="s">
        <v>1637</v>
      </c>
      <c r="M2086" s="104" t="s">
        <v>4147</v>
      </c>
      <c r="N2086" s="104"/>
      <c r="O2086"/>
      <c r="P2086" t="str">
        <f t="shared" si="600"/>
        <v>NOT EQUAL</v>
      </c>
      <c r="Q2086"/>
      <c r="R2086"/>
      <c r="S2086" s="43">
        <f t="shared" si="601"/>
        <v>315</v>
      </c>
      <c r="T2086" s="94"/>
      <c r="U2086" s="72"/>
      <c r="V2086" s="72"/>
      <c r="W2086" s="44" t="str">
        <f t="shared" si="602"/>
        <v/>
      </c>
      <c r="X2086" s="25" t="str">
        <f t="shared" si="603"/>
        <v/>
      </c>
      <c r="Y2086" s="1">
        <f t="shared" si="604"/>
        <v>2037</v>
      </c>
      <c r="Z2086" t="str">
        <f t="shared" si="605"/>
        <v>USER_SFTf24U</v>
      </c>
      <c r="AC2086" s="113" t="str">
        <f t="shared" si="599"/>
        <v/>
      </c>
      <c r="AD2086" t="b">
        <f t="shared" si="598"/>
        <v>1</v>
      </c>
    </row>
    <row r="2087" spans="1:30">
      <c r="A2087" s="58">
        <f t="shared" si="607"/>
        <v>2087</v>
      </c>
      <c r="B2087" s="55">
        <f t="shared" si="606"/>
        <v>2038</v>
      </c>
      <c r="C2087" s="99" t="s">
        <v>4534</v>
      </c>
      <c r="D2087" s="99" t="s">
        <v>1212</v>
      </c>
      <c r="E2087" s="100" t="s">
        <v>567</v>
      </c>
      <c r="F2087" s="100" t="s">
        <v>4588</v>
      </c>
      <c r="G2087" s="101">
        <v>0</v>
      </c>
      <c r="H2087" s="101">
        <v>0</v>
      </c>
      <c r="I2087" s="100" t="s">
        <v>1</v>
      </c>
      <c r="J2087" s="100" t="s">
        <v>1630</v>
      </c>
      <c r="K2087" s="102" t="s">
        <v>4646</v>
      </c>
      <c r="L2087" s="99" t="s">
        <v>1637</v>
      </c>
      <c r="M2087" s="104" t="s">
        <v>4629</v>
      </c>
      <c r="N2087" s="104"/>
      <c r="O2087"/>
      <c r="P2087" t="str">
        <f t="shared" si="600"/>
        <v>NOT EQUAL</v>
      </c>
      <c r="Q2087"/>
      <c r="R2087"/>
      <c r="S2087" s="43">
        <f t="shared" si="601"/>
        <v>315</v>
      </c>
      <c r="T2087" s="94"/>
      <c r="U2087" s="72"/>
      <c r="V2087" s="72"/>
      <c r="W2087" s="44" t="str">
        <f t="shared" si="602"/>
        <v/>
      </c>
      <c r="X2087" s="25" t="str">
        <f t="shared" si="603"/>
        <v/>
      </c>
      <c r="Y2087" s="1">
        <f t="shared" si="604"/>
        <v>2038</v>
      </c>
      <c r="Z2087" t="str">
        <f t="shared" si="605"/>
        <v>USER_SFTg24U</v>
      </c>
      <c r="AC2087" s="113" t="str">
        <f t="shared" si="599"/>
        <v/>
      </c>
      <c r="AD2087" t="b">
        <f t="shared" si="598"/>
        <v>1</v>
      </c>
    </row>
    <row r="2088" spans="1:30" s="17" customFormat="1">
      <c r="A2088" s="58">
        <f t="shared" si="607"/>
        <v>2088</v>
      </c>
      <c r="B2088" s="55">
        <f t="shared" si="606"/>
        <v>2039</v>
      </c>
      <c r="C2088" s="99" t="s">
        <v>4532</v>
      </c>
      <c r="D2088" s="99" t="s">
        <v>1213</v>
      </c>
      <c r="E2088" s="100" t="s">
        <v>567</v>
      </c>
      <c r="F2088" s="100" t="s">
        <v>3812</v>
      </c>
      <c r="G2088" s="101">
        <v>0</v>
      </c>
      <c r="H2088" s="101">
        <v>0</v>
      </c>
      <c r="I2088" s="100" t="s">
        <v>1</v>
      </c>
      <c r="J2088" s="100" t="s">
        <v>1630</v>
      </c>
      <c r="K2088" s="102" t="s">
        <v>4646</v>
      </c>
      <c r="L2088" s="99" t="s">
        <v>1637</v>
      </c>
      <c r="M2088" s="104" t="s">
        <v>4148</v>
      </c>
      <c r="N2088" s="104"/>
      <c r="O2088"/>
      <c r="P2088" t="str">
        <f t="shared" si="600"/>
        <v>NOT EQUAL</v>
      </c>
      <c r="Q2088"/>
      <c r="R2088"/>
      <c r="S2088" s="43">
        <f t="shared" si="601"/>
        <v>315</v>
      </c>
      <c r="T2088" s="94"/>
      <c r="U2088" s="72"/>
      <c r="V2088" s="72"/>
      <c r="W2088" s="44" t="str">
        <f t="shared" si="602"/>
        <v/>
      </c>
      <c r="X2088" s="25" t="str">
        <f t="shared" si="603"/>
        <v/>
      </c>
      <c r="Y2088" s="1">
        <f t="shared" si="604"/>
        <v>2039</v>
      </c>
      <c r="Z2088" t="str">
        <f t="shared" si="605"/>
        <v>USER_PRIM25U</v>
      </c>
      <c r="AC2088" s="113" t="str">
        <f t="shared" si="599"/>
        <v/>
      </c>
      <c r="AD2088" t="b">
        <f t="shared" si="598"/>
        <v>1</v>
      </c>
    </row>
    <row r="2089" spans="1:30">
      <c r="A2089" s="58">
        <f t="shared" si="607"/>
        <v>2089</v>
      </c>
      <c r="B2089" s="55">
        <f t="shared" si="606"/>
        <v>2040</v>
      </c>
      <c r="C2089" s="99" t="s">
        <v>4533</v>
      </c>
      <c r="D2089" s="99" t="s">
        <v>1213</v>
      </c>
      <c r="E2089" s="100" t="s">
        <v>567</v>
      </c>
      <c r="F2089" s="100" t="s">
        <v>3813</v>
      </c>
      <c r="G2089" s="101">
        <v>0</v>
      </c>
      <c r="H2089" s="101">
        <v>0</v>
      </c>
      <c r="I2089" s="100" t="s">
        <v>1</v>
      </c>
      <c r="J2089" s="100" t="s">
        <v>1630</v>
      </c>
      <c r="K2089" s="102" t="s">
        <v>4646</v>
      </c>
      <c r="L2089" s="99" t="s">
        <v>1637</v>
      </c>
      <c r="M2089" s="104" t="s">
        <v>4149</v>
      </c>
      <c r="N2089" s="104"/>
      <c r="O2089"/>
      <c r="P2089" t="str">
        <f t="shared" si="600"/>
        <v>NOT EQUAL</v>
      </c>
      <c r="Q2089"/>
      <c r="R2089"/>
      <c r="S2089" s="43">
        <f t="shared" si="601"/>
        <v>315</v>
      </c>
      <c r="T2089" s="94"/>
      <c r="U2089" s="72"/>
      <c r="V2089" s="72"/>
      <c r="W2089" s="44" t="str">
        <f t="shared" si="602"/>
        <v/>
      </c>
      <c r="X2089" s="25" t="str">
        <f t="shared" si="603"/>
        <v/>
      </c>
      <c r="Y2089" s="1">
        <f t="shared" si="604"/>
        <v>2040</v>
      </c>
      <c r="Z2089" t="str">
        <f t="shared" si="605"/>
        <v>USER_SFTf25U</v>
      </c>
      <c r="AC2089" s="113" t="str">
        <f t="shared" si="599"/>
        <v/>
      </c>
      <c r="AD2089" t="b">
        <f t="shared" si="598"/>
        <v>1</v>
      </c>
    </row>
    <row r="2090" spans="1:30">
      <c r="A2090" s="58">
        <f t="shared" si="607"/>
        <v>2090</v>
      </c>
      <c r="B2090" s="55">
        <f t="shared" si="606"/>
        <v>2041</v>
      </c>
      <c r="C2090" s="99" t="s">
        <v>4534</v>
      </c>
      <c r="D2090" s="99" t="s">
        <v>1213</v>
      </c>
      <c r="E2090" s="100" t="s">
        <v>567</v>
      </c>
      <c r="F2090" s="100" t="s">
        <v>4589</v>
      </c>
      <c r="G2090" s="101">
        <v>0</v>
      </c>
      <c r="H2090" s="101">
        <v>0</v>
      </c>
      <c r="I2090" s="100" t="s">
        <v>1</v>
      </c>
      <c r="J2090" s="100" t="s">
        <v>1630</v>
      </c>
      <c r="K2090" s="102" t="s">
        <v>4646</v>
      </c>
      <c r="L2090" s="99" t="s">
        <v>1637</v>
      </c>
      <c r="M2090" s="104" t="s">
        <v>4630</v>
      </c>
      <c r="N2090" s="104"/>
      <c r="O2090"/>
      <c r="P2090" t="str">
        <f t="shared" si="600"/>
        <v>NOT EQUAL</v>
      </c>
      <c r="Q2090"/>
      <c r="R2090"/>
      <c r="S2090" s="43">
        <f t="shared" si="601"/>
        <v>315</v>
      </c>
      <c r="T2090" s="94"/>
      <c r="U2090" s="72"/>
      <c r="V2090" s="72"/>
      <c r="W2090" s="44" t="str">
        <f t="shared" si="602"/>
        <v/>
      </c>
      <c r="X2090" s="25" t="str">
        <f t="shared" si="603"/>
        <v/>
      </c>
      <c r="Y2090" s="1">
        <f t="shared" si="604"/>
        <v>2041</v>
      </c>
      <c r="Z2090" t="str">
        <f t="shared" si="605"/>
        <v>USER_SFTg25U</v>
      </c>
      <c r="AC2090" s="113" t="str">
        <f t="shared" si="599"/>
        <v/>
      </c>
      <c r="AD2090" t="b">
        <f t="shared" ref="AD2090:AD2153" si="608">X2090=AC2090</f>
        <v>1</v>
      </c>
    </row>
    <row r="2091" spans="1:30">
      <c r="A2091" s="58">
        <f t="shared" si="607"/>
        <v>2091</v>
      </c>
      <c r="B2091" s="55">
        <f t="shared" si="606"/>
        <v>2042</v>
      </c>
      <c r="C2091" s="99" t="s">
        <v>4532</v>
      </c>
      <c r="D2091" s="99" t="s">
        <v>1214</v>
      </c>
      <c r="E2091" s="100" t="s">
        <v>567</v>
      </c>
      <c r="F2091" s="100" t="s">
        <v>3814</v>
      </c>
      <c r="G2091" s="101">
        <v>0</v>
      </c>
      <c r="H2091" s="101">
        <v>0</v>
      </c>
      <c r="I2091" s="100" t="s">
        <v>1</v>
      </c>
      <c r="J2091" s="100" t="s">
        <v>1630</v>
      </c>
      <c r="K2091" s="102" t="s">
        <v>4646</v>
      </c>
      <c r="L2091" s="99" t="s">
        <v>1637</v>
      </c>
      <c r="M2091" s="104" t="s">
        <v>4150</v>
      </c>
      <c r="N2091" s="104"/>
      <c r="O2091"/>
      <c r="P2091" t="str">
        <f t="shared" si="600"/>
        <v>NOT EQUAL</v>
      </c>
      <c r="Q2091"/>
      <c r="R2091"/>
      <c r="S2091" s="43">
        <f t="shared" si="601"/>
        <v>315</v>
      </c>
      <c r="T2091" s="94"/>
      <c r="U2091" s="72"/>
      <c r="V2091" s="72"/>
      <c r="W2091" s="44" t="str">
        <f t="shared" si="602"/>
        <v/>
      </c>
      <c r="X2091" s="25" t="str">
        <f t="shared" si="603"/>
        <v/>
      </c>
      <c r="Y2091" s="1">
        <f t="shared" si="604"/>
        <v>2042</v>
      </c>
      <c r="Z2091" t="str">
        <f t="shared" si="605"/>
        <v>USER_PRIM26U</v>
      </c>
      <c r="AC2091" s="113" t="str">
        <f t="shared" si="599"/>
        <v/>
      </c>
      <c r="AD2091" t="b">
        <f t="shared" si="608"/>
        <v>1</v>
      </c>
    </row>
    <row r="2092" spans="1:30">
      <c r="A2092" s="58">
        <f t="shared" si="607"/>
        <v>2092</v>
      </c>
      <c r="B2092" s="55">
        <f t="shared" si="606"/>
        <v>2043</v>
      </c>
      <c r="C2092" s="99" t="s">
        <v>4533</v>
      </c>
      <c r="D2092" s="99" t="s">
        <v>1214</v>
      </c>
      <c r="E2092" s="100" t="s">
        <v>567</v>
      </c>
      <c r="F2092" s="100" t="s">
        <v>3815</v>
      </c>
      <c r="G2092" s="101">
        <v>0</v>
      </c>
      <c r="H2092" s="101">
        <v>0</v>
      </c>
      <c r="I2092" s="100" t="s">
        <v>1</v>
      </c>
      <c r="J2092" s="100" t="s">
        <v>1630</v>
      </c>
      <c r="K2092" s="102" t="s">
        <v>4646</v>
      </c>
      <c r="L2092" s="99" t="s">
        <v>1637</v>
      </c>
      <c r="M2092" s="104" t="s">
        <v>4151</v>
      </c>
      <c r="N2092" s="104"/>
      <c r="O2092"/>
      <c r="P2092" t="str">
        <f t="shared" si="600"/>
        <v>NOT EQUAL</v>
      </c>
      <c r="Q2092"/>
      <c r="R2092"/>
      <c r="S2092" s="43">
        <f t="shared" si="601"/>
        <v>315</v>
      </c>
      <c r="T2092" s="94"/>
      <c r="U2092" s="72"/>
      <c r="V2092" s="72"/>
      <c r="W2092" s="44" t="str">
        <f t="shared" si="602"/>
        <v/>
      </c>
      <c r="X2092" s="25" t="str">
        <f t="shared" si="603"/>
        <v/>
      </c>
      <c r="Y2092" s="1">
        <f t="shared" si="604"/>
        <v>2043</v>
      </c>
      <c r="Z2092" t="str">
        <f t="shared" si="605"/>
        <v>USER_SFTf26U</v>
      </c>
      <c r="AC2092" s="113" t="str">
        <f t="shared" si="599"/>
        <v/>
      </c>
      <c r="AD2092" t="b">
        <f t="shared" si="608"/>
        <v>1</v>
      </c>
    </row>
    <row r="2093" spans="1:30">
      <c r="A2093" s="58">
        <f t="shared" si="607"/>
        <v>2093</v>
      </c>
      <c r="B2093" s="55">
        <f t="shared" si="606"/>
        <v>2044</v>
      </c>
      <c r="C2093" s="99" t="s">
        <v>4534</v>
      </c>
      <c r="D2093" s="99" t="s">
        <v>1214</v>
      </c>
      <c r="E2093" s="100" t="s">
        <v>567</v>
      </c>
      <c r="F2093" s="100" t="s">
        <v>4590</v>
      </c>
      <c r="G2093" s="101">
        <v>0</v>
      </c>
      <c r="H2093" s="101">
        <v>0</v>
      </c>
      <c r="I2093" s="100" t="s">
        <v>1</v>
      </c>
      <c r="J2093" s="100" t="s">
        <v>1630</v>
      </c>
      <c r="K2093" s="102" t="s">
        <v>4646</v>
      </c>
      <c r="L2093" s="99" t="s">
        <v>1637</v>
      </c>
      <c r="M2093" s="104" t="s">
        <v>4631</v>
      </c>
      <c r="N2093" s="104"/>
      <c r="O2093"/>
      <c r="P2093" t="str">
        <f t="shared" si="600"/>
        <v>NOT EQUAL</v>
      </c>
      <c r="Q2093"/>
      <c r="R2093"/>
      <c r="S2093" s="43">
        <f t="shared" si="601"/>
        <v>315</v>
      </c>
      <c r="T2093" s="94"/>
      <c r="U2093" s="72"/>
      <c r="V2093" s="72"/>
      <c r="W2093" s="44" t="str">
        <f t="shared" si="602"/>
        <v/>
      </c>
      <c r="X2093" s="25" t="str">
        <f t="shared" si="603"/>
        <v/>
      </c>
      <c r="Y2093" s="1">
        <f t="shared" si="604"/>
        <v>2044</v>
      </c>
      <c r="Z2093" t="str">
        <f t="shared" si="605"/>
        <v>USER_SFTg26U</v>
      </c>
      <c r="AC2093" s="113" t="str">
        <f t="shared" si="599"/>
        <v/>
      </c>
      <c r="AD2093" t="b">
        <f t="shared" si="608"/>
        <v>1</v>
      </c>
    </row>
    <row r="2094" spans="1:30">
      <c r="A2094" s="58">
        <f t="shared" si="607"/>
        <v>2094</v>
      </c>
      <c r="B2094" s="55">
        <f t="shared" si="606"/>
        <v>2045</v>
      </c>
      <c r="C2094" s="99" t="s">
        <v>4532</v>
      </c>
      <c r="D2094" s="99" t="s">
        <v>1215</v>
      </c>
      <c r="E2094" s="100" t="s">
        <v>567</v>
      </c>
      <c r="F2094" s="100" t="s">
        <v>3816</v>
      </c>
      <c r="G2094" s="101">
        <v>0</v>
      </c>
      <c r="H2094" s="101">
        <v>0</v>
      </c>
      <c r="I2094" s="100" t="s">
        <v>1</v>
      </c>
      <c r="J2094" s="100" t="s">
        <v>1630</v>
      </c>
      <c r="K2094" s="102" t="s">
        <v>4646</v>
      </c>
      <c r="L2094" s="99" t="s">
        <v>1637</v>
      </c>
      <c r="M2094" s="104" t="s">
        <v>4152</v>
      </c>
      <c r="N2094" s="104"/>
      <c r="O2094"/>
      <c r="P2094" t="str">
        <f t="shared" si="600"/>
        <v>NOT EQUAL</v>
      </c>
      <c r="Q2094"/>
      <c r="R2094"/>
      <c r="S2094" s="43">
        <f t="shared" si="601"/>
        <v>315</v>
      </c>
      <c r="T2094" s="94"/>
      <c r="U2094" s="72"/>
      <c r="V2094" s="72"/>
      <c r="W2094" s="44" t="str">
        <f t="shared" si="602"/>
        <v/>
      </c>
      <c r="X2094" s="25" t="str">
        <f t="shared" si="603"/>
        <v/>
      </c>
      <c r="Y2094" s="1">
        <f t="shared" si="604"/>
        <v>2045</v>
      </c>
      <c r="Z2094" t="str">
        <f t="shared" si="605"/>
        <v>USER_PRIM27U</v>
      </c>
      <c r="AC2094" s="113" t="str">
        <f t="shared" si="599"/>
        <v/>
      </c>
      <c r="AD2094" t="b">
        <f t="shared" si="608"/>
        <v>1</v>
      </c>
    </row>
    <row r="2095" spans="1:30">
      <c r="A2095" s="58">
        <f t="shared" si="607"/>
        <v>2095</v>
      </c>
      <c r="B2095" s="55">
        <f t="shared" si="606"/>
        <v>2046</v>
      </c>
      <c r="C2095" s="99" t="s">
        <v>4533</v>
      </c>
      <c r="D2095" s="99" t="s">
        <v>1215</v>
      </c>
      <c r="E2095" s="100" t="s">
        <v>567</v>
      </c>
      <c r="F2095" s="100" t="s">
        <v>3817</v>
      </c>
      <c r="G2095" s="101">
        <v>0</v>
      </c>
      <c r="H2095" s="101">
        <v>0</v>
      </c>
      <c r="I2095" s="100" t="s">
        <v>1</v>
      </c>
      <c r="J2095" s="100" t="s">
        <v>1630</v>
      </c>
      <c r="K2095" s="102" t="s">
        <v>4646</v>
      </c>
      <c r="L2095" s="99" t="s">
        <v>1637</v>
      </c>
      <c r="M2095" s="104" t="s">
        <v>4153</v>
      </c>
      <c r="N2095" s="104"/>
      <c r="O2095"/>
      <c r="P2095" t="str">
        <f t="shared" si="600"/>
        <v>NOT EQUAL</v>
      </c>
      <c r="Q2095"/>
      <c r="R2095"/>
      <c r="S2095" s="43">
        <f t="shared" si="601"/>
        <v>315</v>
      </c>
      <c r="T2095" s="94"/>
      <c r="U2095" s="72"/>
      <c r="V2095" s="72"/>
      <c r="W2095" s="44" t="str">
        <f t="shared" si="602"/>
        <v/>
      </c>
      <c r="X2095" s="25" t="str">
        <f t="shared" si="603"/>
        <v/>
      </c>
      <c r="Y2095" s="1">
        <f t="shared" si="604"/>
        <v>2046</v>
      </c>
      <c r="Z2095" t="str">
        <f t="shared" si="605"/>
        <v>USER_SFTf27U</v>
      </c>
      <c r="AC2095" s="113" t="str">
        <f t="shared" si="599"/>
        <v/>
      </c>
      <c r="AD2095" t="b">
        <f t="shared" si="608"/>
        <v>1</v>
      </c>
    </row>
    <row r="2096" spans="1:30">
      <c r="A2096" s="58">
        <f t="shared" si="607"/>
        <v>2096</v>
      </c>
      <c r="B2096" s="55">
        <f t="shared" si="606"/>
        <v>2047</v>
      </c>
      <c r="C2096" s="99" t="s">
        <v>4534</v>
      </c>
      <c r="D2096" s="99" t="s">
        <v>1215</v>
      </c>
      <c r="E2096" s="100" t="s">
        <v>567</v>
      </c>
      <c r="F2096" s="100" t="s">
        <v>4591</v>
      </c>
      <c r="G2096" s="101">
        <v>0</v>
      </c>
      <c r="H2096" s="101">
        <v>0</v>
      </c>
      <c r="I2096" s="100" t="s">
        <v>1</v>
      </c>
      <c r="J2096" s="100" t="s">
        <v>1630</v>
      </c>
      <c r="K2096" s="102" t="s">
        <v>4646</v>
      </c>
      <c r="L2096" s="99" t="s">
        <v>1637</v>
      </c>
      <c r="M2096" s="104" t="s">
        <v>4632</v>
      </c>
      <c r="N2096" s="104"/>
      <c r="O2096"/>
      <c r="P2096" t="str">
        <f t="shared" si="600"/>
        <v>NOT EQUAL</v>
      </c>
      <c r="Q2096"/>
      <c r="R2096"/>
      <c r="S2096" s="43">
        <f t="shared" si="601"/>
        <v>315</v>
      </c>
      <c r="T2096" s="94"/>
      <c r="U2096" s="72"/>
      <c r="V2096" s="72"/>
      <c r="W2096" s="44" t="str">
        <f t="shared" si="602"/>
        <v/>
      </c>
      <c r="X2096" s="25" t="str">
        <f t="shared" si="603"/>
        <v/>
      </c>
      <c r="Y2096" s="1">
        <f t="shared" si="604"/>
        <v>2047</v>
      </c>
      <c r="Z2096" t="str">
        <f t="shared" si="605"/>
        <v>USER_SFTg27U</v>
      </c>
      <c r="AC2096" s="113" t="str">
        <f t="shared" si="599"/>
        <v/>
      </c>
      <c r="AD2096" t="b">
        <f t="shared" si="608"/>
        <v>1</v>
      </c>
    </row>
    <row r="2097" spans="1:30">
      <c r="A2097" s="58">
        <f t="shared" si="607"/>
        <v>2097</v>
      </c>
      <c r="B2097" s="55">
        <f t="shared" si="606"/>
        <v>2048</v>
      </c>
      <c r="C2097" s="99" t="s">
        <v>4532</v>
      </c>
      <c r="D2097" s="99" t="s">
        <v>1216</v>
      </c>
      <c r="E2097" s="100" t="s">
        <v>567</v>
      </c>
      <c r="F2097" s="100" t="s">
        <v>3818</v>
      </c>
      <c r="G2097" s="101">
        <v>0</v>
      </c>
      <c r="H2097" s="101">
        <v>0</v>
      </c>
      <c r="I2097" s="100" t="s">
        <v>1</v>
      </c>
      <c r="J2097" s="100" t="s">
        <v>1630</v>
      </c>
      <c r="K2097" s="102" t="s">
        <v>4646</v>
      </c>
      <c r="L2097" s="99" t="s">
        <v>1637</v>
      </c>
      <c r="M2097" s="104" t="s">
        <v>4154</v>
      </c>
      <c r="N2097" s="104"/>
      <c r="O2097"/>
      <c r="P2097" t="str">
        <f t="shared" si="600"/>
        <v>NOT EQUAL</v>
      </c>
      <c r="Q2097"/>
      <c r="R2097"/>
      <c r="S2097" s="43">
        <f t="shared" si="601"/>
        <v>315</v>
      </c>
      <c r="T2097" s="94"/>
      <c r="U2097" s="72"/>
      <c r="V2097" s="72"/>
      <c r="W2097" s="44" t="str">
        <f t="shared" si="602"/>
        <v/>
      </c>
      <c r="X2097" s="25" t="str">
        <f t="shared" si="603"/>
        <v/>
      </c>
      <c r="Y2097" s="1">
        <f t="shared" si="604"/>
        <v>2048</v>
      </c>
      <c r="Z2097" t="str">
        <f t="shared" si="605"/>
        <v>USER_PRIM28U</v>
      </c>
      <c r="AC2097" s="113" t="str">
        <f t="shared" si="599"/>
        <v/>
      </c>
      <c r="AD2097" t="b">
        <f t="shared" si="608"/>
        <v>1</v>
      </c>
    </row>
    <row r="2098" spans="1:30">
      <c r="A2098" s="58">
        <f t="shared" si="607"/>
        <v>2098</v>
      </c>
      <c r="B2098" s="55">
        <f t="shared" si="606"/>
        <v>2049</v>
      </c>
      <c r="C2098" s="99" t="s">
        <v>4533</v>
      </c>
      <c r="D2098" s="99" t="s">
        <v>1216</v>
      </c>
      <c r="E2098" s="100" t="s">
        <v>567</v>
      </c>
      <c r="F2098" s="100" t="s">
        <v>3819</v>
      </c>
      <c r="G2098" s="101">
        <v>0</v>
      </c>
      <c r="H2098" s="101">
        <v>0</v>
      </c>
      <c r="I2098" s="100" t="s">
        <v>1</v>
      </c>
      <c r="J2098" s="100" t="s">
        <v>1630</v>
      </c>
      <c r="K2098" s="102" t="s">
        <v>4646</v>
      </c>
      <c r="L2098" s="99" t="s">
        <v>1637</v>
      </c>
      <c r="M2098" s="104" t="s">
        <v>4155</v>
      </c>
      <c r="N2098" s="104"/>
      <c r="O2098"/>
      <c r="P2098" t="str">
        <f t="shared" si="600"/>
        <v>NOT EQUAL</v>
      </c>
      <c r="Q2098"/>
      <c r="R2098"/>
      <c r="S2098" s="43">
        <f t="shared" si="601"/>
        <v>315</v>
      </c>
      <c r="T2098" s="94"/>
      <c r="U2098" s="72"/>
      <c r="V2098" s="72"/>
      <c r="W2098" s="44" t="str">
        <f t="shared" si="602"/>
        <v/>
      </c>
      <c r="X2098" s="25" t="str">
        <f t="shared" si="603"/>
        <v/>
      </c>
      <c r="Y2098" s="1">
        <f t="shared" si="604"/>
        <v>2049</v>
      </c>
      <c r="Z2098" t="str">
        <f t="shared" si="605"/>
        <v>USER_SFTf28U</v>
      </c>
      <c r="AC2098" s="113" t="str">
        <f t="shared" ref="AC2098:AC2161" si="609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08"/>
        <v>1</v>
      </c>
    </row>
    <row r="2099" spans="1:30">
      <c r="A2099" s="58">
        <f t="shared" si="607"/>
        <v>2099</v>
      </c>
      <c r="B2099" s="55">
        <f t="shared" si="606"/>
        <v>2050</v>
      </c>
      <c r="C2099" s="99" t="s">
        <v>4534</v>
      </c>
      <c r="D2099" s="99" t="s">
        <v>1216</v>
      </c>
      <c r="E2099" s="100" t="s">
        <v>567</v>
      </c>
      <c r="F2099" s="100" t="s">
        <v>4592</v>
      </c>
      <c r="G2099" s="101">
        <v>0</v>
      </c>
      <c r="H2099" s="101">
        <v>0</v>
      </c>
      <c r="I2099" s="100" t="s">
        <v>1</v>
      </c>
      <c r="J2099" s="100" t="s">
        <v>1630</v>
      </c>
      <c r="K2099" s="102" t="s">
        <v>4646</v>
      </c>
      <c r="L2099" s="99" t="s">
        <v>1637</v>
      </c>
      <c r="M2099" s="104" t="s">
        <v>4633</v>
      </c>
      <c r="N2099" s="104"/>
      <c r="O2099"/>
      <c r="P2099" t="str">
        <f t="shared" si="600"/>
        <v>NOT EQUAL</v>
      </c>
      <c r="Q2099"/>
      <c r="R2099"/>
      <c r="S2099" s="43">
        <f t="shared" si="601"/>
        <v>315</v>
      </c>
      <c r="T2099" s="94"/>
      <c r="U2099" s="72"/>
      <c r="V2099" s="72"/>
      <c r="W2099" s="44" t="str">
        <f t="shared" si="602"/>
        <v/>
      </c>
      <c r="X2099" s="25" t="str">
        <f t="shared" si="603"/>
        <v/>
      </c>
      <c r="Y2099" s="1">
        <f t="shared" si="604"/>
        <v>2050</v>
      </c>
      <c r="Z2099" t="str">
        <f t="shared" si="605"/>
        <v>USER_SFTg28U</v>
      </c>
      <c r="AC2099" s="113" t="str">
        <f t="shared" si="609"/>
        <v/>
      </c>
      <c r="AD2099" t="b">
        <f t="shared" si="608"/>
        <v>1</v>
      </c>
    </row>
    <row r="2100" spans="1:30">
      <c r="A2100" s="58">
        <f t="shared" si="607"/>
        <v>2100</v>
      </c>
      <c r="B2100" s="55">
        <f t="shared" si="606"/>
        <v>2051</v>
      </c>
      <c r="C2100" s="99" t="s">
        <v>4532</v>
      </c>
      <c r="D2100" s="99" t="s">
        <v>1217</v>
      </c>
      <c r="E2100" s="100" t="s">
        <v>567</v>
      </c>
      <c r="F2100" s="100" t="s">
        <v>3820</v>
      </c>
      <c r="G2100" s="101">
        <v>0</v>
      </c>
      <c r="H2100" s="101">
        <v>0</v>
      </c>
      <c r="I2100" s="100" t="s">
        <v>1</v>
      </c>
      <c r="J2100" s="100" t="s">
        <v>1630</v>
      </c>
      <c r="K2100" s="102" t="s">
        <v>4646</v>
      </c>
      <c r="L2100" s="99" t="s">
        <v>1637</v>
      </c>
      <c r="M2100" s="104" t="s">
        <v>4156</v>
      </c>
      <c r="N2100" s="104"/>
      <c r="O2100"/>
      <c r="P2100" t="str">
        <f t="shared" si="600"/>
        <v>NOT EQUAL</v>
      </c>
      <c r="Q2100"/>
      <c r="R2100"/>
      <c r="S2100" s="43">
        <f t="shared" si="601"/>
        <v>315</v>
      </c>
      <c r="T2100" s="94"/>
      <c r="U2100" s="72"/>
      <c r="V2100" s="72"/>
      <c r="W2100" s="44" t="str">
        <f t="shared" si="602"/>
        <v/>
      </c>
      <c r="X2100" s="25" t="str">
        <f t="shared" si="603"/>
        <v/>
      </c>
      <c r="Y2100" s="1">
        <f t="shared" si="604"/>
        <v>2051</v>
      </c>
      <c r="Z2100" t="str">
        <f t="shared" si="605"/>
        <v>USER_PRIM29U</v>
      </c>
      <c r="AC2100" s="113" t="str">
        <f t="shared" si="609"/>
        <v/>
      </c>
      <c r="AD2100" t="b">
        <f t="shared" si="608"/>
        <v>1</v>
      </c>
    </row>
    <row r="2101" spans="1:30">
      <c r="A2101" s="58">
        <f t="shared" si="607"/>
        <v>2101</v>
      </c>
      <c r="B2101" s="55">
        <f t="shared" si="606"/>
        <v>2052</v>
      </c>
      <c r="C2101" s="99" t="s">
        <v>4533</v>
      </c>
      <c r="D2101" s="99" t="s">
        <v>1217</v>
      </c>
      <c r="E2101" s="100" t="s">
        <v>567</v>
      </c>
      <c r="F2101" s="100" t="s">
        <v>3821</v>
      </c>
      <c r="G2101" s="101">
        <v>0</v>
      </c>
      <c r="H2101" s="101">
        <v>0</v>
      </c>
      <c r="I2101" s="100" t="s">
        <v>1</v>
      </c>
      <c r="J2101" s="100" t="s">
        <v>1630</v>
      </c>
      <c r="K2101" s="102" t="s">
        <v>4646</v>
      </c>
      <c r="L2101" s="99" t="s">
        <v>1637</v>
      </c>
      <c r="M2101" s="104" t="s">
        <v>4157</v>
      </c>
      <c r="N2101" s="104"/>
      <c r="O2101"/>
      <c r="P2101" t="str">
        <f t="shared" si="600"/>
        <v>NOT EQUAL</v>
      </c>
      <c r="Q2101"/>
      <c r="R2101"/>
      <c r="S2101" s="43">
        <f t="shared" si="601"/>
        <v>315</v>
      </c>
      <c r="T2101" s="94"/>
      <c r="U2101" s="72"/>
      <c r="V2101" s="72"/>
      <c r="W2101" s="44" t="str">
        <f t="shared" si="602"/>
        <v/>
      </c>
      <c r="X2101" s="25" t="str">
        <f t="shared" si="603"/>
        <v/>
      </c>
      <c r="Y2101" s="1">
        <f t="shared" si="604"/>
        <v>2052</v>
      </c>
      <c r="Z2101" t="str">
        <f t="shared" si="605"/>
        <v>USER_SFTf29U</v>
      </c>
      <c r="AC2101" s="113" t="str">
        <f t="shared" si="609"/>
        <v/>
      </c>
      <c r="AD2101" t="b">
        <f t="shared" si="608"/>
        <v>1</v>
      </c>
    </row>
    <row r="2102" spans="1:30">
      <c r="A2102" s="58">
        <f t="shared" si="607"/>
        <v>2102</v>
      </c>
      <c r="B2102" s="55">
        <f t="shared" si="606"/>
        <v>2053</v>
      </c>
      <c r="C2102" s="99" t="s">
        <v>4534</v>
      </c>
      <c r="D2102" s="99" t="s">
        <v>1217</v>
      </c>
      <c r="E2102" s="100" t="s">
        <v>567</v>
      </c>
      <c r="F2102" s="100" t="s">
        <v>4593</v>
      </c>
      <c r="G2102" s="101">
        <v>0</v>
      </c>
      <c r="H2102" s="101">
        <v>0</v>
      </c>
      <c r="I2102" s="100" t="s">
        <v>1</v>
      </c>
      <c r="J2102" s="100" t="s">
        <v>1630</v>
      </c>
      <c r="K2102" s="102" t="s">
        <v>4646</v>
      </c>
      <c r="L2102" s="99" t="s">
        <v>1637</v>
      </c>
      <c r="M2102" s="104" t="s">
        <v>4634</v>
      </c>
      <c r="N2102" s="104"/>
      <c r="O2102"/>
      <c r="P2102" t="str">
        <f t="shared" si="600"/>
        <v>NOT EQUAL</v>
      </c>
      <c r="Q2102"/>
      <c r="R2102"/>
      <c r="S2102" s="43">
        <f t="shared" si="601"/>
        <v>315</v>
      </c>
      <c r="T2102" s="94"/>
      <c r="U2102" s="72"/>
      <c r="V2102" s="72"/>
      <c r="W2102" s="44" t="str">
        <f t="shared" si="602"/>
        <v/>
      </c>
      <c r="X2102" s="25" t="str">
        <f t="shared" si="603"/>
        <v/>
      </c>
      <c r="Y2102" s="1">
        <f t="shared" si="604"/>
        <v>2053</v>
      </c>
      <c r="Z2102" t="str">
        <f t="shared" si="605"/>
        <v>USER_SFTg29U</v>
      </c>
      <c r="AC2102" s="113" t="str">
        <f t="shared" si="609"/>
        <v/>
      </c>
      <c r="AD2102" t="b">
        <f t="shared" si="608"/>
        <v>1</v>
      </c>
    </row>
    <row r="2103" spans="1:30">
      <c r="A2103" s="58">
        <f t="shared" si="607"/>
        <v>2103</v>
      </c>
      <c r="B2103" s="55">
        <f t="shared" si="606"/>
        <v>2054</v>
      </c>
      <c r="C2103" s="99" t="s">
        <v>4532</v>
      </c>
      <c r="D2103" s="99" t="s">
        <v>1218</v>
      </c>
      <c r="E2103" s="100" t="s">
        <v>567</v>
      </c>
      <c r="F2103" s="100" t="s">
        <v>3822</v>
      </c>
      <c r="G2103" s="101">
        <v>0</v>
      </c>
      <c r="H2103" s="101">
        <v>0</v>
      </c>
      <c r="I2103" s="100" t="s">
        <v>1</v>
      </c>
      <c r="J2103" s="100" t="s">
        <v>1630</v>
      </c>
      <c r="K2103" s="102" t="s">
        <v>4646</v>
      </c>
      <c r="L2103" s="99" t="s">
        <v>1637</v>
      </c>
      <c r="M2103" s="104" t="s">
        <v>4158</v>
      </c>
      <c r="N2103" s="104"/>
      <c r="O2103"/>
      <c r="P2103" t="str">
        <f t="shared" si="600"/>
        <v>NOT EQUAL</v>
      </c>
      <c r="Q2103"/>
      <c r="R2103"/>
      <c r="S2103" s="43">
        <f t="shared" si="601"/>
        <v>315</v>
      </c>
      <c r="T2103" s="94"/>
      <c r="U2103" s="72"/>
      <c r="V2103" s="72"/>
      <c r="W2103" s="44" t="str">
        <f t="shared" si="602"/>
        <v/>
      </c>
      <c r="X2103" s="25" t="str">
        <f t="shared" si="603"/>
        <v/>
      </c>
      <c r="Y2103" s="1">
        <f t="shared" si="604"/>
        <v>2054</v>
      </c>
      <c r="Z2103" t="str">
        <f t="shared" si="605"/>
        <v>USER_PRIM30U</v>
      </c>
      <c r="AC2103" s="113" t="str">
        <f t="shared" si="609"/>
        <v/>
      </c>
      <c r="AD2103" t="b">
        <f t="shared" si="608"/>
        <v>1</v>
      </c>
    </row>
    <row r="2104" spans="1:30">
      <c r="A2104" s="58">
        <f t="shared" si="607"/>
        <v>2104</v>
      </c>
      <c r="B2104" s="55">
        <f t="shared" si="606"/>
        <v>2055</v>
      </c>
      <c r="C2104" s="99" t="s">
        <v>4533</v>
      </c>
      <c r="D2104" s="99" t="s">
        <v>1218</v>
      </c>
      <c r="E2104" s="100" t="s">
        <v>567</v>
      </c>
      <c r="F2104" s="100" t="s">
        <v>3823</v>
      </c>
      <c r="G2104" s="101">
        <v>0</v>
      </c>
      <c r="H2104" s="101">
        <v>0</v>
      </c>
      <c r="I2104" s="100" t="s">
        <v>1</v>
      </c>
      <c r="J2104" s="100" t="s">
        <v>1630</v>
      </c>
      <c r="K2104" s="102" t="s">
        <v>4646</v>
      </c>
      <c r="L2104" s="99" t="s">
        <v>1637</v>
      </c>
      <c r="M2104" s="104" t="s">
        <v>4159</v>
      </c>
      <c r="N2104" s="104"/>
      <c r="O2104"/>
      <c r="P2104" t="str">
        <f t="shared" si="600"/>
        <v>NOT EQUAL</v>
      </c>
      <c r="Q2104"/>
      <c r="R2104"/>
      <c r="S2104" s="43">
        <f t="shared" si="601"/>
        <v>315</v>
      </c>
      <c r="T2104" s="94"/>
      <c r="U2104" s="72"/>
      <c r="V2104" s="72"/>
      <c r="W2104" s="44" t="str">
        <f t="shared" si="602"/>
        <v/>
      </c>
      <c r="X2104" s="25" t="str">
        <f t="shared" si="603"/>
        <v/>
      </c>
      <c r="Y2104" s="1">
        <f t="shared" si="604"/>
        <v>2055</v>
      </c>
      <c r="Z2104" t="str">
        <f t="shared" si="605"/>
        <v>USER_SFTf30U</v>
      </c>
      <c r="AC2104" s="113" t="str">
        <f t="shared" si="609"/>
        <v/>
      </c>
      <c r="AD2104" t="b">
        <f t="shared" si="608"/>
        <v>1</v>
      </c>
    </row>
    <row r="2105" spans="1:30">
      <c r="A2105" s="58">
        <f t="shared" si="607"/>
        <v>2105</v>
      </c>
      <c r="B2105" s="55">
        <f t="shared" si="606"/>
        <v>2056</v>
      </c>
      <c r="C2105" s="99" t="s">
        <v>4534</v>
      </c>
      <c r="D2105" s="99" t="s">
        <v>1218</v>
      </c>
      <c r="E2105" s="100" t="s">
        <v>567</v>
      </c>
      <c r="F2105" s="100" t="s">
        <v>4594</v>
      </c>
      <c r="G2105" s="101">
        <v>0</v>
      </c>
      <c r="H2105" s="101">
        <v>0</v>
      </c>
      <c r="I2105" s="100" t="s">
        <v>1</v>
      </c>
      <c r="J2105" s="100" t="s">
        <v>1630</v>
      </c>
      <c r="K2105" s="102" t="s">
        <v>4646</v>
      </c>
      <c r="L2105" s="99" t="s">
        <v>1637</v>
      </c>
      <c r="M2105" s="104" t="s">
        <v>4635</v>
      </c>
      <c r="N2105" s="104"/>
      <c r="O2105"/>
      <c r="P2105" t="str">
        <f t="shared" si="600"/>
        <v>NOT EQUAL</v>
      </c>
      <c r="Q2105"/>
      <c r="R2105"/>
      <c r="S2105" s="43">
        <f t="shared" si="601"/>
        <v>315</v>
      </c>
      <c r="T2105" s="94"/>
      <c r="U2105" s="72"/>
      <c r="V2105" s="72"/>
      <c r="W2105" s="44" t="str">
        <f t="shared" si="602"/>
        <v/>
      </c>
      <c r="X2105" s="25" t="str">
        <f t="shared" si="603"/>
        <v/>
      </c>
      <c r="Y2105" s="1">
        <f t="shared" si="604"/>
        <v>2056</v>
      </c>
      <c r="Z2105" t="str">
        <f t="shared" si="605"/>
        <v>USER_SFTg30U</v>
      </c>
      <c r="AC2105" s="113" t="str">
        <f t="shared" si="609"/>
        <v/>
      </c>
      <c r="AD2105" t="b">
        <f t="shared" si="608"/>
        <v>1</v>
      </c>
    </row>
    <row r="2106" spans="1:30">
      <c r="A2106" s="58">
        <f t="shared" si="607"/>
        <v>2106</v>
      </c>
      <c r="B2106" s="55">
        <f t="shared" si="606"/>
        <v>2057</v>
      </c>
      <c r="C2106" s="99" t="s">
        <v>4532</v>
      </c>
      <c r="D2106" s="99" t="s">
        <v>1219</v>
      </c>
      <c r="E2106" s="100" t="s">
        <v>567</v>
      </c>
      <c r="F2106" s="100" t="s">
        <v>3824</v>
      </c>
      <c r="G2106" s="101">
        <v>0</v>
      </c>
      <c r="H2106" s="101">
        <v>0</v>
      </c>
      <c r="I2106" s="100" t="s">
        <v>1</v>
      </c>
      <c r="J2106" s="100" t="s">
        <v>1630</v>
      </c>
      <c r="K2106" s="102" t="s">
        <v>4646</v>
      </c>
      <c r="L2106" s="99" t="s">
        <v>1637</v>
      </c>
      <c r="M2106" s="104" t="s">
        <v>4160</v>
      </c>
      <c r="N2106" s="104"/>
      <c r="O2106"/>
      <c r="P2106" t="str">
        <f t="shared" si="600"/>
        <v>NOT EQUAL</v>
      </c>
      <c r="Q2106"/>
      <c r="R2106"/>
      <c r="S2106" s="43">
        <f t="shared" si="601"/>
        <v>315</v>
      </c>
      <c r="T2106" s="94"/>
      <c r="U2106" s="72"/>
      <c r="V2106" s="72"/>
      <c r="W2106" s="44" t="str">
        <f t="shared" si="602"/>
        <v/>
      </c>
      <c r="X2106" s="25" t="str">
        <f t="shared" si="603"/>
        <v/>
      </c>
      <c r="Y2106" s="1">
        <f t="shared" si="604"/>
        <v>2057</v>
      </c>
      <c r="Z2106" t="str">
        <f t="shared" si="605"/>
        <v>USER_PRIM31U</v>
      </c>
      <c r="AC2106" s="113" t="str">
        <f t="shared" si="609"/>
        <v/>
      </c>
      <c r="AD2106" t="b">
        <f t="shared" si="608"/>
        <v>1</v>
      </c>
    </row>
    <row r="2107" spans="1:30">
      <c r="A2107" s="58">
        <f t="shared" si="607"/>
        <v>2107</v>
      </c>
      <c r="B2107" s="55">
        <f t="shared" si="606"/>
        <v>2058</v>
      </c>
      <c r="C2107" s="99" t="s">
        <v>4533</v>
      </c>
      <c r="D2107" s="99" t="s">
        <v>1219</v>
      </c>
      <c r="E2107" s="100" t="s">
        <v>567</v>
      </c>
      <c r="F2107" s="100" t="s">
        <v>3825</v>
      </c>
      <c r="G2107" s="101">
        <v>0</v>
      </c>
      <c r="H2107" s="101">
        <v>0</v>
      </c>
      <c r="I2107" s="100" t="s">
        <v>1</v>
      </c>
      <c r="J2107" s="100" t="s">
        <v>1630</v>
      </c>
      <c r="K2107" s="102" t="s">
        <v>4646</v>
      </c>
      <c r="L2107" s="99" t="s">
        <v>1637</v>
      </c>
      <c r="M2107" s="104" t="s">
        <v>4161</v>
      </c>
      <c r="N2107" s="104"/>
      <c r="O2107"/>
      <c r="P2107" t="str">
        <f t="shared" si="600"/>
        <v>NOT EQUAL</v>
      </c>
      <c r="Q2107"/>
      <c r="R2107"/>
      <c r="S2107" s="43">
        <f t="shared" si="601"/>
        <v>315</v>
      </c>
      <c r="T2107" s="94"/>
      <c r="U2107" s="72"/>
      <c r="V2107" s="72"/>
      <c r="W2107" s="44" t="str">
        <f t="shared" si="602"/>
        <v/>
      </c>
      <c r="X2107" s="25" t="str">
        <f t="shared" si="603"/>
        <v/>
      </c>
      <c r="Y2107" s="1">
        <f t="shared" si="604"/>
        <v>2058</v>
      </c>
      <c r="Z2107" t="str">
        <f t="shared" si="605"/>
        <v>USER_SFTf31U</v>
      </c>
      <c r="AC2107" s="113" t="str">
        <f t="shared" si="609"/>
        <v/>
      </c>
      <c r="AD2107" t="b">
        <f t="shared" si="608"/>
        <v>1</v>
      </c>
    </row>
    <row r="2108" spans="1:30">
      <c r="A2108" s="58">
        <f t="shared" si="607"/>
        <v>2108</v>
      </c>
      <c r="B2108" s="55">
        <f t="shared" si="606"/>
        <v>2059</v>
      </c>
      <c r="C2108" s="99" t="s">
        <v>4534</v>
      </c>
      <c r="D2108" s="99" t="s">
        <v>1219</v>
      </c>
      <c r="E2108" s="100" t="s">
        <v>567</v>
      </c>
      <c r="F2108" s="100" t="s">
        <v>4595</v>
      </c>
      <c r="G2108" s="101">
        <v>0</v>
      </c>
      <c r="H2108" s="101">
        <v>0</v>
      </c>
      <c r="I2108" s="100" t="s">
        <v>1</v>
      </c>
      <c r="J2108" s="100" t="s">
        <v>1630</v>
      </c>
      <c r="K2108" s="102" t="s">
        <v>4646</v>
      </c>
      <c r="L2108" s="99" t="s">
        <v>1637</v>
      </c>
      <c r="M2108" s="104" t="s">
        <v>4636</v>
      </c>
      <c r="N2108" s="104"/>
      <c r="O2108"/>
      <c r="P2108" t="str">
        <f t="shared" si="600"/>
        <v>NOT EQUAL</v>
      </c>
      <c r="Q2108"/>
      <c r="R2108"/>
      <c r="S2108" s="43">
        <f t="shared" si="601"/>
        <v>315</v>
      </c>
      <c r="T2108" s="94"/>
      <c r="U2108" s="72"/>
      <c r="V2108" s="72"/>
      <c r="W2108" s="44" t="str">
        <f t="shared" si="602"/>
        <v/>
      </c>
      <c r="X2108" s="25" t="str">
        <f t="shared" si="603"/>
        <v/>
      </c>
      <c r="Y2108" s="1">
        <f t="shared" si="604"/>
        <v>2059</v>
      </c>
      <c r="Z2108" t="str">
        <f t="shared" si="605"/>
        <v>USER_SFTg31U</v>
      </c>
      <c r="AC2108" s="113" t="str">
        <f t="shared" si="609"/>
        <v/>
      </c>
      <c r="AD2108" t="b">
        <f t="shared" si="608"/>
        <v>1</v>
      </c>
    </row>
    <row r="2109" spans="1:30">
      <c r="A2109" s="58">
        <f t="shared" si="607"/>
        <v>2109</v>
      </c>
      <c r="B2109" s="55">
        <f t="shared" si="606"/>
        <v>2060</v>
      </c>
      <c r="C2109" s="99" t="s">
        <v>4532</v>
      </c>
      <c r="D2109" s="99" t="s">
        <v>1220</v>
      </c>
      <c r="E2109" s="100" t="s">
        <v>567</v>
      </c>
      <c r="F2109" s="100" t="s">
        <v>3826</v>
      </c>
      <c r="G2109" s="101">
        <v>0</v>
      </c>
      <c r="H2109" s="101">
        <v>0</v>
      </c>
      <c r="I2109" s="100" t="s">
        <v>1</v>
      </c>
      <c r="J2109" s="100" t="s">
        <v>1630</v>
      </c>
      <c r="K2109" s="102" t="s">
        <v>4646</v>
      </c>
      <c r="L2109" s="99" t="s">
        <v>1637</v>
      </c>
      <c r="M2109" s="104" t="s">
        <v>4162</v>
      </c>
      <c r="N2109" s="104"/>
      <c r="O2109"/>
      <c r="P2109" t="str">
        <f t="shared" si="600"/>
        <v>NOT EQUAL</v>
      </c>
      <c r="Q2109"/>
      <c r="R2109"/>
      <c r="S2109" s="43">
        <f t="shared" si="601"/>
        <v>315</v>
      </c>
      <c r="T2109" s="94"/>
      <c r="U2109" s="72"/>
      <c r="V2109" s="72"/>
      <c r="W2109" s="44" t="str">
        <f t="shared" si="602"/>
        <v/>
      </c>
      <c r="X2109" s="25" t="str">
        <f t="shared" si="603"/>
        <v/>
      </c>
      <c r="Y2109" s="1">
        <f t="shared" si="604"/>
        <v>2060</v>
      </c>
      <c r="Z2109" t="str">
        <f t="shared" si="605"/>
        <v>USER_PRIM32U</v>
      </c>
      <c r="AC2109" s="113" t="str">
        <f t="shared" si="609"/>
        <v/>
      </c>
      <c r="AD2109" t="b">
        <f t="shared" si="608"/>
        <v>1</v>
      </c>
    </row>
    <row r="2110" spans="1:30">
      <c r="A2110" s="58">
        <f t="shared" si="607"/>
        <v>2110</v>
      </c>
      <c r="B2110" s="55">
        <f t="shared" si="606"/>
        <v>2061</v>
      </c>
      <c r="C2110" s="99" t="s">
        <v>4533</v>
      </c>
      <c r="D2110" s="99" t="s">
        <v>1220</v>
      </c>
      <c r="E2110" s="100" t="s">
        <v>567</v>
      </c>
      <c r="F2110" s="100" t="s">
        <v>3827</v>
      </c>
      <c r="G2110" s="101">
        <v>0</v>
      </c>
      <c r="H2110" s="101">
        <v>0</v>
      </c>
      <c r="I2110" s="100" t="s">
        <v>1</v>
      </c>
      <c r="J2110" s="100" t="s">
        <v>1630</v>
      </c>
      <c r="K2110" s="102" t="s">
        <v>4646</v>
      </c>
      <c r="L2110" s="99" t="s">
        <v>1637</v>
      </c>
      <c r="M2110" s="104" t="s">
        <v>4163</v>
      </c>
      <c r="N2110" s="104"/>
      <c r="O2110"/>
      <c r="P2110" t="str">
        <f t="shared" si="600"/>
        <v>NOT EQUAL</v>
      </c>
      <c r="Q2110"/>
      <c r="R2110"/>
      <c r="S2110" s="43">
        <f t="shared" si="601"/>
        <v>315</v>
      </c>
      <c r="T2110" s="94"/>
      <c r="U2110" s="72"/>
      <c r="V2110" s="72"/>
      <c r="W2110" s="44" t="str">
        <f t="shared" si="602"/>
        <v/>
      </c>
      <c r="X2110" s="25" t="str">
        <f t="shared" si="603"/>
        <v/>
      </c>
      <c r="Y2110" s="1">
        <f t="shared" si="604"/>
        <v>2061</v>
      </c>
      <c r="Z2110" t="str">
        <f t="shared" si="605"/>
        <v>USER_SFTf32U</v>
      </c>
      <c r="AC2110" s="113" t="str">
        <f t="shared" si="609"/>
        <v/>
      </c>
      <c r="AD2110" t="b">
        <f t="shared" si="608"/>
        <v>1</v>
      </c>
    </row>
    <row r="2111" spans="1:30">
      <c r="A2111" s="58">
        <f t="shared" si="607"/>
        <v>2111</v>
      </c>
      <c r="B2111" s="55">
        <f t="shared" si="606"/>
        <v>2062</v>
      </c>
      <c r="C2111" s="99" t="s">
        <v>4534</v>
      </c>
      <c r="D2111" s="99" t="s">
        <v>1220</v>
      </c>
      <c r="E2111" s="100" t="s">
        <v>567</v>
      </c>
      <c r="F2111" s="100" t="s">
        <v>4596</v>
      </c>
      <c r="G2111" s="101">
        <v>0</v>
      </c>
      <c r="H2111" s="101">
        <v>0</v>
      </c>
      <c r="I2111" s="100" t="s">
        <v>1</v>
      </c>
      <c r="J2111" s="100" t="s">
        <v>1630</v>
      </c>
      <c r="K2111" s="102" t="s">
        <v>4646</v>
      </c>
      <c r="L2111" s="99" t="s">
        <v>1637</v>
      </c>
      <c r="M2111" s="104" t="s">
        <v>4637</v>
      </c>
      <c r="N2111" s="104"/>
      <c r="O2111"/>
      <c r="P2111" t="str">
        <f t="shared" si="600"/>
        <v>NOT EQUAL</v>
      </c>
      <c r="Q2111"/>
      <c r="R2111"/>
      <c r="S2111" s="43">
        <f t="shared" si="601"/>
        <v>315</v>
      </c>
      <c r="T2111" s="94"/>
      <c r="U2111" s="72"/>
      <c r="V2111" s="72"/>
      <c r="W2111" s="44" t="str">
        <f t="shared" si="602"/>
        <v/>
      </c>
      <c r="X2111" s="25" t="str">
        <f t="shared" si="603"/>
        <v/>
      </c>
      <c r="Y2111" s="1">
        <f t="shared" si="604"/>
        <v>2062</v>
      </c>
      <c r="Z2111" t="str">
        <f t="shared" si="605"/>
        <v>USER_SFTg32U</v>
      </c>
      <c r="AC2111" s="113" t="str">
        <f t="shared" si="609"/>
        <v/>
      </c>
      <c r="AD2111" t="b">
        <f t="shared" si="608"/>
        <v>1</v>
      </c>
    </row>
    <row r="2112" spans="1:30">
      <c r="A2112" s="58">
        <f t="shared" si="607"/>
        <v>2112</v>
      </c>
      <c r="B2112" s="55">
        <f t="shared" si="606"/>
        <v>2063</v>
      </c>
      <c r="C2112" s="99" t="s">
        <v>4532</v>
      </c>
      <c r="D2112" s="99" t="s">
        <v>1221</v>
      </c>
      <c r="E2112" s="100" t="s">
        <v>567</v>
      </c>
      <c r="F2112" s="100" t="s">
        <v>3828</v>
      </c>
      <c r="G2112" s="101">
        <v>0</v>
      </c>
      <c r="H2112" s="101">
        <v>0</v>
      </c>
      <c r="I2112" s="100" t="s">
        <v>1</v>
      </c>
      <c r="J2112" s="100" t="s">
        <v>1630</v>
      </c>
      <c r="K2112" s="102" t="s">
        <v>4646</v>
      </c>
      <c r="L2112" s="99" t="s">
        <v>1637</v>
      </c>
      <c r="M2112" s="104" t="s">
        <v>4164</v>
      </c>
      <c r="N2112" s="104"/>
      <c r="O2112"/>
      <c r="P2112" t="str">
        <f t="shared" si="600"/>
        <v>NOT EQUAL</v>
      </c>
      <c r="Q2112"/>
      <c r="R2112"/>
      <c r="S2112" s="43">
        <f t="shared" si="601"/>
        <v>315</v>
      </c>
      <c r="T2112" s="94"/>
      <c r="U2112" s="72"/>
      <c r="V2112" s="72"/>
      <c r="W2112" s="44" t="str">
        <f t="shared" si="602"/>
        <v/>
      </c>
      <c r="X2112" s="25" t="str">
        <f t="shared" si="603"/>
        <v/>
      </c>
      <c r="Y2112" s="1">
        <f t="shared" si="604"/>
        <v>2063</v>
      </c>
      <c r="Z2112" t="str">
        <f t="shared" si="605"/>
        <v>USER_PRIM33U</v>
      </c>
      <c r="AC2112" s="113" t="str">
        <f t="shared" si="609"/>
        <v/>
      </c>
      <c r="AD2112" t="b">
        <f t="shared" si="608"/>
        <v>1</v>
      </c>
    </row>
    <row r="2113" spans="1:30">
      <c r="A2113" s="58">
        <f t="shared" si="607"/>
        <v>2113</v>
      </c>
      <c r="B2113" s="55">
        <f t="shared" si="606"/>
        <v>2064</v>
      </c>
      <c r="C2113" s="99" t="s">
        <v>4533</v>
      </c>
      <c r="D2113" s="99" t="s">
        <v>1221</v>
      </c>
      <c r="E2113" s="100" t="s">
        <v>567</v>
      </c>
      <c r="F2113" s="100" t="s">
        <v>3829</v>
      </c>
      <c r="G2113" s="101">
        <v>0</v>
      </c>
      <c r="H2113" s="101">
        <v>0</v>
      </c>
      <c r="I2113" s="100" t="s">
        <v>1</v>
      </c>
      <c r="J2113" s="100" t="s">
        <v>1630</v>
      </c>
      <c r="K2113" s="102" t="s">
        <v>4646</v>
      </c>
      <c r="L2113" s="99" t="s">
        <v>1637</v>
      </c>
      <c r="M2113" s="104" t="s">
        <v>4165</v>
      </c>
      <c r="N2113" s="104"/>
      <c r="O2113"/>
      <c r="P2113" t="str">
        <f t="shared" si="600"/>
        <v>NOT EQUAL</v>
      </c>
      <c r="Q2113"/>
      <c r="R2113"/>
      <c r="S2113" s="43">
        <f t="shared" si="601"/>
        <v>315</v>
      </c>
      <c r="T2113" s="94"/>
      <c r="U2113" s="72"/>
      <c r="V2113" s="72"/>
      <c r="W2113" s="44" t="str">
        <f t="shared" si="602"/>
        <v/>
      </c>
      <c r="X2113" s="25" t="str">
        <f t="shared" si="603"/>
        <v/>
      </c>
      <c r="Y2113" s="1">
        <f t="shared" si="604"/>
        <v>2064</v>
      </c>
      <c r="Z2113" t="str">
        <f t="shared" si="605"/>
        <v>USER_SFTf33U</v>
      </c>
      <c r="AC2113" s="113" t="str">
        <f t="shared" si="609"/>
        <v/>
      </c>
      <c r="AD2113" t="b">
        <f t="shared" si="608"/>
        <v>1</v>
      </c>
    </row>
    <row r="2114" spans="1:30">
      <c r="A2114" s="58">
        <f t="shared" si="607"/>
        <v>2114</v>
      </c>
      <c r="B2114" s="55">
        <f t="shared" si="606"/>
        <v>2065</v>
      </c>
      <c r="C2114" s="99" t="s">
        <v>4534</v>
      </c>
      <c r="D2114" s="99" t="s">
        <v>1221</v>
      </c>
      <c r="E2114" s="100" t="s">
        <v>567</v>
      </c>
      <c r="F2114" s="100" t="s">
        <v>4597</v>
      </c>
      <c r="G2114" s="101">
        <v>0</v>
      </c>
      <c r="H2114" s="101">
        <v>0</v>
      </c>
      <c r="I2114" s="100" t="s">
        <v>1</v>
      </c>
      <c r="J2114" s="100" t="s">
        <v>1630</v>
      </c>
      <c r="K2114" s="102" t="s">
        <v>4646</v>
      </c>
      <c r="L2114" s="99" t="s">
        <v>1637</v>
      </c>
      <c r="M2114" s="104" t="s">
        <v>4638</v>
      </c>
      <c r="N2114" s="104"/>
      <c r="O2114"/>
      <c r="P2114" t="str">
        <f t="shared" si="600"/>
        <v>NOT EQUAL</v>
      </c>
      <c r="Q2114"/>
      <c r="R2114"/>
      <c r="S2114" s="43">
        <f t="shared" si="601"/>
        <v>315</v>
      </c>
      <c r="T2114" s="94"/>
      <c r="U2114" s="72"/>
      <c r="V2114" s="72"/>
      <c r="W2114" s="44" t="str">
        <f t="shared" si="602"/>
        <v/>
      </c>
      <c r="X2114" s="25" t="str">
        <f t="shared" si="603"/>
        <v/>
      </c>
      <c r="Y2114" s="1">
        <f t="shared" si="604"/>
        <v>2065</v>
      </c>
      <c r="Z2114" t="str">
        <f t="shared" si="605"/>
        <v>USER_SFTg33U</v>
      </c>
      <c r="AC2114" s="113" t="str">
        <f t="shared" si="609"/>
        <v/>
      </c>
      <c r="AD2114" t="b">
        <f t="shared" si="608"/>
        <v>1</v>
      </c>
    </row>
    <row r="2115" spans="1:30">
      <c r="A2115" s="58">
        <f t="shared" si="607"/>
        <v>2115</v>
      </c>
      <c r="B2115" s="55">
        <f t="shared" si="606"/>
        <v>2066</v>
      </c>
      <c r="C2115" s="99" t="s">
        <v>4532</v>
      </c>
      <c r="D2115" s="99" t="s">
        <v>1222</v>
      </c>
      <c r="E2115" s="100" t="s">
        <v>567</v>
      </c>
      <c r="F2115" s="100" t="s">
        <v>3830</v>
      </c>
      <c r="G2115" s="101">
        <v>0</v>
      </c>
      <c r="H2115" s="101">
        <v>0</v>
      </c>
      <c r="I2115" s="100" t="s">
        <v>1</v>
      </c>
      <c r="J2115" s="100" t="s">
        <v>1630</v>
      </c>
      <c r="K2115" s="102" t="s">
        <v>4646</v>
      </c>
      <c r="L2115" s="99" t="s">
        <v>1637</v>
      </c>
      <c r="M2115" s="104" t="s">
        <v>4166</v>
      </c>
      <c r="N2115" s="104"/>
      <c r="O2115"/>
      <c r="P2115" t="str">
        <f t="shared" si="600"/>
        <v>NOT EQUAL</v>
      </c>
      <c r="Q2115"/>
      <c r="R2115"/>
      <c r="S2115" s="43">
        <f t="shared" si="601"/>
        <v>315</v>
      </c>
      <c r="T2115" s="94"/>
      <c r="U2115" s="72"/>
      <c r="V2115" s="72"/>
      <c r="W2115" s="44" t="str">
        <f t="shared" si="602"/>
        <v/>
      </c>
      <c r="X2115" s="25" t="str">
        <f t="shared" si="603"/>
        <v/>
      </c>
      <c r="Y2115" s="1">
        <f t="shared" si="604"/>
        <v>2066</v>
      </c>
      <c r="Z2115" t="str">
        <f t="shared" si="605"/>
        <v>USER_PRIM34U</v>
      </c>
      <c r="AC2115" s="113" t="str">
        <f t="shared" si="609"/>
        <v/>
      </c>
      <c r="AD2115" t="b">
        <f t="shared" si="608"/>
        <v>1</v>
      </c>
    </row>
    <row r="2116" spans="1:30">
      <c r="A2116" s="58">
        <f t="shared" si="607"/>
        <v>2116</v>
      </c>
      <c r="B2116" s="55">
        <f t="shared" si="606"/>
        <v>2067</v>
      </c>
      <c r="C2116" s="99" t="s">
        <v>4533</v>
      </c>
      <c r="D2116" s="99" t="s">
        <v>1222</v>
      </c>
      <c r="E2116" s="100" t="s">
        <v>567</v>
      </c>
      <c r="F2116" s="100" t="s">
        <v>3831</v>
      </c>
      <c r="G2116" s="101">
        <v>0</v>
      </c>
      <c r="H2116" s="101">
        <v>0</v>
      </c>
      <c r="I2116" s="100" t="s">
        <v>1</v>
      </c>
      <c r="J2116" s="100" t="s">
        <v>1630</v>
      </c>
      <c r="K2116" s="102" t="s">
        <v>4646</v>
      </c>
      <c r="L2116" s="99" t="s">
        <v>1637</v>
      </c>
      <c r="M2116" s="104" t="s">
        <v>4167</v>
      </c>
      <c r="N2116" s="104"/>
      <c r="O2116"/>
      <c r="P2116" t="str">
        <f t="shared" si="600"/>
        <v>NOT EQUAL</v>
      </c>
      <c r="Q2116"/>
      <c r="R2116"/>
      <c r="S2116" s="43">
        <f t="shared" si="601"/>
        <v>315</v>
      </c>
      <c r="T2116" s="94"/>
      <c r="U2116" s="72"/>
      <c r="V2116" s="72"/>
      <c r="W2116" s="44" t="str">
        <f t="shared" si="602"/>
        <v/>
      </c>
      <c r="X2116" s="25" t="str">
        <f t="shared" si="603"/>
        <v/>
      </c>
      <c r="Y2116" s="1">
        <f t="shared" si="604"/>
        <v>2067</v>
      </c>
      <c r="Z2116" t="str">
        <f t="shared" si="605"/>
        <v>USER_SFTf34U</v>
      </c>
      <c r="AC2116" s="113" t="str">
        <f t="shared" si="609"/>
        <v/>
      </c>
      <c r="AD2116" t="b">
        <f t="shared" si="608"/>
        <v>1</v>
      </c>
    </row>
    <row r="2117" spans="1:30">
      <c r="A2117" s="58">
        <f t="shared" si="607"/>
        <v>2117</v>
      </c>
      <c r="B2117" s="55">
        <f t="shared" si="606"/>
        <v>2068</v>
      </c>
      <c r="C2117" s="99" t="s">
        <v>4534</v>
      </c>
      <c r="D2117" s="99" t="s">
        <v>1222</v>
      </c>
      <c r="E2117" s="100" t="s">
        <v>567</v>
      </c>
      <c r="F2117" s="100" t="s">
        <v>4598</v>
      </c>
      <c r="G2117" s="101">
        <v>0</v>
      </c>
      <c r="H2117" s="101">
        <v>0</v>
      </c>
      <c r="I2117" s="100" t="s">
        <v>1</v>
      </c>
      <c r="J2117" s="100" t="s">
        <v>1630</v>
      </c>
      <c r="K2117" s="102" t="s">
        <v>4646</v>
      </c>
      <c r="L2117" s="99" t="s">
        <v>1637</v>
      </c>
      <c r="M2117" s="104" t="s">
        <v>4639</v>
      </c>
      <c r="N2117" s="104"/>
      <c r="O2117"/>
      <c r="P2117" t="str">
        <f t="shared" si="600"/>
        <v>NOT EQUAL</v>
      </c>
      <c r="Q2117"/>
      <c r="R2117"/>
      <c r="S2117" s="43">
        <f t="shared" si="601"/>
        <v>315</v>
      </c>
      <c r="T2117" s="94"/>
      <c r="U2117" s="72"/>
      <c r="V2117" s="72"/>
      <c r="W2117" s="44" t="str">
        <f t="shared" si="602"/>
        <v/>
      </c>
      <c r="X2117" s="25" t="str">
        <f t="shared" si="603"/>
        <v/>
      </c>
      <c r="Y2117" s="1">
        <f t="shared" si="604"/>
        <v>2068</v>
      </c>
      <c r="Z2117" t="str">
        <f t="shared" si="605"/>
        <v>USER_SFTg34U</v>
      </c>
      <c r="AC2117" s="113" t="str">
        <f t="shared" si="609"/>
        <v/>
      </c>
      <c r="AD2117" t="b">
        <f t="shared" si="608"/>
        <v>1</v>
      </c>
    </row>
    <row r="2118" spans="1:30">
      <c r="A2118" s="58">
        <f t="shared" si="607"/>
        <v>2118</v>
      </c>
      <c r="B2118" s="55">
        <f t="shared" si="606"/>
        <v>2069</v>
      </c>
      <c r="C2118" s="99" t="s">
        <v>4532</v>
      </c>
      <c r="D2118" s="99" t="s">
        <v>1223</v>
      </c>
      <c r="E2118" s="100" t="s">
        <v>567</v>
      </c>
      <c r="F2118" s="100" t="s">
        <v>3832</v>
      </c>
      <c r="G2118" s="101">
        <v>0</v>
      </c>
      <c r="H2118" s="101">
        <v>0</v>
      </c>
      <c r="I2118" s="100" t="s">
        <v>1</v>
      </c>
      <c r="J2118" s="100" t="s">
        <v>1630</v>
      </c>
      <c r="K2118" s="102" t="s">
        <v>4646</v>
      </c>
      <c r="L2118" s="99" t="s">
        <v>1637</v>
      </c>
      <c r="M2118" s="104" t="s">
        <v>4168</v>
      </c>
      <c r="N2118" s="104"/>
      <c r="O2118"/>
      <c r="P2118" t="str">
        <f t="shared" si="600"/>
        <v>NOT EQUAL</v>
      </c>
      <c r="Q2118"/>
      <c r="R2118"/>
      <c r="S2118" s="43">
        <f t="shared" si="601"/>
        <v>315</v>
      </c>
      <c r="T2118" s="94"/>
      <c r="U2118" s="72"/>
      <c r="V2118" s="72"/>
      <c r="W2118" s="44" t="str">
        <f t="shared" si="602"/>
        <v/>
      </c>
      <c r="X2118" s="25" t="str">
        <f t="shared" si="603"/>
        <v/>
      </c>
      <c r="Y2118" s="1">
        <f t="shared" si="604"/>
        <v>2069</v>
      </c>
      <c r="Z2118" t="str">
        <f t="shared" si="605"/>
        <v>USER_PRIM35U</v>
      </c>
      <c r="AC2118" s="113" t="str">
        <f t="shared" si="609"/>
        <v/>
      </c>
      <c r="AD2118" t="b">
        <f t="shared" si="608"/>
        <v>1</v>
      </c>
    </row>
    <row r="2119" spans="1:30">
      <c r="A2119" s="58">
        <f t="shared" si="607"/>
        <v>2119</v>
      </c>
      <c r="B2119" s="55">
        <f t="shared" si="606"/>
        <v>2070</v>
      </c>
      <c r="C2119" s="99" t="s">
        <v>4533</v>
      </c>
      <c r="D2119" s="99" t="s">
        <v>1223</v>
      </c>
      <c r="E2119" s="100" t="s">
        <v>567</v>
      </c>
      <c r="F2119" s="100" t="s">
        <v>3833</v>
      </c>
      <c r="G2119" s="101">
        <v>0</v>
      </c>
      <c r="H2119" s="101">
        <v>0</v>
      </c>
      <c r="I2119" s="100" t="s">
        <v>1</v>
      </c>
      <c r="J2119" s="100" t="s">
        <v>1630</v>
      </c>
      <c r="K2119" s="102" t="s">
        <v>4646</v>
      </c>
      <c r="L2119" s="99" t="s">
        <v>1637</v>
      </c>
      <c r="M2119" s="104" t="s">
        <v>4169</v>
      </c>
      <c r="N2119" s="104"/>
      <c r="O2119"/>
      <c r="P2119" t="str">
        <f t="shared" si="600"/>
        <v>NOT EQUAL</v>
      </c>
      <c r="Q2119"/>
      <c r="R2119"/>
      <c r="S2119" s="43">
        <f t="shared" si="601"/>
        <v>315</v>
      </c>
      <c r="T2119" s="94"/>
      <c r="U2119" s="72"/>
      <c r="V2119" s="72"/>
      <c r="W2119" s="44" t="str">
        <f t="shared" si="602"/>
        <v/>
      </c>
      <c r="X2119" s="25" t="str">
        <f t="shared" si="603"/>
        <v/>
      </c>
      <c r="Y2119" s="1">
        <f t="shared" si="604"/>
        <v>2070</v>
      </c>
      <c r="Z2119" t="str">
        <f t="shared" si="605"/>
        <v>USER_SFTf35U</v>
      </c>
      <c r="AC2119" s="113" t="str">
        <f t="shared" si="609"/>
        <v/>
      </c>
      <c r="AD2119" t="b">
        <f t="shared" si="608"/>
        <v>1</v>
      </c>
    </row>
    <row r="2120" spans="1:30">
      <c r="A2120" s="58">
        <f t="shared" si="607"/>
        <v>2120</v>
      </c>
      <c r="B2120" s="55">
        <f t="shared" si="606"/>
        <v>2071</v>
      </c>
      <c r="C2120" s="99" t="s">
        <v>4534</v>
      </c>
      <c r="D2120" s="99" t="s">
        <v>1223</v>
      </c>
      <c r="E2120" s="100" t="s">
        <v>567</v>
      </c>
      <c r="F2120" s="100" t="s">
        <v>4599</v>
      </c>
      <c r="G2120" s="101">
        <v>0</v>
      </c>
      <c r="H2120" s="101">
        <v>0</v>
      </c>
      <c r="I2120" s="100" t="s">
        <v>1</v>
      </c>
      <c r="J2120" s="100" t="s">
        <v>1630</v>
      </c>
      <c r="K2120" s="102" t="s">
        <v>4646</v>
      </c>
      <c r="L2120" s="99" t="s">
        <v>1637</v>
      </c>
      <c r="M2120" s="104" t="s">
        <v>4640</v>
      </c>
      <c r="N2120" s="104"/>
      <c r="O2120"/>
      <c r="P2120" t="str">
        <f t="shared" ref="P2120:P2144" si="610">IF(E2120=F2120,"","NOT EQUAL")</f>
        <v>NOT EQUAL</v>
      </c>
      <c r="Q2120"/>
      <c r="R2120"/>
      <c r="S2120" s="43">
        <f t="shared" ref="S2120:S2144" si="611">IF(X2120&lt;&gt;"",S2119+1,S2119)</f>
        <v>315</v>
      </c>
      <c r="T2120" s="94"/>
      <c r="U2120" s="72"/>
      <c r="V2120" s="72"/>
      <c r="W2120" s="44" t="str">
        <f t="shared" ref="W2120:W2144" si="612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13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14">B2120</f>
        <v>2071</v>
      </c>
      <c r="Z2120" t="str">
        <f t="shared" ref="Z2120:Z2144" si="615">M2120</f>
        <v>USER_SFTg35U</v>
      </c>
      <c r="AC2120" s="113" t="str">
        <f t="shared" si="609"/>
        <v/>
      </c>
      <c r="AD2120" t="b">
        <f t="shared" si="608"/>
        <v>1</v>
      </c>
    </row>
    <row r="2121" spans="1:30">
      <c r="A2121" s="58">
        <f t="shared" si="607"/>
        <v>2121</v>
      </c>
      <c r="B2121" s="55">
        <f t="shared" si="606"/>
        <v>2072</v>
      </c>
      <c r="C2121" s="99" t="s">
        <v>4532</v>
      </c>
      <c r="D2121" s="99" t="s">
        <v>1224</v>
      </c>
      <c r="E2121" s="100" t="s">
        <v>567</v>
      </c>
      <c r="F2121" s="100" t="s">
        <v>3834</v>
      </c>
      <c r="G2121" s="101">
        <v>0</v>
      </c>
      <c r="H2121" s="101">
        <v>0</v>
      </c>
      <c r="I2121" s="100" t="s">
        <v>1</v>
      </c>
      <c r="J2121" s="100" t="s">
        <v>1630</v>
      </c>
      <c r="K2121" s="102" t="s">
        <v>4646</v>
      </c>
      <c r="L2121" s="99" t="s">
        <v>1637</v>
      </c>
      <c r="M2121" s="104" t="s">
        <v>4170</v>
      </c>
      <c r="N2121" s="104"/>
      <c r="O2121"/>
      <c r="P2121" t="str">
        <f t="shared" si="610"/>
        <v>NOT EQUAL</v>
      </c>
      <c r="Q2121"/>
      <c r="R2121"/>
      <c r="S2121" s="43">
        <f t="shared" si="611"/>
        <v>315</v>
      </c>
      <c r="T2121" s="94"/>
      <c r="U2121" s="72"/>
      <c r="V2121" s="72"/>
      <c r="W2121" s="44" t="str">
        <f t="shared" si="612"/>
        <v/>
      </c>
      <c r="X2121" s="25" t="str">
        <f t="shared" si="613"/>
        <v/>
      </c>
      <c r="Y2121" s="1">
        <f t="shared" si="614"/>
        <v>2072</v>
      </c>
      <c r="Z2121" t="str">
        <f t="shared" si="615"/>
        <v>USER_PRIM36U</v>
      </c>
      <c r="AC2121" s="113" t="str">
        <f t="shared" si="609"/>
        <v/>
      </c>
      <c r="AD2121" t="b">
        <f t="shared" si="608"/>
        <v>1</v>
      </c>
    </row>
    <row r="2122" spans="1:30">
      <c r="A2122" s="58">
        <f t="shared" si="607"/>
        <v>2122</v>
      </c>
      <c r="B2122" s="55">
        <f t="shared" si="606"/>
        <v>2073</v>
      </c>
      <c r="C2122" s="99" t="s">
        <v>4533</v>
      </c>
      <c r="D2122" s="99" t="s">
        <v>1224</v>
      </c>
      <c r="E2122" s="100" t="s">
        <v>567</v>
      </c>
      <c r="F2122" s="100" t="s">
        <v>3835</v>
      </c>
      <c r="G2122" s="101">
        <v>0</v>
      </c>
      <c r="H2122" s="101">
        <v>0</v>
      </c>
      <c r="I2122" s="100" t="s">
        <v>1</v>
      </c>
      <c r="J2122" s="100" t="s">
        <v>1630</v>
      </c>
      <c r="K2122" s="102" t="s">
        <v>4646</v>
      </c>
      <c r="L2122" s="99" t="s">
        <v>1637</v>
      </c>
      <c r="M2122" s="104" t="s">
        <v>4171</v>
      </c>
      <c r="N2122" s="104"/>
      <c r="O2122"/>
      <c r="P2122" t="str">
        <f t="shared" si="610"/>
        <v>NOT EQUAL</v>
      </c>
      <c r="Q2122"/>
      <c r="R2122"/>
      <c r="S2122" s="43">
        <f t="shared" si="611"/>
        <v>315</v>
      </c>
      <c r="T2122" s="94"/>
      <c r="U2122" s="72"/>
      <c r="V2122" s="72"/>
      <c r="W2122" s="44" t="str">
        <f t="shared" si="612"/>
        <v/>
      </c>
      <c r="X2122" s="25" t="str">
        <f t="shared" si="613"/>
        <v/>
      </c>
      <c r="Y2122" s="1">
        <f t="shared" si="614"/>
        <v>2073</v>
      </c>
      <c r="Z2122" t="str">
        <f t="shared" si="615"/>
        <v>USER_SFTf36U</v>
      </c>
      <c r="AC2122" s="113" t="str">
        <f t="shared" si="609"/>
        <v/>
      </c>
      <c r="AD2122" t="b">
        <f t="shared" si="608"/>
        <v>1</v>
      </c>
    </row>
    <row r="2123" spans="1:30">
      <c r="A2123" s="58">
        <f t="shared" si="607"/>
        <v>2123</v>
      </c>
      <c r="B2123" s="55">
        <f t="shared" ref="B2123:B2186" si="616">IF(AND(MID(C2123,2,1)&lt;&gt;"/",MID(C2123,1,1)="/"),INT(B2122)+1,B2122+0.01)</f>
        <v>2074</v>
      </c>
      <c r="C2123" s="99" t="s">
        <v>4534</v>
      </c>
      <c r="D2123" s="99" t="s">
        <v>1224</v>
      </c>
      <c r="E2123" s="100" t="s">
        <v>567</v>
      </c>
      <c r="F2123" s="100" t="s">
        <v>4600</v>
      </c>
      <c r="G2123" s="101">
        <v>0</v>
      </c>
      <c r="H2123" s="101">
        <v>0</v>
      </c>
      <c r="I2123" s="100" t="s">
        <v>1</v>
      </c>
      <c r="J2123" s="100" t="s">
        <v>1630</v>
      </c>
      <c r="K2123" s="102" t="s">
        <v>4646</v>
      </c>
      <c r="L2123" s="99" t="s">
        <v>1637</v>
      </c>
      <c r="M2123" s="104" t="s">
        <v>4641</v>
      </c>
      <c r="N2123" s="104"/>
      <c r="O2123"/>
      <c r="P2123" t="str">
        <f t="shared" si="610"/>
        <v>NOT EQUAL</v>
      </c>
      <c r="Q2123"/>
      <c r="R2123"/>
      <c r="S2123" s="43">
        <f t="shared" si="611"/>
        <v>315</v>
      </c>
      <c r="T2123" s="94"/>
      <c r="U2123" s="72"/>
      <c r="V2123" s="72"/>
      <c r="W2123" s="44" t="str">
        <f t="shared" si="612"/>
        <v/>
      </c>
      <c r="X2123" s="25" t="str">
        <f t="shared" si="613"/>
        <v/>
      </c>
      <c r="Y2123" s="1">
        <f t="shared" si="614"/>
        <v>2074</v>
      </c>
      <c r="Z2123" t="str">
        <f t="shared" si="615"/>
        <v>USER_SFTg36U</v>
      </c>
      <c r="AC2123" s="113" t="str">
        <f t="shared" si="609"/>
        <v/>
      </c>
      <c r="AD2123" t="b">
        <f t="shared" si="608"/>
        <v>1</v>
      </c>
    </row>
    <row r="2124" spans="1:30">
      <c r="A2124" s="58">
        <f t="shared" si="607"/>
        <v>2124</v>
      </c>
      <c r="B2124" s="55">
        <f t="shared" si="616"/>
        <v>2075</v>
      </c>
      <c r="C2124" s="99" t="s">
        <v>4535</v>
      </c>
      <c r="D2124" s="99">
        <v>1</v>
      </c>
      <c r="E2124" s="100" t="s">
        <v>2948</v>
      </c>
      <c r="F2124" s="100" t="s">
        <v>2948</v>
      </c>
      <c r="G2124" s="101">
        <v>0</v>
      </c>
      <c r="H2124" s="101">
        <v>0</v>
      </c>
      <c r="I2124" s="100" t="s">
        <v>3</v>
      </c>
      <c r="J2124" s="100" t="s">
        <v>1629</v>
      </c>
      <c r="K2124" s="102" t="s">
        <v>4811</v>
      </c>
      <c r="L2124" s="99" t="s">
        <v>2872</v>
      </c>
      <c r="M2124" s="104" t="s">
        <v>2949</v>
      </c>
      <c r="N2124" s="104"/>
      <c r="O2124"/>
      <c r="P2124" t="str">
        <f t="shared" si="610"/>
        <v/>
      </c>
      <c r="Q2124"/>
      <c r="R2124"/>
      <c r="S2124" s="43">
        <f t="shared" si="611"/>
        <v>316</v>
      </c>
      <c r="T2124" s="94" t="s">
        <v>3089</v>
      </c>
      <c r="U2124" s="72" t="s">
        <v>2570</v>
      </c>
      <c r="V2124" s="72" t="s">
        <v>2570</v>
      </c>
      <c r="W2124" s="44" t="str">
        <f t="shared" si="612"/>
        <v>"XEQM01"</v>
      </c>
      <c r="X2124" s="25" t="str">
        <f t="shared" si="613"/>
        <v>XEQM01</v>
      </c>
      <c r="Y2124" s="1">
        <f t="shared" si="614"/>
        <v>2075</v>
      </c>
      <c r="Z2124" t="str">
        <f t="shared" si="615"/>
        <v>ITM_X_P1</v>
      </c>
      <c r="AC2124" s="113" t="str">
        <f t="shared" si="609"/>
        <v>XEQM01</v>
      </c>
      <c r="AD2124" t="b">
        <f t="shared" si="608"/>
        <v>1</v>
      </c>
    </row>
    <row r="2125" spans="1:30">
      <c r="A2125" s="58">
        <f t="shared" si="607"/>
        <v>2125</v>
      </c>
      <c r="B2125" s="55">
        <f t="shared" si="616"/>
        <v>2076</v>
      </c>
      <c r="C2125" s="99" t="s">
        <v>4535</v>
      </c>
      <c r="D2125" s="99">
        <v>2</v>
      </c>
      <c r="E2125" s="104" t="s">
        <v>2951</v>
      </c>
      <c r="F2125" s="104" t="s">
        <v>2951</v>
      </c>
      <c r="G2125" s="106">
        <v>0</v>
      </c>
      <c r="H2125" s="106">
        <v>0</v>
      </c>
      <c r="I2125" s="100" t="s">
        <v>3</v>
      </c>
      <c r="J2125" s="100" t="s">
        <v>1629</v>
      </c>
      <c r="K2125" s="102" t="s">
        <v>4811</v>
      </c>
      <c r="L2125" s="107" t="s">
        <v>2872</v>
      </c>
      <c r="M2125" s="104" t="s">
        <v>2950</v>
      </c>
      <c r="N2125" s="104"/>
      <c r="O2125"/>
      <c r="P2125" t="str">
        <f t="shared" si="610"/>
        <v/>
      </c>
      <c r="Q2125"/>
      <c r="R2125"/>
      <c r="S2125" s="43">
        <f t="shared" si="611"/>
        <v>317</v>
      </c>
      <c r="T2125" s="94" t="s">
        <v>3089</v>
      </c>
      <c r="U2125" s="72" t="s">
        <v>2570</v>
      </c>
      <c r="V2125" s="72" t="s">
        <v>2570</v>
      </c>
      <c r="W2125" s="44" t="str">
        <f t="shared" si="612"/>
        <v>"XEQM02"</v>
      </c>
      <c r="X2125" s="25" t="str">
        <f t="shared" si="613"/>
        <v>XEQM02</v>
      </c>
      <c r="Y2125" s="1">
        <f t="shared" si="614"/>
        <v>2076</v>
      </c>
      <c r="Z2125" t="str">
        <f t="shared" si="615"/>
        <v>ITM_X_P2</v>
      </c>
      <c r="AC2125" s="113" t="str">
        <f t="shared" si="609"/>
        <v>XEQM02</v>
      </c>
      <c r="AD2125" t="b">
        <f t="shared" si="608"/>
        <v>1</v>
      </c>
    </row>
    <row r="2126" spans="1:30">
      <c r="A2126" s="58">
        <f t="shared" si="607"/>
        <v>2126</v>
      </c>
      <c r="B2126" s="55">
        <f t="shared" si="616"/>
        <v>2077</v>
      </c>
      <c r="C2126" s="99" t="s">
        <v>4535</v>
      </c>
      <c r="D2126" s="99">
        <v>3</v>
      </c>
      <c r="E2126" s="104" t="s">
        <v>2968</v>
      </c>
      <c r="F2126" s="104" t="s">
        <v>2968</v>
      </c>
      <c r="G2126" s="106">
        <v>0</v>
      </c>
      <c r="H2126" s="106">
        <v>0</v>
      </c>
      <c r="I2126" s="100" t="s">
        <v>3</v>
      </c>
      <c r="J2126" s="100" t="s">
        <v>1629</v>
      </c>
      <c r="K2126" s="102" t="s">
        <v>4811</v>
      </c>
      <c r="L2126" s="107" t="s">
        <v>2872</v>
      </c>
      <c r="M2126" s="104" t="s">
        <v>2952</v>
      </c>
      <c r="N2126" s="104"/>
      <c r="O2126"/>
      <c r="P2126" t="str">
        <f t="shared" si="610"/>
        <v/>
      </c>
      <c r="Q2126"/>
      <c r="R2126"/>
      <c r="S2126" s="43">
        <f t="shared" si="611"/>
        <v>318</v>
      </c>
      <c r="T2126" s="94" t="s">
        <v>3089</v>
      </c>
      <c r="U2126" s="72" t="s">
        <v>2570</v>
      </c>
      <c r="V2126" s="72" t="s">
        <v>2570</v>
      </c>
      <c r="W2126" s="44" t="str">
        <f t="shared" si="612"/>
        <v>"XEQM03"</v>
      </c>
      <c r="X2126" s="25" t="str">
        <f t="shared" si="613"/>
        <v>XEQM03</v>
      </c>
      <c r="Y2126" s="1">
        <f t="shared" si="614"/>
        <v>2077</v>
      </c>
      <c r="Z2126" t="str">
        <f t="shared" si="615"/>
        <v>ITM_X_P3</v>
      </c>
      <c r="AC2126" s="113" t="str">
        <f t="shared" si="609"/>
        <v>XEQM03</v>
      </c>
      <c r="AD2126" t="b">
        <f t="shared" si="608"/>
        <v>1</v>
      </c>
    </row>
    <row r="2127" spans="1:30">
      <c r="A2127" s="58">
        <f t="shared" si="607"/>
        <v>2127</v>
      </c>
      <c r="B2127" s="55">
        <f t="shared" si="616"/>
        <v>2078</v>
      </c>
      <c r="C2127" s="99" t="s">
        <v>4535</v>
      </c>
      <c r="D2127" s="99">
        <v>4</v>
      </c>
      <c r="E2127" s="104" t="s">
        <v>2969</v>
      </c>
      <c r="F2127" s="104" t="s">
        <v>2969</v>
      </c>
      <c r="G2127" s="106">
        <v>0</v>
      </c>
      <c r="H2127" s="106">
        <v>0</v>
      </c>
      <c r="I2127" s="100" t="s">
        <v>3</v>
      </c>
      <c r="J2127" s="100" t="s">
        <v>1629</v>
      </c>
      <c r="K2127" s="102" t="s">
        <v>4811</v>
      </c>
      <c r="L2127" s="107" t="s">
        <v>2872</v>
      </c>
      <c r="M2127" s="104" t="s">
        <v>2953</v>
      </c>
      <c r="N2127" s="104"/>
      <c r="O2127" s="45"/>
      <c r="P2127" t="str">
        <f t="shared" si="610"/>
        <v/>
      </c>
      <c r="Q2127" s="45"/>
      <c r="R2127" s="45"/>
      <c r="S2127" s="43">
        <f t="shared" si="611"/>
        <v>319</v>
      </c>
      <c r="T2127" s="94" t="s">
        <v>3089</v>
      </c>
      <c r="U2127" s="72" t="s">
        <v>2570</v>
      </c>
      <c r="V2127" s="72" t="s">
        <v>2570</v>
      </c>
      <c r="W2127" s="44" t="str">
        <f t="shared" si="612"/>
        <v>"XEQM04"</v>
      </c>
      <c r="X2127" s="25" t="str">
        <f t="shared" si="613"/>
        <v>XEQM04</v>
      </c>
      <c r="Y2127" s="1">
        <f t="shared" si="614"/>
        <v>2078</v>
      </c>
      <c r="Z2127" t="str">
        <f t="shared" si="615"/>
        <v>ITM_X_P4</v>
      </c>
      <c r="AC2127" s="113" t="str">
        <f t="shared" si="609"/>
        <v>XEQM04</v>
      </c>
      <c r="AD2127" t="b">
        <f t="shared" si="608"/>
        <v>1</v>
      </c>
    </row>
    <row r="2128" spans="1:30">
      <c r="A2128" s="58">
        <f t="shared" si="607"/>
        <v>2128</v>
      </c>
      <c r="B2128" s="55">
        <f t="shared" si="616"/>
        <v>2079</v>
      </c>
      <c r="C2128" s="99" t="s">
        <v>4535</v>
      </c>
      <c r="D2128" s="99">
        <v>5</v>
      </c>
      <c r="E2128" s="104" t="s">
        <v>2970</v>
      </c>
      <c r="F2128" s="104" t="s">
        <v>2970</v>
      </c>
      <c r="G2128" s="106">
        <v>0</v>
      </c>
      <c r="H2128" s="106">
        <v>0</v>
      </c>
      <c r="I2128" s="100" t="s">
        <v>3</v>
      </c>
      <c r="J2128" s="100" t="s">
        <v>1629</v>
      </c>
      <c r="K2128" s="102" t="s">
        <v>4811</v>
      </c>
      <c r="L2128" s="107" t="s">
        <v>2872</v>
      </c>
      <c r="M2128" s="104" t="s">
        <v>2954</v>
      </c>
      <c r="N2128" s="104"/>
      <c r="O2128" s="45"/>
      <c r="P2128" t="str">
        <f t="shared" si="610"/>
        <v/>
      </c>
      <c r="Q2128" s="45"/>
      <c r="R2128" s="45"/>
      <c r="S2128" s="43">
        <f t="shared" si="611"/>
        <v>320</v>
      </c>
      <c r="T2128" s="94" t="s">
        <v>3089</v>
      </c>
      <c r="U2128" s="72" t="s">
        <v>2570</v>
      </c>
      <c r="V2128" s="72" t="s">
        <v>2570</v>
      </c>
      <c r="W2128" s="44" t="str">
        <f t="shared" si="612"/>
        <v>"XEQM05"</v>
      </c>
      <c r="X2128" s="25" t="str">
        <f t="shared" si="613"/>
        <v>XEQM05</v>
      </c>
      <c r="Y2128" s="1">
        <f t="shared" si="614"/>
        <v>2079</v>
      </c>
      <c r="Z2128" t="str">
        <f t="shared" si="615"/>
        <v>ITM_X_P5</v>
      </c>
      <c r="AC2128" s="113" t="str">
        <f t="shared" si="609"/>
        <v>XEQM05</v>
      </c>
      <c r="AD2128" t="b">
        <f t="shared" si="608"/>
        <v>1</v>
      </c>
    </row>
    <row r="2129" spans="1:30">
      <c r="A2129" s="58">
        <f t="shared" ref="A2129:A2192" si="617">IF(B2129=INT(B2129),ROW(),"")</f>
        <v>2129</v>
      </c>
      <c r="B2129" s="55">
        <f t="shared" si="616"/>
        <v>2080</v>
      </c>
      <c r="C2129" s="99" t="s">
        <v>4535</v>
      </c>
      <c r="D2129" s="99">
        <v>6</v>
      </c>
      <c r="E2129" s="104" t="s">
        <v>2971</v>
      </c>
      <c r="F2129" s="104" t="s">
        <v>2971</v>
      </c>
      <c r="G2129" s="106">
        <v>0</v>
      </c>
      <c r="H2129" s="106">
        <v>0</v>
      </c>
      <c r="I2129" s="100" t="s">
        <v>3</v>
      </c>
      <c r="J2129" s="100" t="s">
        <v>1629</v>
      </c>
      <c r="K2129" s="102" t="s">
        <v>4811</v>
      </c>
      <c r="L2129" s="107" t="s">
        <v>2872</v>
      </c>
      <c r="M2129" s="104" t="s">
        <v>2955</v>
      </c>
      <c r="N2129" s="104"/>
      <c r="O2129" s="45"/>
      <c r="P2129" t="str">
        <f t="shared" si="610"/>
        <v/>
      </c>
      <c r="Q2129" s="45"/>
      <c r="R2129" s="45"/>
      <c r="S2129" s="43">
        <f t="shared" si="611"/>
        <v>321</v>
      </c>
      <c r="T2129" s="94" t="s">
        <v>3089</v>
      </c>
      <c r="U2129" s="72" t="s">
        <v>2570</v>
      </c>
      <c r="V2129" s="72" t="s">
        <v>2570</v>
      </c>
      <c r="W2129" s="44" t="str">
        <f t="shared" si="612"/>
        <v>"XEQM06"</v>
      </c>
      <c r="X2129" s="25" t="str">
        <f t="shared" si="613"/>
        <v>XEQM06</v>
      </c>
      <c r="Y2129" s="1">
        <f t="shared" si="614"/>
        <v>2080</v>
      </c>
      <c r="Z2129" t="str">
        <f t="shared" si="615"/>
        <v>ITM_X_P6</v>
      </c>
      <c r="AC2129" s="113" t="str">
        <f t="shared" si="609"/>
        <v>XEQM06</v>
      </c>
      <c r="AD2129" t="b">
        <f t="shared" si="608"/>
        <v>1</v>
      </c>
    </row>
    <row r="2130" spans="1:30">
      <c r="A2130" s="58">
        <f t="shared" si="617"/>
        <v>2130</v>
      </c>
      <c r="B2130" s="55">
        <f t="shared" si="616"/>
        <v>2081</v>
      </c>
      <c r="C2130" s="99" t="s">
        <v>4535</v>
      </c>
      <c r="D2130" s="99">
        <v>7</v>
      </c>
      <c r="E2130" s="104" t="s">
        <v>2972</v>
      </c>
      <c r="F2130" s="104" t="s">
        <v>2972</v>
      </c>
      <c r="G2130" s="106">
        <v>0</v>
      </c>
      <c r="H2130" s="106">
        <v>0</v>
      </c>
      <c r="I2130" s="100" t="s">
        <v>3</v>
      </c>
      <c r="J2130" s="100" t="s">
        <v>1629</v>
      </c>
      <c r="K2130" s="102" t="s">
        <v>4811</v>
      </c>
      <c r="L2130" s="107" t="s">
        <v>2872</v>
      </c>
      <c r="M2130" s="104" t="s">
        <v>2956</v>
      </c>
      <c r="N2130" s="104"/>
      <c r="O2130" s="45"/>
      <c r="P2130" t="str">
        <f t="shared" si="610"/>
        <v/>
      </c>
      <c r="Q2130" s="45"/>
      <c r="R2130" s="45"/>
      <c r="S2130" s="43">
        <f t="shared" si="611"/>
        <v>322</v>
      </c>
      <c r="T2130" s="94" t="s">
        <v>3089</v>
      </c>
      <c r="U2130" s="72" t="s">
        <v>2570</v>
      </c>
      <c r="V2130" s="72" t="s">
        <v>2570</v>
      </c>
      <c r="W2130" s="44" t="str">
        <f t="shared" si="612"/>
        <v>"XEQM07"</v>
      </c>
      <c r="X2130" s="25" t="str">
        <f t="shared" si="613"/>
        <v>XEQM07</v>
      </c>
      <c r="Y2130" s="1">
        <f t="shared" si="614"/>
        <v>2081</v>
      </c>
      <c r="Z2130" t="str">
        <f t="shared" si="615"/>
        <v>ITM_X_f1</v>
      </c>
      <c r="AC2130" s="113" t="str">
        <f t="shared" si="609"/>
        <v>XEQM07</v>
      </c>
      <c r="AD2130" t="b">
        <f t="shared" si="608"/>
        <v>1</v>
      </c>
    </row>
    <row r="2131" spans="1:30">
      <c r="A2131" s="58">
        <f t="shared" si="617"/>
        <v>2131</v>
      </c>
      <c r="B2131" s="55">
        <f t="shared" si="616"/>
        <v>2082</v>
      </c>
      <c r="C2131" s="99" t="s">
        <v>4535</v>
      </c>
      <c r="D2131" s="99">
        <v>8</v>
      </c>
      <c r="E2131" s="104" t="s">
        <v>2973</v>
      </c>
      <c r="F2131" s="104" t="s">
        <v>2973</v>
      </c>
      <c r="G2131" s="106">
        <v>0</v>
      </c>
      <c r="H2131" s="106">
        <v>0</v>
      </c>
      <c r="I2131" s="100" t="s">
        <v>3</v>
      </c>
      <c r="J2131" s="100" t="s">
        <v>1629</v>
      </c>
      <c r="K2131" s="102" t="s">
        <v>4811</v>
      </c>
      <c r="L2131" s="107" t="s">
        <v>2872</v>
      </c>
      <c r="M2131" s="104" t="s">
        <v>2957</v>
      </c>
      <c r="N2131" s="104"/>
      <c r="O2131" s="45"/>
      <c r="P2131" t="str">
        <f t="shared" si="610"/>
        <v/>
      </c>
      <c r="Q2131" s="45"/>
      <c r="R2131" s="45"/>
      <c r="S2131" s="43">
        <f t="shared" si="611"/>
        <v>323</v>
      </c>
      <c r="T2131" s="94" t="s">
        <v>3089</v>
      </c>
      <c r="U2131" s="72" t="s">
        <v>2570</v>
      </c>
      <c r="V2131" s="72" t="s">
        <v>2570</v>
      </c>
      <c r="W2131" s="44" t="str">
        <f t="shared" si="612"/>
        <v>"XEQM08"</v>
      </c>
      <c r="X2131" s="25" t="str">
        <f t="shared" si="613"/>
        <v>XEQM08</v>
      </c>
      <c r="Y2131" s="1">
        <f t="shared" si="614"/>
        <v>2082</v>
      </c>
      <c r="Z2131" t="str">
        <f t="shared" si="615"/>
        <v>ITM_X_f2</v>
      </c>
      <c r="AC2131" s="113" t="str">
        <f t="shared" si="609"/>
        <v>XEQM08</v>
      </c>
      <c r="AD2131" t="b">
        <f t="shared" si="608"/>
        <v>1</v>
      </c>
    </row>
    <row r="2132" spans="1:30">
      <c r="A2132" s="58">
        <f t="shared" si="617"/>
        <v>2132</v>
      </c>
      <c r="B2132" s="55">
        <f t="shared" si="616"/>
        <v>2083</v>
      </c>
      <c r="C2132" s="99" t="s">
        <v>4535</v>
      </c>
      <c r="D2132" s="99">
        <v>9</v>
      </c>
      <c r="E2132" s="104" t="s">
        <v>2974</v>
      </c>
      <c r="F2132" s="104" t="s">
        <v>2974</v>
      </c>
      <c r="G2132" s="106">
        <v>0</v>
      </c>
      <c r="H2132" s="106">
        <v>0</v>
      </c>
      <c r="I2132" s="100" t="s">
        <v>3</v>
      </c>
      <c r="J2132" s="100" t="s">
        <v>1629</v>
      </c>
      <c r="K2132" s="102" t="s">
        <v>4811</v>
      </c>
      <c r="L2132" s="107" t="s">
        <v>2872</v>
      </c>
      <c r="M2132" s="104" t="s">
        <v>2958</v>
      </c>
      <c r="N2132" s="104"/>
      <c r="O2132" s="45"/>
      <c r="P2132" t="str">
        <f t="shared" si="610"/>
        <v/>
      </c>
      <c r="Q2132" s="45"/>
      <c r="R2132" s="45"/>
      <c r="S2132" s="43">
        <f t="shared" si="611"/>
        <v>324</v>
      </c>
      <c r="T2132" s="94" t="s">
        <v>3089</v>
      </c>
      <c r="U2132" s="72" t="s">
        <v>2570</v>
      </c>
      <c r="V2132" s="72" t="s">
        <v>2570</v>
      </c>
      <c r="W2132" s="44" t="str">
        <f t="shared" si="612"/>
        <v>"XEQM09"</v>
      </c>
      <c r="X2132" s="25" t="str">
        <f t="shared" si="613"/>
        <v>XEQM09</v>
      </c>
      <c r="Y2132" s="1">
        <f t="shared" si="614"/>
        <v>2083</v>
      </c>
      <c r="Z2132" t="str">
        <f t="shared" si="615"/>
        <v>ITM_X_f3</v>
      </c>
      <c r="AC2132" s="113" t="str">
        <f t="shared" si="609"/>
        <v>XEQM09</v>
      </c>
      <c r="AD2132" t="b">
        <f t="shared" si="608"/>
        <v>1</v>
      </c>
    </row>
    <row r="2133" spans="1:30">
      <c r="A2133" s="58">
        <f t="shared" si="617"/>
        <v>2133</v>
      </c>
      <c r="B2133" s="55">
        <f t="shared" si="616"/>
        <v>2084</v>
      </c>
      <c r="C2133" s="99" t="s">
        <v>4535</v>
      </c>
      <c r="D2133" s="99">
        <v>10</v>
      </c>
      <c r="E2133" s="104" t="s">
        <v>2975</v>
      </c>
      <c r="F2133" s="104" t="s">
        <v>2975</v>
      </c>
      <c r="G2133" s="106">
        <v>0</v>
      </c>
      <c r="H2133" s="106">
        <v>0</v>
      </c>
      <c r="I2133" s="100" t="s">
        <v>3</v>
      </c>
      <c r="J2133" s="100" t="s">
        <v>1629</v>
      </c>
      <c r="K2133" s="102" t="s">
        <v>4811</v>
      </c>
      <c r="L2133" s="107" t="s">
        <v>2872</v>
      </c>
      <c r="M2133" s="104" t="s">
        <v>2959</v>
      </c>
      <c r="N2133" s="104"/>
      <c r="O2133" s="45"/>
      <c r="P2133" t="str">
        <f t="shared" si="610"/>
        <v/>
      </c>
      <c r="Q2133" s="45"/>
      <c r="R2133" s="45"/>
      <c r="S2133" s="43">
        <f t="shared" si="611"/>
        <v>325</v>
      </c>
      <c r="T2133" s="94" t="s">
        <v>3089</v>
      </c>
      <c r="U2133" s="72" t="s">
        <v>2570</v>
      </c>
      <c r="V2133" s="72" t="s">
        <v>2570</v>
      </c>
      <c r="W2133" s="44" t="str">
        <f t="shared" si="612"/>
        <v>"XEQM10"</v>
      </c>
      <c r="X2133" s="25" t="str">
        <f t="shared" si="613"/>
        <v>XEQM10</v>
      </c>
      <c r="Y2133" s="1">
        <f t="shared" si="614"/>
        <v>2084</v>
      </c>
      <c r="Z2133" t="str">
        <f t="shared" si="615"/>
        <v>ITM_X_f4</v>
      </c>
      <c r="AC2133" s="113" t="str">
        <f t="shared" si="609"/>
        <v>XEQM10</v>
      </c>
      <c r="AD2133" t="b">
        <f t="shared" si="608"/>
        <v>1</v>
      </c>
    </row>
    <row r="2134" spans="1:30">
      <c r="A2134" s="58">
        <f t="shared" si="617"/>
        <v>2134</v>
      </c>
      <c r="B2134" s="55">
        <f t="shared" si="616"/>
        <v>2085</v>
      </c>
      <c r="C2134" s="99" t="s">
        <v>4535</v>
      </c>
      <c r="D2134" s="99">
        <v>11</v>
      </c>
      <c r="E2134" s="104" t="s">
        <v>2976</v>
      </c>
      <c r="F2134" s="104" t="s">
        <v>2976</v>
      </c>
      <c r="G2134" s="106">
        <v>0</v>
      </c>
      <c r="H2134" s="106">
        <v>0</v>
      </c>
      <c r="I2134" s="100" t="s">
        <v>3</v>
      </c>
      <c r="J2134" s="100" t="s">
        <v>1629</v>
      </c>
      <c r="K2134" s="102" t="s">
        <v>4811</v>
      </c>
      <c r="L2134" s="107" t="s">
        <v>2872</v>
      </c>
      <c r="M2134" s="104" t="s">
        <v>2960</v>
      </c>
      <c r="N2134" s="104"/>
      <c r="O2134" s="45"/>
      <c r="P2134" t="str">
        <f t="shared" si="610"/>
        <v/>
      </c>
      <c r="Q2134" s="45"/>
      <c r="R2134" s="45"/>
      <c r="S2134" s="43">
        <f t="shared" si="611"/>
        <v>326</v>
      </c>
      <c r="T2134" s="94" t="s">
        <v>3089</v>
      </c>
      <c r="U2134" s="72" t="s">
        <v>2570</v>
      </c>
      <c r="V2134" s="72" t="s">
        <v>2570</v>
      </c>
      <c r="W2134" s="44" t="str">
        <f t="shared" si="612"/>
        <v>"XEQM11"</v>
      </c>
      <c r="X2134" s="25" t="str">
        <f t="shared" si="613"/>
        <v>XEQM11</v>
      </c>
      <c r="Y2134" s="1">
        <f t="shared" si="614"/>
        <v>2085</v>
      </c>
      <c r="Z2134" t="str">
        <f t="shared" si="615"/>
        <v>ITM_X_f5</v>
      </c>
      <c r="AC2134" s="113" t="str">
        <f t="shared" si="609"/>
        <v>XEQM11</v>
      </c>
      <c r="AD2134" t="b">
        <f t="shared" si="608"/>
        <v>1</v>
      </c>
    </row>
    <row r="2135" spans="1:30">
      <c r="A2135" s="58">
        <f t="shared" si="617"/>
        <v>2135</v>
      </c>
      <c r="B2135" s="55">
        <f t="shared" si="616"/>
        <v>2086</v>
      </c>
      <c r="C2135" s="99" t="s">
        <v>4535</v>
      </c>
      <c r="D2135" s="99">
        <v>12</v>
      </c>
      <c r="E2135" s="104" t="s">
        <v>2977</v>
      </c>
      <c r="F2135" s="104" t="s">
        <v>2977</v>
      </c>
      <c r="G2135" s="106">
        <v>0</v>
      </c>
      <c r="H2135" s="106">
        <v>0</v>
      </c>
      <c r="I2135" s="100" t="s">
        <v>3</v>
      </c>
      <c r="J2135" s="100" t="s">
        <v>1629</v>
      </c>
      <c r="K2135" s="102" t="s">
        <v>4811</v>
      </c>
      <c r="L2135" s="107" t="s">
        <v>2872</v>
      </c>
      <c r="M2135" s="104" t="s">
        <v>2961</v>
      </c>
      <c r="N2135" s="104"/>
      <c r="O2135" s="45"/>
      <c r="P2135" t="str">
        <f t="shared" si="610"/>
        <v/>
      </c>
      <c r="Q2135" s="45"/>
      <c r="R2135" s="45"/>
      <c r="S2135" s="43">
        <f t="shared" si="611"/>
        <v>327</v>
      </c>
      <c r="T2135" s="94" t="s">
        <v>3089</v>
      </c>
      <c r="U2135" s="72" t="s">
        <v>2570</v>
      </c>
      <c r="V2135" s="72" t="s">
        <v>2570</v>
      </c>
      <c r="W2135" s="44" t="str">
        <f t="shared" si="612"/>
        <v>"XEQM12"</v>
      </c>
      <c r="X2135" s="25" t="str">
        <f t="shared" si="613"/>
        <v>XEQM12</v>
      </c>
      <c r="Y2135" s="1">
        <f t="shared" si="614"/>
        <v>2086</v>
      </c>
      <c r="Z2135" t="str">
        <f t="shared" si="615"/>
        <v>ITM_X_f6</v>
      </c>
      <c r="AC2135" s="113" t="str">
        <f t="shared" si="609"/>
        <v>XEQM12</v>
      </c>
      <c r="AD2135" t="b">
        <f t="shared" si="608"/>
        <v>1</v>
      </c>
    </row>
    <row r="2136" spans="1:30">
      <c r="A2136" s="58">
        <f t="shared" si="617"/>
        <v>2136</v>
      </c>
      <c r="B2136" s="55">
        <f t="shared" si="616"/>
        <v>2087</v>
      </c>
      <c r="C2136" s="99" t="s">
        <v>4535</v>
      </c>
      <c r="D2136" s="99">
        <v>13</v>
      </c>
      <c r="E2136" s="104" t="s">
        <v>2978</v>
      </c>
      <c r="F2136" s="104" t="s">
        <v>2978</v>
      </c>
      <c r="G2136" s="106">
        <v>0</v>
      </c>
      <c r="H2136" s="106">
        <v>0</v>
      </c>
      <c r="I2136" s="100" t="s">
        <v>3</v>
      </c>
      <c r="J2136" s="100" t="s">
        <v>1629</v>
      </c>
      <c r="K2136" s="102" t="s">
        <v>4811</v>
      </c>
      <c r="L2136" s="107" t="s">
        <v>2872</v>
      </c>
      <c r="M2136" s="104" t="s">
        <v>2962</v>
      </c>
      <c r="N2136" s="104"/>
      <c r="O2136" s="45"/>
      <c r="P2136" t="str">
        <f t="shared" si="610"/>
        <v/>
      </c>
      <c r="Q2136" s="45"/>
      <c r="R2136" s="45"/>
      <c r="S2136" s="43">
        <f t="shared" si="611"/>
        <v>328</v>
      </c>
      <c r="T2136" s="94" t="s">
        <v>3089</v>
      </c>
      <c r="U2136" s="72" t="s">
        <v>2570</v>
      </c>
      <c r="V2136" s="72" t="s">
        <v>2570</v>
      </c>
      <c r="W2136" s="44" t="str">
        <f t="shared" si="612"/>
        <v>"XEQM13"</v>
      </c>
      <c r="X2136" s="25" t="str">
        <f t="shared" si="613"/>
        <v>XEQM13</v>
      </c>
      <c r="Y2136" s="1">
        <f t="shared" si="614"/>
        <v>2087</v>
      </c>
      <c r="Z2136" t="str">
        <f t="shared" si="615"/>
        <v>ITM_X_g1</v>
      </c>
      <c r="AC2136" s="113" t="str">
        <f t="shared" si="609"/>
        <v>XEQM13</v>
      </c>
      <c r="AD2136" t="b">
        <f t="shared" si="608"/>
        <v>1</v>
      </c>
    </row>
    <row r="2137" spans="1:30">
      <c r="A2137" s="58">
        <f t="shared" si="617"/>
        <v>2137</v>
      </c>
      <c r="B2137" s="55">
        <f t="shared" si="616"/>
        <v>2088</v>
      </c>
      <c r="C2137" s="99" t="s">
        <v>4535</v>
      </c>
      <c r="D2137" s="99">
        <v>14</v>
      </c>
      <c r="E2137" s="104" t="s">
        <v>2979</v>
      </c>
      <c r="F2137" s="104" t="s">
        <v>2979</v>
      </c>
      <c r="G2137" s="106">
        <v>0</v>
      </c>
      <c r="H2137" s="106">
        <v>0</v>
      </c>
      <c r="I2137" s="100" t="s">
        <v>3</v>
      </c>
      <c r="J2137" s="100" t="s">
        <v>1629</v>
      </c>
      <c r="K2137" s="102" t="s">
        <v>4811</v>
      </c>
      <c r="L2137" s="107" t="s">
        <v>2872</v>
      </c>
      <c r="M2137" s="104" t="s">
        <v>2963</v>
      </c>
      <c r="N2137" s="104"/>
      <c r="O2137" s="45"/>
      <c r="P2137" t="str">
        <f t="shared" si="610"/>
        <v/>
      </c>
      <c r="Q2137" s="45"/>
      <c r="R2137" s="45"/>
      <c r="S2137" s="43">
        <f t="shared" si="611"/>
        <v>329</v>
      </c>
      <c r="T2137" s="94" t="s">
        <v>3089</v>
      </c>
      <c r="U2137" s="72" t="s">
        <v>2570</v>
      </c>
      <c r="V2137" s="72" t="s">
        <v>2570</v>
      </c>
      <c r="W2137" s="44" t="str">
        <f t="shared" si="612"/>
        <v>"XEQM14"</v>
      </c>
      <c r="X2137" s="25" t="str">
        <f t="shared" si="613"/>
        <v>XEQM14</v>
      </c>
      <c r="Y2137" s="1">
        <f t="shared" si="614"/>
        <v>2088</v>
      </c>
      <c r="Z2137" t="str">
        <f t="shared" si="615"/>
        <v>ITM_X_g2</v>
      </c>
      <c r="AC2137" s="113" t="str">
        <f t="shared" si="609"/>
        <v>XEQM14</v>
      </c>
      <c r="AD2137" t="b">
        <f t="shared" si="608"/>
        <v>1</v>
      </c>
    </row>
    <row r="2138" spans="1:30">
      <c r="A2138" s="58">
        <f t="shared" si="617"/>
        <v>2138</v>
      </c>
      <c r="B2138" s="55">
        <f t="shared" si="616"/>
        <v>2089</v>
      </c>
      <c r="C2138" s="99" t="s">
        <v>4535</v>
      </c>
      <c r="D2138" s="99">
        <v>15</v>
      </c>
      <c r="E2138" s="104" t="s">
        <v>2980</v>
      </c>
      <c r="F2138" s="104" t="s">
        <v>2980</v>
      </c>
      <c r="G2138" s="106">
        <v>0</v>
      </c>
      <c r="H2138" s="106">
        <v>0</v>
      </c>
      <c r="I2138" s="100" t="s">
        <v>3</v>
      </c>
      <c r="J2138" s="100" t="s">
        <v>1629</v>
      </c>
      <c r="K2138" s="102" t="s">
        <v>4811</v>
      </c>
      <c r="L2138" s="107" t="s">
        <v>2872</v>
      </c>
      <c r="M2138" s="104" t="s">
        <v>2964</v>
      </c>
      <c r="N2138" s="104"/>
      <c r="O2138" s="45"/>
      <c r="P2138" t="str">
        <f t="shared" si="610"/>
        <v/>
      </c>
      <c r="Q2138" s="45"/>
      <c r="R2138" s="45"/>
      <c r="S2138" s="43">
        <f t="shared" si="611"/>
        <v>330</v>
      </c>
      <c r="T2138" s="94" t="s">
        <v>3089</v>
      </c>
      <c r="U2138" s="72" t="s">
        <v>2570</v>
      </c>
      <c r="V2138" s="72" t="s">
        <v>2570</v>
      </c>
      <c r="W2138" s="44" t="str">
        <f t="shared" si="612"/>
        <v>"XEQM15"</v>
      </c>
      <c r="X2138" s="25" t="str">
        <f t="shared" si="613"/>
        <v>XEQM15</v>
      </c>
      <c r="Y2138" s="1">
        <f t="shared" si="614"/>
        <v>2089</v>
      </c>
      <c r="Z2138" t="str">
        <f t="shared" si="615"/>
        <v>ITM_X_g3</v>
      </c>
      <c r="AC2138" s="113" t="str">
        <f t="shared" si="609"/>
        <v>XEQM15</v>
      </c>
      <c r="AD2138" t="b">
        <f t="shared" si="608"/>
        <v>1</v>
      </c>
    </row>
    <row r="2139" spans="1:30">
      <c r="A2139" s="58">
        <f t="shared" si="617"/>
        <v>2139</v>
      </c>
      <c r="B2139" s="55">
        <f t="shared" si="616"/>
        <v>2090</v>
      </c>
      <c r="C2139" s="99" t="s">
        <v>4535</v>
      </c>
      <c r="D2139" s="99">
        <v>16</v>
      </c>
      <c r="E2139" s="104" t="s">
        <v>2981</v>
      </c>
      <c r="F2139" s="104" t="s">
        <v>2981</v>
      </c>
      <c r="G2139" s="106">
        <v>0</v>
      </c>
      <c r="H2139" s="106">
        <v>0</v>
      </c>
      <c r="I2139" s="100" t="s">
        <v>3</v>
      </c>
      <c r="J2139" s="100" t="s">
        <v>1629</v>
      </c>
      <c r="K2139" s="102" t="s">
        <v>4811</v>
      </c>
      <c r="L2139" s="107" t="s">
        <v>2872</v>
      </c>
      <c r="M2139" s="104" t="s">
        <v>2965</v>
      </c>
      <c r="N2139" s="104"/>
      <c r="O2139" s="45"/>
      <c r="P2139" t="str">
        <f t="shared" si="610"/>
        <v/>
      </c>
      <c r="Q2139" s="45"/>
      <c r="R2139" s="45"/>
      <c r="S2139" s="43">
        <f t="shared" si="611"/>
        <v>331</v>
      </c>
      <c r="T2139" s="94" t="s">
        <v>3089</v>
      </c>
      <c r="U2139" s="72" t="s">
        <v>2570</v>
      </c>
      <c r="V2139" s="72" t="s">
        <v>2570</v>
      </c>
      <c r="W2139" s="44" t="str">
        <f t="shared" si="612"/>
        <v>"XEQM16"</v>
      </c>
      <c r="X2139" s="25" t="str">
        <f t="shared" si="613"/>
        <v>XEQM16</v>
      </c>
      <c r="Y2139" s="1">
        <f t="shared" si="614"/>
        <v>2090</v>
      </c>
      <c r="Z2139" t="str">
        <f t="shared" si="615"/>
        <v>ITM_X_g4</v>
      </c>
      <c r="AC2139" s="113" t="str">
        <f t="shared" si="609"/>
        <v>XEQM16</v>
      </c>
      <c r="AD2139" t="b">
        <f t="shared" si="608"/>
        <v>1</v>
      </c>
    </row>
    <row r="2140" spans="1:30">
      <c r="A2140" s="58">
        <f t="shared" si="617"/>
        <v>2140</v>
      </c>
      <c r="B2140" s="55">
        <f t="shared" si="616"/>
        <v>2091</v>
      </c>
      <c r="C2140" s="99" t="s">
        <v>4535</v>
      </c>
      <c r="D2140" s="99">
        <v>17</v>
      </c>
      <c r="E2140" s="104" t="s">
        <v>2982</v>
      </c>
      <c r="F2140" s="104" t="s">
        <v>2982</v>
      </c>
      <c r="G2140" s="106">
        <v>0</v>
      </c>
      <c r="H2140" s="106">
        <v>0</v>
      </c>
      <c r="I2140" s="100" t="s">
        <v>3</v>
      </c>
      <c r="J2140" s="100" t="s">
        <v>1629</v>
      </c>
      <c r="K2140" s="102" t="s">
        <v>4811</v>
      </c>
      <c r="L2140" s="107" t="s">
        <v>2872</v>
      </c>
      <c r="M2140" s="104" t="s">
        <v>2966</v>
      </c>
      <c r="N2140" s="104"/>
      <c r="O2140" s="45"/>
      <c r="P2140" t="str">
        <f t="shared" si="610"/>
        <v/>
      </c>
      <c r="Q2140" s="45"/>
      <c r="R2140" s="45"/>
      <c r="S2140" s="43">
        <f t="shared" si="611"/>
        <v>332</v>
      </c>
      <c r="T2140" s="94" t="s">
        <v>3089</v>
      </c>
      <c r="U2140" s="72" t="s">
        <v>2570</v>
      </c>
      <c r="V2140" s="72" t="s">
        <v>2570</v>
      </c>
      <c r="W2140" s="44" t="str">
        <f t="shared" si="612"/>
        <v>"XEQM17"</v>
      </c>
      <c r="X2140" s="25" t="str">
        <f t="shared" si="613"/>
        <v>XEQM17</v>
      </c>
      <c r="Y2140" s="1">
        <f t="shared" si="614"/>
        <v>2091</v>
      </c>
      <c r="Z2140" t="str">
        <f t="shared" si="615"/>
        <v>ITM_X_g5</v>
      </c>
      <c r="AC2140" s="113" t="str">
        <f t="shared" si="609"/>
        <v>XEQM17</v>
      </c>
      <c r="AD2140" t="b">
        <f t="shared" si="608"/>
        <v>1</v>
      </c>
    </row>
    <row r="2141" spans="1:30">
      <c r="A2141" s="58">
        <f t="shared" si="617"/>
        <v>2141</v>
      </c>
      <c r="B2141" s="55">
        <f t="shared" si="616"/>
        <v>2092</v>
      </c>
      <c r="C2141" s="99" t="s">
        <v>4535</v>
      </c>
      <c r="D2141" s="99">
        <v>18</v>
      </c>
      <c r="E2141" s="104" t="s">
        <v>2983</v>
      </c>
      <c r="F2141" s="104" t="s">
        <v>2983</v>
      </c>
      <c r="G2141" s="106">
        <v>0</v>
      </c>
      <c r="H2141" s="106">
        <v>0</v>
      </c>
      <c r="I2141" s="100" t="s">
        <v>3</v>
      </c>
      <c r="J2141" s="100" t="s">
        <v>1629</v>
      </c>
      <c r="K2141" s="102" t="s">
        <v>4811</v>
      </c>
      <c r="L2141" s="107" t="s">
        <v>2872</v>
      </c>
      <c r="M2141" s="104" t="s">
        <v>2967</v>
      </c>
      <c r="N2141" s="104"/>
      <c r="O2141" s="45"/>
      <c r="P2141" t="str">
        <f t="shared" si="610"/>
        <v/>
      </c>
      <c r="Q2141" s="45"/>
      <c r="R2141" s="45"/>
      <c r="S2141" s="43">
        <f t="shared" si="611"/>
        <v>333</v>
      </c>
      <c r="T2141" s="94" t="s">
        <v>3089</v>
      </c>
      <c r="U2141" s="72" t="s">
        <v>2570</v>
      </c>
      <c r="V2141" s="72" t="s">
        <v>2570</v>
      </c>
      <c r="W2141" s="44" t="str">
        <f t="shared" si="612"/>
        <v>"XEQM18"</v>
      </c>
      <c r="X2141" s="25" t="str">
        <f t="shared" si="613"/>
        <v>XEQM18</v>
      </c>
      <c r="Y2141" s="1">
        <f t="shared" si="614"/>
        <v>2092</v>
      </c>
      <c r="Z2141" t="str">
        <f t="shared" si="615"/>
        <v>ITM_X_g6</v>
      </c>
      <c r="AC2141" s="113" t="str">
        <f t="shared" si="609"/>
        <v>XEQM18</v>
      </c>
      <c r="AD2141" t="b">
        <f t="shared" si="608"/>
        <v>1</v>
      </c>
    </row>
    <row r="2142" spans="1:30">
      <c r="A2142" s="58">
        <f t="shared" si="617"/>
        <v>2142</v>
      </c>
      <c r="B2142" s="55">
        <f t="shared" si="616"/>
        <v>2093</v>
      </c>
      <c r="C2142" s="99" t="s">
        <v>4536</v>
      </c>
      <c r="D2142" s="99" t="s">
        <v>14</v>
      </c>
      <c r="E2142" s="104" t="s">
        <v>3028</v>
      </c>
      <c r="F2142" s="104" t="s">
        <v>3028</v>
      </c>
      <c r="G2142" s="106">
        <v>1</v>
      </c>
      <c r="H2142" s="106">
        <v>18</v>
      </c>
      <c r="I2142" s="100" t="s">
        <v>1</v>
      </c>
      <c r="J2142" s="100" t="s">
        <v>1630</v>
      </c>
      <c r="K2142" s="102" t="s">
        <v>4646</v>
      </c>
      <c r="L2142" s="107"/>
      <c r="M2142" s="104" t="s">
        <v>3026</v>
      </c>
      <c r="N2142" s="104"/>
      <c r="O2142" s="45"/>
      <c r="P2142" t="str">
        <f t="shared" si="610"/>
        <v/>
      </c>
      <c r="Q2142" s="45"/>
      <c r="R2142" s="45"/>
      <c r="S2142" s="43">
        <f t="shared" si="611"/>
        <v>334</v>
      </c>
      <c r="T2142" s="94" t="s">
        <v>3089</v>
      </c>
      <c r="U2142" s="72" t="s">
        <v>3001</v>
      </c>
      <c r="V2142" s="72" t="s">
        <v>2570</v>
      </c>
      <c r="W2142" s="44" t="str">
        <f t="shared" si="612"/>
        <v>"X.SAVE"</v>
      </c>
      <c r="X2142" s="25" t="str">
        <f t="shared" si="613"/>
        <v>X.SAVE</v>
      </c>
      <c r="Y2142" s="1">
        <f t="shared" si="614"/>
        <v>2093</v>
      </c>
      <c r="Z2142" t="str">
        <f t="shared" si="615"/>
        <v>ITM_XSAVE</v>
      </c>
      <c r="AC2142" s="113" t="str">
        <f t="shared" si="609"/>
        <v>X.SAVE</v>
      </c>
      <c r="AD2142" t="b">
        <f t="shared" si="608"/>
        <v>1</v>
      </c>
    </row>
    <row r="2143" spans="1:30">
      <c r="A2143" s="58">
        <f t="shared" si="617"/>
        <v>2143</v>
      </c>
      <c r="B2143" s="55">
        <f t="shared" si="616"/>
        <v>2094</v>
      </c>
      <c r="C2143" s="99" t="s">
        <v>4537</v>
      </c>
      <c r="D2143" s="99" t="s">
        <v>14</v>
      </c>
      <c r="E2143" s="102" t="s">
        <v>3029</v>
      </c>
      <c r="F2143" s="102" t="s">
        <v>3029</v>
      </c>
      <c r="G2143" s="106">
        <v>1</v>
      </c>
      <c r="H2143" s="106">
        <v>18</v>
      </c>
      <c r="I2143" s="100" t="s">
        <v>1</v>
      </c>
      <c r="J2143" s="100" t="s">
        <v>1630</v>
      </c>
      <c r="K2143" s="102" t="s">
        <v>4811</v>
      </c>
      <c r="L2143" s="99"/>
      <c r="M2143" s="104" t="s">
        <v>3027</v>
      </c>
      <c r="N2143" s="104"/>
      <c r="O2143"/>
      <c r="P2143" t="str">
        <f t="shared" si="610"/>
        <v/>
      </c>
      <c r="Q2143"/>
      <c r="R2143"/>
      <c r="S2143" s="43">
        <f t="shared" si="611"/>
        <v>335</v>
      </c>
      <c r="T2143" s="94" t="s">
        <v>3089</v>
      </c>
      <c r="U2143" s="72" t="s">
        <v>3001</v>
      </c>
      <c r="V2143" s="72" t="s">
        <v>2570</v>
      </c>
      <c r="W2143" s="44" t="str">
        <f t="shared" si="612"/>
        <v>"X.LOAD"</v>
      </c>
      <c r="X2143" s="25" t="str">
        <f t="shared" si="613"/>
        <v>X.LOAD</v>
      </c>
      <c r="Y2143" s="1">
        <f t="shared" si="614"/>
        <v>2094</v>
      </c>
      <c r="Z2143" t="str">
        <f t="shared" si="615"/>
        <v>ITM_XLOAD</v>
      </c>
      <c r="AC2143" s="113" t="str">
        <f t="shared" si="609"/>
        <v>X.LOAD</v>
      </c>
      <c r="AD2143" t="b">
        <f t="shared" si="608"/>
        <v>1</v>
      </c>
    </row>
    <row r="2144" spans="1:30">
      <c r="A2144" s="58">
        <f t="shared" si="617"/>
        <v>2144</v>
      </c>
      <c r="B2144" s="55">
        <f t="shared" si="616"/>
        <v>2095</v>
      </c>
      <c r="C2144" s="99" t="s">
        <v>4325</v>
      </c>
      <c r="D2144" s="99">
        <v>0</v>
      </c>
      <c r="E2144" s="102" t="s">
        <v>3277</v>
      </c>
      <c r="F2144" s="102" t="s">
        <v>3277</v>
      </c>
      <c r="G2144" s="106">
        <v>0</v>
      </c>
      <c r="H2144" s="106">
        <v>0</v>
      </c>
      <c r="I2144" s="100" t="s">
        <v>1</v>
      </c>
      <c r="J2144" s="100" t="s">
        <v>1629</v>
      </c>
      <c r="K2144" s="102" t="s">
        <v>4811</v>
      </c>
      <c r="L2144" s="99" t="s">
        <v>3147</v>
      </c>
      <c r="M2144" s="104" t="s">
        <v>3278</v>
      </c>
      <c r="N2144" s="104"/>
      <c r="O2144"/>
      <c r="P2144" t="str">
        <f t="shared" si="610"/>
        <v/>
      </c>
      <c r="Q2144"/>
      <c r="R2144"/>
      <c r="S2144" s="43">
        <f t="shared" si="611"/>
        <v>335</v>
      </c>
      <c r="T2144" s="94" t="s">
        <v>3149</v>
      </c>
      <c r="U2144" s="72" t="s">
        <v>2994</v>
      </c>
      <c r="V2144" s="72" t="s">
        <v>2570</v>
      </c>
      <c r="W2144" s="44" t="str">
        <f t="shared" si="612"/>
        <v/>
      </c>
      <c r="X2144" s="25" t="str">
        <f t="shared" si="613"/>
        <v/>
      </c>
      <c r="Y2144" s="1">
        <f t="shared" si="614"/>
        <v>2095</v>
      </c>
      <c r="Z2144" t="str">
        <f t="shared" si="615"/>
        <v>ITM_FB00</v>
      </c>
      <c r="AC2144" s="113" t="str">
        <f t="shared" si="609"/>
        <v/>
      </c>
      <c r="AD2144" t="b">
        <f t="shared" si="608"/>
        <v>1</v>
      </c>
    </row>
    <row r="2145" spans="1:30">
      <c r="A2145" s="58">
        <f t="shared" si="617"/>
        <v>2145</v>
      </c>
      <c r="B2145" s="55">
        <f t="shared" si="616"/>
        <v>2096</v>
      </c>
      <c r="C2145" s="99" t="s">
        <v>4325</v>
      </c>
      <c r="D2145" s="99">
        <v>1</v>
      </c>
      <c r="E2145" s="104" t="s">
        <v>3214</v>
      </c>
      <c r="F2145" s="104" t="s">
        <v>3214</v>
      </c>
      <c r="G2145" s="106">
        <v>0</v>
      </c>
      <c r="H2145" s="106">
        <v>0</v>
      </c>
      <c r="I2145" s="100" t="s">
        <v>1</v>
      </c>
      <c r="J2145" s="100" t="s">
        <v>1629</v>
      </c>
      <c r="K2145" s="102" t="s">
        <v>4811</v>
      </c>
      <c r="L2145" s="107" t="s">
        <v>3147</v>
      </c>
      <c r="M2145" s="104" t="s">
        <v>3148</v>
      </c>
      <c r="N2145" s="107"/>
      <c r="O2145" s="45"/>
      <c r="P2145" t="str">
        <f t="shared" ref="P2145" si="618">IF(E2145=F2145,"","NOT EQUAL")</f>
        <v/>
      </c>
      <c r="Q2145" s="45"/>
      <c r="R2145" s="45"/>
      <c r="S2145" s="43">
        <f t="shared" ref="S2145" si="619">IF(X2145&lt;&gt;"",S2144+1,S2144)</f>
        <v>335</v>
      </c>
      <c r="T2145" s="94" t="s">
        <v>3149</v>
      </c>
      <c r="U2145" s="72" t="s">
        <v>2994</v>
      </c>
      <c r="V2145" s="72" t="s">
        <v>2570</v>
      </c>
      <c r="W2145" s="44" t="str">
        <f t="shared" ref="W2145" si="620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21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22">B2145</f>
        <v>2096</v>
      </c>
      <c r="Z2145" t="str">
        <f t="shared" ref="Z2145" si="623">M2145</f>
        <v>ITM_FB01</v>
      </c>
      <c r="AC2145" s="113" t="str">
        <f t="shared" si="609"/>
        <v/>
      </c>
      <c r="AD2145" t="b">
        <f t="shared" si="608"/>
        <v>1</v>
      </c>
    </row>
    <row r="2146" spans="1:30">
      <c r="A2146" s="58">
        <f t="shared" si="617"/>
        <v>2146</v>
      </c>
      <c r="B2146" s="55">
        <f t="shared" si="616"/>
        <v>2097</v>
      </c>
      <c r="C2146" s="99" t="s">
        <v>4325</v>
      </c>
      <c r="D2146" s="99">
        <v>2</v>
      </c>
      <c r="E2146" s="104" t="s">
        <v>3215</v>
      </c>
      <c r="F2146" s="104" t="s">
        <v>3215</v>
      </c>
      <c r="G2146" s="106">
        <v>0</v>
      </c>
      <c r="H2146" s="106">
        <v>0</v>
      </c>
      <c r="I2146" s="100" t="s">
        <v>1</v>
      </c>
      <c r="J2146" s="100" t="s">
        <v>1629</v>
      </c>
      <c r="K2146" s="102" t="s">
        <v>4811</v>
      </c>
      <c r="L2146" s="107" t="s">
        <v>3147</v>
      </c>
      <c r="M2146" s="104" t="s">
        <v>3150</v>
      </c>
      <c r="N2146" s="107"/>
      <c r="O2146" s="45"/>
      <c r="P2146" t="str">
        <f t="shared" ref="P2146" si="624">IF(E2146=F2146,"","NOT EQUAL")</f>
        <v/>
      </c>
      <c r="Q2146" s="45"/>
      <c r="R2146" s="45"/>
      <c r="S2146" s="43">
        <f t="shared" ref="S2146" si="625">IF(X2146&lt;&gt;"",S2145+1,S2145)</f>
        <v>335</v>
      </c>
      <c r="T2146" s="94" t="s">
        <v>3149</v>
      </c>
      <c r="U2146" s="72" t="s">
        <v>2994</v>
      </c>
      <c r="V2146" s="72" t="s">
        <v>2570</v>
      </c>
      <c r="W2146" s="44" t="str">
        <f t="shared" ref="W2146" si="626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27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28">B2146</f>
        <v>2097</v>
      </c>
      <c r="Z2146" t="str">
        <f t="shared" ref="Z2146" si="629">M2146</f>
        <v>ITM_FB02</v>
      </c>
      <c r="AC2146" s="113" t="str">
        <f t="shared" si="609"/>
        <v/>
      </c>
      <c r="AD2146" t="b">
        <f t="shared" si="608"/>
        <v>1</v>
      </c>
    </row>
    <row r="2147" spans="1:30">
      <c r="A2147" s="58">
        <f t="shared" si="617"/>
        <v>2147</v>
      </c>
      <c r="B2147" s="55">
        <f t="shared" si="616"/>
        <v>2098</v>
      </c>
      <c r="C2147" s="99" t="s">
        <v>4325</v>
      </c>
      <c r="D2147" s="99">
        <v>3</v>
      </c>
      <c r="E2147" s="104" t="s">
        <v>3216</v>
      </c>
      <c r="F2147" s="104" t="s">
        <v>3216</v>
      </c>
      <c r="G2147" s="106">
        <v>0</v>
      </c>
      <c r="H2147" s="106">
        <v>0</v>
      </c>
      <c r="I2147" s="100" t="s">
        <v>1</v>
      </c>
      <c r="J2147" s="100" t="s">
        <v>1629</v>
      </c>
      <c r="K2147" s="102" t="s">
        <v>4811</v>
      </c>
      <c r="L2147" s="107" t="s">
        <v>3147</v>
      </c>
      <c r="M2147" s="104" t="s">
        <v>3151</v>
      </c>
      <c r="N2147" s="107"/>
      <c r="O2147" s="45"/>
      <c r="P2147" t="str">
        <f t="shared" ref="P2147:P2162" si="630">IF(E2147=F2147,"","NOT EQUAL")</f>
        <v/>
      </c>
      <c r="Q2147" s="45"/>
      <c r="R2147" s="45"/>
      <c r="S2147" s="43">
        <f t="shared" ref="S2147:S2162" si="631">IF(X2147&lt;&gt;"",S2146+1,S2146)</f>
        <v>335</v>
      </c>
      <c r="T2147" s="94" t="s">
        <v>3149</v>
      </c>
      <c r="U2147" s="72" t="s">
        <v>2994</v>
      </c>
      <c r="V2147" s="72" t="s">
        <v>2570</v>
      </c>
      <c r="W2147" s="44" t="str">
        <f t="shared" ref="W2147:W2162" si="632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33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34">B2147</f>
        <v>2098</v>
      </c>
      <c r="Z2147" t="str">
        <f t="shared" ref="Z2147:Z2162" si="635">M2147</f>
        <v>ITM_FB03</v>
      </c>
      <c r="AC2147" s="113" t="str">
        <f t="shared" si="609"/>
        <v/>
      </c>
      <c r="AD2147" t="b">
        <f t="shared" si="608"/>
        <v>1</v>
      </c>
    </row>
    <row r="2148" spans="1:30">
      <c r="A2148" s="58">
        <f t="shared" si="617"/>
        <v>2148</v>
      </c>
      <c r="B2148" s="55">
        <f t="shared" si="616"/>
        <v>2099</v>
      </c>
      <c r="C2148" s="99" t="s">
        <v>4325</v>
      </c>
      <c r="D2148" s="99">
        <v>4</v>
      </c>
      <c r="E2148" s="104" t="s">
        <v>3217</v>
      </c>
      <c r="F2148" s="104" t="s">
        <v>3217</v>
      </c>
      <c r="G2148" s="106">
        <v>0</v>
      </c>
      <c r="H2148" s="106">
        <v>0</v>
      </c>
      <c r="I2148" s="100" t="s">
        <v>1</v>
      </c>
      <c r="J2148" s="100" t="s">
        <v>1629</v>
      </c>
      <c r="K2148" s="102" t="s">
        <v>4811</v>
      </c>
      <c r="L2148" s="107" t="s">
        <v>3147</v>
      </c>
      <c r="M2148" s="104" t="s">
        <v>3152</v>
      </c>
      <c r="N2148" s="107"/>
      <c r="O2148" s="45"/>
      <c r="P2148" t="str">
        <f t="shared" si="630"/>
        <v/>
      </c>
      <c r="Q2148" s="45"/>
      <c r="R2148" s="45"/>
      <c r="S2148" s="43">
        <f t="shared" si="631"/>
        <v>335</v>
      </c>
      <c r="T2148" s="94" t="s">
        <v>3149</v>
      </c>
      <c r="U2148" s="72" t="s">
        <v>2994</v>
      </c>
      <c r="V2148" s="72" t="s">
        <v>2570</v>
      </c>
      <c r="W2148" s="44" t="str">
        <f t="shared" si="632"/>
        <v/>
      </c>
      <c r="X2148" s="25" t="str">
        <f t="shared" si="633"/>
        <v/>
      </c>
      <c r="Y2148" s="1">
        <f t="shared" si="634"/>
        <v>2099</v>
      </c>
      <c r="Z2148" t="str">
        <f t="shared" si="635"/>
        <v>ITM_FB04</v>
      </c>
      <c r="AC2148" s="113" t="str">
        <f t="shared" si="609"/>
        <v/>
      </c>
      <c r="AD2148" t="b">
        <f t="shared" si="608"/>
        <v>1</v>
      </c>
    </row>
    <row r="2149" spans="1:30">
      <c r="A2149" s="58">
        <f t="shared" si="617"/>
        <v>2149</v>
      </c>
      <c r="B2149" s="55">
        <f t="shared" si="616"/>
        <v>2100</v>
      </c>
      <c r="C2149" s="99" t="s">
        <v>4325</v>
      </c>
      <c r="D2149" s="99">
        <v>5</v>
      </c>
      <c r="E2149" s="104" t="s">
        <v>3218</v>
      </c>
      <c r="F2149" s="104" t="s">
        <v>3218</v>
      </c>
      <c r="G2149" s="106">
        <v>0</v>
      </c>
      <c r="H2149" s="106">
        <v>0</v>
      </c>
      <c r="I2149" s="100" t="s">
        <v>1</v>
      </c>
      <c r="J2149" s="100" t="s">
        <v>1629</v>
      </c>
      <c r="K2149" s="102" t="s">
        <v>4811</v>
      </c>
      <c r="L2149" s="107" t="s">
        <v>3147</v>
      </c>
      <c r="M2149" s="104" t="s">
        <v>3153</v>
      </c>
      <c r="N2149" s="107"/>
      <c r="O2149" s="45"/>
      <c r="P2149" t="str">
        <f t="shared" si="630"/>
        <v/>
      </c>
      <c r="Q2149" s="45"/>
      <c r="R2149" s="45"/>
      <c r="S2149" s="43">
        <f t="shared" si="631"/>
        <v>335</v>
      </c>
      <c r="T2149" s="94" t="s">
        <v>3149</v>
      </c>
      <c r="U2149" s="72" t="s">
        <v>2994</v>
      </c>
      <c r="V2149" s="72" t="s">
        <v>2570</v>
      </c>
      <c r="W2149" s="44" t="str">
        <f t="shared" si="632"/>
        <v/>
      </c>
      <c r="X2149" s="25" t="str">
        <f t="shared" si="633"/>
        <v/>
      </c>
      <c r="Y2149" s="1">
        <f t="shared" si="634"/>
        <v>2100</v>
      </c>
      <c r="Z2149" t="str">
        <f t="shared" si="635"/>
        <v>ITM_FB05</v>
      </c>
      <c r="AC2149" s="113" t="str">
        <f t="shared" si="609"/>
        <v/>
      </c>
      <c r="AD2149" t="b">
        <f t="shared" si="608"/>
        <v>1</v>
      </c>
    </row>
    <row r="2150" spans="1:30">
      <c r="A2150" s="58">
        <f t="shared" si="617"/>
        <v>2150</v>
      </c>
      <c r="B2150" s="55">
        <f t="shared" si="616"/>
        <v>2101</v>
      </c>
      <c r="C2150" s="99" t="s">
        <v>4325</v>
      </c>
      <c r="D2150" s="99">
        <v>6</v>
      </c>
      <c r="E2150" s="104" t="s">
        <v>3219</v>
      </c>
      <c r="F2150" s="104" t="s">
        <v>3219</v>
      </c>
      <c r="G2150" s="106">
        <v>0</v>
      </c>
      <c r="H2150" s="106">
        <v>0</v>
      </c>
      <c r="I2150" s="100" t="s">
        <v>1</v>
      </c>
      <c r="J2150" s="100" t="s">
        <v>1629</v>
      </c>
      <c r="K2150" s="102" t="s">
        <v>4811</v>
      </c>
      <c r="L2150" s="107" t="s">
        <v>3147</v>
      </c>
      <c r="M2150" s="104" t="s">
        <v>3154</v>
      </c>
      <c r="N2150" s="107"/>
      <c r="O2150" s="45"/>
      <c r="P2150" t="str">
        <f t="shared" si="630"/>
        <v/>
      </c>
      <c r="Q2150" s="45"/>
      <c r="R2150" s="45"/>
      <c r="S2150" s="43">
        <f t="shared" si="631"/>
        <v>335</v>
      </c>
      <c r="T2150" s="94" t="s">
        <v>3149</v>
      </c>
      <c r="U2150" s="72" t="s">
        <v>2994</v>
      </c>
      <c r="V2150" s="72" t="s">
        <v>2570</v>
      </c>
      <c r="W2150" s="44" t="str">
        <f t="shared" si="632"/>
        <v/>
      </c>
      <c r="X2150" s="25" t="str">
        <f t="shared" si="633"/>
        <v/>
      </c>
      <c r="Y2150" s="1">
        <f t="shared" si="634"/>
        <v>2101</v>
      </c>
      <c r="Z2150" t="str">
        <f t="shared" si="635"/>
        <v>ITM_FB06</v>
      </c>
      <c r="AC2150" s="113" t="str">
        <f t="shared" si="609"/>
        <v/>
      </c>
      <c r="AD2150" t="b">
        <f t="shared" si="608"/>
        <v>1</v>
      </c>
    </row>
    <row r="2151" spans="1:30">
      <c r="A2151" s="58">
        <f t="shared" si="617"/>
        <v>2151</v>
      </c>
      <c r="B2151" s="55">
        <f t="shared" si="616"/>
        <v>2102</v>
      </c>
      <c r="C2151" s="99" t="s">
        <v>4325</v>
      </c>
      <c r="D2151" s="99">
        <v>7</v>
      </c>
      <c r="E2151" s="104" t="s">
        <v>3220</v>
      </c>
      <c r="F2151" s="104" t="s">
        <v>3220</v>
      </c>
      <c r="G2151" s="106">
        <v>0</v>
      </c>
      <c r="H2151" s="106">
        <v>0</v>
      </c>
      <c r="I2151" s="100" t="s">
        <v>1</v>
      </c>
      <c r="J2151" s="100" t="s">
        <v>1629</v>
      </c>
      <c r="K2151" s="102" t="s">
        <v>4811</v>
      </c>
      <c r="L2151" s="107" t="s">
        <v>3147</v>
      </c>
      <c r="M2151" s="104" t="s">
        <v>3155</v>
      </c>
      <c r="N2151" s="107"/>
      <c r="O2151" s="45"/>
      <c r="P2151" t="str">
        <f t="shared" si="630"/>
        <v/>
      </c>
      <c r="Q2151" s="45"/>
      <c r="R2151" s="45"/>
      <c r="S2151" s="43">
        <f t="shared" si="631"/>
        <v>335</v>
      </c>
      <c r="T2151" s="94" t="s">
        <v>3149</v>
      </c>
      <c r="U2151" s="72" t="s">
        <v>2994</v>
      </c>
      <c r="V2151" s="72" t="s">
        <v>2570</v>
      </c>
      <c r="W2151" s="44" t="str">
        <f t="shared" si="632"/>
        <v/>
      </c>
      <c r="X2151" s="25" t="str">
        <f t="shared" si="633"/>
        <v/>
      </c>
      <c r="Y2151" s="1">
        <f t="shared" si="634"/>
        <v>2102</v>
      </c>
      <c r="Z2151" t="str">
        <f t="shared" si="635"/>
        <v>ITM_FB07</v>
      </c>
      <c r="AC2151" s="113" t="str">
        <f t="shared" si="609"/>
        <v/>
      </c>
      <c r="AD2151" t="b">
        <f t="shared" si="608"/>
        <v>1</v>
      </c>
    </row>
    <row r="2152" spans="1:30">
      <c r="A2152" s="58">
        <f t="shared" si="617"/>
        <v>2152</v>
      </c>
      <c r="B2152" s="55">
        <f t="shared" si="616"/>
        <v>2103</v>
      </c>
      <c r="C2152" s="99" t="s">
        <v>4325</v>
      </c>
      <c r="D2152" s="99">
        <v>8</v>
      </c>
      <c r="E2152" s="104" t="s">
        <v>3221</v>
      </c>
      <c r="F2152" s="104" t="s">
        <v>3221</v>
      </c>
      <c r="G2152" s="106">
        <v>0</v>
      </c>
      <c r="H2152" s="106">
        <v>0</v>
      </c>
      <c r="I2152" s="100" t="s">
        <v>1</v>
      </c>
      <c r="J2152" s="100" t="s">
        <v>1629</v>
      </c>
      <c r="K2152" s="102" t="s">
        <v>4811</v>
      </c>
      <c r="L2152" s="107" t="s">
        <v>3147</v>
      </c>
      <c r="M2152" s="104" t="s">
        <v>3156</v>
      </c>
      <c r="N2152" s="107"/>
      <c r="O2152" s="45"/>
      <c r="P2152" t="str">
        <f t="shared" si="630"/>
        <v/>
      </c>
      <c r="Q2152" s="45"/>
      <c r="R2152" s="45"/>
      <c r="S2152" s="43">
        <f t="shared" si="631"/>
        <v>335</v>
      </c>
      <c r="T2152" s="94" t="s">
        <v>3149</v>
      </c>
      <c r="U2152" s="72" t="s">
        <v>2994</v>
      </c>
      <c r="V2152" s="72" t="s">
        <v>2570</v>
      </c>
      <c r="W2152" s="44" t="str">
        <f t="shared" si="632"/>
        <v/>
      </c>
      <c r="X2152" s="25" t="str">
        <f t="shared" si="633"/>
        <v/>
      </c>
      <c r="Y2152" s="1">
        <f t="shared" si="634"/>
        <v>2103</v>
      </c>
      <c r="Z2152" t="str">
        <f t="shared" si="635"/>
        <v>ITM_FB08</v>
      </c>
      <c r="AC2152" s="113" t="str">
        <f t="shared" si="609"/>
        <v/>
      </c>
      <c r="AD2152" t="b">
        <f t="shared" si="608"/>
        <v>1</v>
      </c>
    </row>
    <row r="2153" spans="1:30">
      <c r="A2153" s="58">
        <f t="shared" si="617"/>
        <v>2153</v>
      </c>
      <c r="B2153" s="55">
        <f t="shared" si="616"/>
        <v>2104</v>
      </c>
      <c r="C2153" s="99" t="s">
        <v>4325</v>
      </c>
      <c r="D2153" s="99">
        <v>9</v>
      </c>
      <c r="E2153" s="104" t="s">
        <v>3222</v>
      </c>
      <c r="F2153" s="104" t="s">
        <v>3222</v>
      </c>
      <c r="G2153" s="106">
        <v>0</v>
      </c>
      <c r="H2153" s="106">
        <v>0</v>
      </c>
      <c r="I2153" s="100" t="s">
        <v>1</v>
      </c>
      <c r="J2153" s="100" t="s">
        <v>1629</v>
      </c>
      <c r="K2153" s="102" t="s">
        <v>4811</v>
      </c>
      <c r="L2153" s="107" t="s">
        <v>3147</v>
      </c>
      <c r="M2153" s="104" t="s">
        <v>3157</v>
      </c>
      <c r="N2153" s="107"/>
      <c r="O2153" s="45"/>
      <c r="P2153" t="str">
        <f t="shared" si="630"/>
        <v/>
      </c>
      <c r="Q2153" s="45"/>
      <c r="R2153" s="45"/>
      <c r="S2153" s="43">
        <f t="shared" si="631"/>
        <v>335</v>
      </c>
      <c r="T2153" s="94" t="s">
        <v>3149</v>
      </c>
      <c r="U2153" s="72" t="s">
        <v>2994</v>
      </c>
      <c r="V2153" s="72" t="s">
        <v>2570</v>
      </c>
      <c r="W2153" s="44" t="str">
        <f t="shared" si="632"/>
        <v/>
      </c>
      <c r="X2153" s="25" t="str">
        <f t="shared" si="633"/>
        <v/>
      </c>
      <c r="Y2153" s="1">
        <f t="shared" si="634"/>
        <v>2104</v>
      </c>
      <c r="Z2153" t="str">
        <f t="shared" si="635"/>
        <v>ITM_FB09</v>
      </c>
      <c r="AC2153" s="113" t="str">
        <f t="shared" si="609"/>
        <v/>
      </c>
      <c r="AD2153" t="b">
        <f t="shared" si="608"/>
        <v>1</v>
      </c>
    </row>
    <row r="2154" spans="1:30">
      <c r="A2154" s="58">
        <f t="shared" si="617"/>
        <v>2154</v>
      </c>
      <c r="B2154" s="55">
        <f t="shared" si="616"/>
        <v>2105</v>
      </c>
      <c r="C2154" s="99" t="s">
        <v>4325</v>
      </c>
      <c r="D2154" s="99">
        <v>10</v>
      </c>
      <c r="E2154" s="104" t="s">
        <v>3223</v>
      </c>
      <c r="F2154" s="104" t="s">
        <v>3223</v>
      </c>
      <c r="G2154" s="106">
        <v>0</v>
      </c>
      <c r="H2154" s="106">
        <v>0</v>
      </c>
      <c r="I2154" s="100" t="s">
        <v>1</v>
      </c>
      <c r="J2154" s="100" t="s">
        <v>1629</v>
      </c>
      <c r="K2154" s="102" t="s">
        <v>4811</v>
      </c>
      <c r="L2154" s="107" t="s">
        <v>3147</v>
      </c>
      <c r="M2154" s="104" t="s">
        <v>3158</v>
      </c>
      <c r="N2154" s="107"/>
      <c r="O2154" s="45"/>
      <c r="P2154" t="str">
        <f t="shared" si="630"/>
        <v/>
      </c>
      <c r="Q2154" s="45"/>
      <c r="R2154" s="45"/>
      <c r="S2154" s="43">
        <f t="shared" si="631"/>
        <v>335</v>
      </c>
      <c r="T2154" s="94" t="s">
        <v>3149</v>
      </c>
      <c r="U2154" s="72" t="s">
        <v>2994</v>
      </c>
      <c r="V2154" s="72" t="s">
        <v>2570</v>
      </c>
      <c r="W2154" s="44" t="str">
        <f t="shared" si="632"/>
        <v/>
      </c>
      <c r="X2154" s="25" t="str">
        <f t="shared" si="633"/>
        <v/>
      </c>
      <c r="Y2154" s="1">
        <f t="shared" si="634"/>
        <v>2105</v>
      </c>
      <c r="Z2154" t="str">
        <f t="shared" si="635"/>
        <v>ITM_FB10</v>
      </c>
      <c r="AC2154" s="113" t="str">
        <f t="shared" si="609"/>
        <v/>
      </c>
      <c r="AD2154" t="b">
        <f t="shared" ref="AD2154:AD2217" si="636">X2154=AC2154</f>
        <v>1</v>
      </c>
    </row>
    <row r="2155" spans="1:30">
      <c r="A2155" s="58">
        <f t="shared" si="617"/>
        <v>2155</v>
      </c>
      <c r="B2155" s="55">
        <f t="shared" si="616"/>
        <v>2106</v>
      </c>
      <c r="C2155" s="99" t="s">
        <v>4325</v>
      </c>
      <c r="D2155" s="99">
        <v>11</v>
      </c>
      <c r="E2155" s="104" t="s">
        <v>3224</v>
      </c>
      <c r="F2155" s="104" t="s">
        <v>3224</v>
      </c>
      <c r="G2155" s="106">
        <v>0</v>
      </c>
      <c r="H2155" s="106">
        <v>0</v>
      </c>
      <c r="I2155" s="100" t="s">
        <v>1</v>
      </c>
      <c r="J2155" s="100" t="s">
        <v>1629</v>
      </c>
      <c r="K2155" s="102" t="s">
        <v>4811</v>
      </c>
      <c r="L2155" s="107" t="s">
        <v>3147</v>
      </c>
      <c r="M2155" s="104" t="s">
        <v>3159</v>
      </c>
      <c r="N2155" s="107"/>
      <c r="O2155" s="45"/>
      <c r="P2155" t="str">
        <f t="shared" si="630"/>
        <v/>
      </c>
      <c r="Q2155" s="45"/>
      <c r="R2155" s="45"/>
      <c r="S2155" s="43">
        <f t="shared" si="631"/>
        <v>335</v>
      </c>
      <c r="T2155" s="94" t="s">
        <v>3149</v>
      </c>
      <c r="U2155" s="72" t="s">
        <v>2994</v>
      </c>
      <c r="V2155" s="72" t="s">
        <v>2570</v>
      </c>
      <c r="W2155" s="44" t="str">
        <f t="shared" si="632"/>
        <v/>
      </c>
      <c r="X2155" s="25" t="str">
        <f t="shared" si="633"/>
        <v/>
      </c>
      <c r="Y2155" s="1">
        <f t="shared" si="634"/>
        <v>2106</v>
      </c>
      <c r="Z2155" t="str">
        <f t="shared" si="635"/>
        <v>ITM_FB11</v>
      </c>
      <c r="AC2155" s="113" t="str">
        <f t="shared" si="609"/>
        <v/>
      </c>
      <c r="AD2155" t="b">
        <f t="shared" si="636"/>
        <v>1</v>
      </c>
    </row>
    <row r="2156" spans="1:30">
      <c r="A2156" s="58">
        <f t="shared" si="617"/>
        <v>2156</v>
      </c>
      <c r="B2156" s="55">
        <f t="shared" si="616"/>
        <v>2107</v>
      </c>
      <c r="C2156" s="99" t="s">
        <v>4325</v>
      </c>
      <c r="D2156" s="99">
        <v>12</v>
      </c>
      <c r="E2156" s="104" t="s">
        <v>3225</v>
      </c>
      <c r="F2156" s="104" t="s">
        <v>3225</v>
      </c>
      <c r="G2156" s="106">
        <v>0</v>
      </c>
      <c r="H2156" s="106">
        <v>0</v>
      </c>
      <c r="I2156" s="100" t="s">
        <v>1</v>
      </c>
      <c r="J2156" s="100" t="s">
        <v>1629</v>
      </c>
      <c r="K2156" s="102" t="s">
        <v>4811</v>
      </c>
      <c r="L2156" s="107" t="s">
        <v>3147</v>
      </c>
      <c r="M2156" s="104" t="s">
        <v>3160</v>
      </c>
      <c r="N2156" s="107"/>
      <c r="O2156" s="45"/>
      <c r="P2156" t="str">
        <f t="shared" si="630"/>
        <v/>
      </c>
      <c r="Q2156" s="45"/>
      <c r="R2156" s="45"/>
      <c r="S2156" s="43">
        <f t="shared" si="631"/>
        <v>335</v>
      </c>
      <c r="T2156" s="94" t="s">
        <v>3149</v>
      </c>
      <c r="U2156" s="72" t="s">
        <v>2994</v>
      </c>
      <c r="V2156" s="72" t="s">
        <v>2570</v>
      </c>
      <c r="W2156" s="44" t="str">
        <f t="shared" si="632"/>
        <v/>
      </c>
      <c r="X2156" s="25" t="str">
        <f t="shared" si="633"/>
        <v/>
      </c>
      <c r="Y2156" s="1">
        <f t="shared" si="634"/>
        <v>2107</v>
      </c>
      <c r="Z2156" t="str">
        <f t="shared" si="635"/>
        <v>ITM_FB12</v>
      </c>
      <c r="AC2156" s="113" t="str">
        <f t="shared" si="609"/>
        <v/>
      </c>
      <c r="AD2156" t="b">
        <f t="shared" si="636"/>
        <v>1</v>
      </c>
    </row>
    <row r="2157" spans="1:30">
      <c r="A2157" s="58">
        <f t="shared" si="617"/>
        <v>2157</v>
      </c>
      <c r="B2157" s="55">
        <f t="shared" si="616"/>
        <v>2108</v>
      </c>
      <c r="C2157" s="99" t="s">
        <v>4325</v>
      </c>
      <c r="D2157" s="99">
        <v>13</v>
      </c>
      <c r="E2157" s="104" t="s">
        <v>3226</v>
      </c>
      <c r="F2157" s="104" t="s">
        <v>3226</v>
      </c>
      <c r="G2157" s="106">
        <v>0</v>
      </c>
      <c r="H2157" s="106">
        <v>0</v>
      </c>
      <c r="I2157" s="100" t="s">
        <v>1</v>
      </c>
      <c r="J2157" s="100" t="s">
        <v>1629</v>
      </c>
      <c r="K2157" s="102" t="s">
        <v>4811</v>
      </c>
      <c r="L2157" s="107" t="s">
        <v>3147</v>
      </c>
      <c r="M2157" s="104" t="s">
        <v>3161</v>
      </c>
      <c r="N2157" s="107"/>
      <c r="O2157" s="45"/>
      <c r="P2157" t="str">
        <f t="shared" si="630"/>
        <v/>
      </c>
      <c r="Q2157" s="45"/>
      <c r="R2157" s="45"/>
      <c r="S2157" s="43">
        <f t="shared" si="631"/>
        <v>335</v>
      </c>
      <c r="T2157" s="94" t="s">
        <v>3149</v>
      </c>
      <c r="U2157" s="72" t="s">
        <v>2994</v>
      </c>
      <c r="V2157" s="72" t="s">
        <v>2570</v>
      </c>
      <c r="W2157" s="44" t="str">
        <f t="shared" si="632"/>
        <v/>
      </c>
      <c r="X2157" s="25" t="str">
        <f t="shared" si="633"/>
        <v/>
      </c>
      <c r="Y2157" s="1">
        <f t="shared" si="634"/>
        <v>2108</v>
      </c>
      <c r="Z2157" t="str">
        <f t="shared" si="635"/>
        <v>ITM_FB13</v>
      </c>
      <c r="AC2157" s="113" t="str">
        <f t="shared" si="609"/>
        <v/>
      </c>
      <c r="AD2157" t="b">
        <f t="shared" si="636"/>
        <v>1</v>
      </c>
    </row>
    <row r="2158" spans="1:30">
      <c r="A2158" s="58">
        <f t="shared" si="617"/>
        <v>2158</v>
      </c>
      <c r="B2158" s="55">
        <f t="shared" si="616"/>
        <v>2109</v>
      </c>
      <c r="C2158" s="99" t="s">
        <v>4325</v>
      </c>
      <c r="D2158" s="99">
        <v>14</v>
      </c>
      <c r="E2158" s="104" t="s">
        <v>3227</v>
      </c>
      <c r="F2158" s="104" t="s">
        <v>3227</v>
      </c>
      <c r="G2158" s="106">
        <v>0</v>
      </c>
      <c r="H2158" s="106">
        <v>0</v>
      </c>
      <c r="I2158" s="100" t="s">
        <v>1</v>
      </c>
      <c r="J2158" s="100" t="s">
        <v>1629</v>
      </c>
      <c r="K2158" s="102" t="s">
        <v>4811</v>
      </c>
      <c r="L2158" s="107" t="s">
        <v>3147</v>
      </c>
      <c r="M2158" s="104" t="s">
        <v>3162</v>
      </c>
      <c r="N2158" s="107"/>
      <c r="O2158" s="45"/>
      <c r="P2158" t="str">
        <f t="shared" si="630"/>
        <v/>
      </c>
      <c r="Q2158" s="45"/>
      <c r="R2158" s="45"/>
      <c r="S2158" s="43">
        <f t="shared" si="631"/>
        <v>335</v>
      </c>
      <c r="T2158" s="94" t="s">
        <v>3149</v>
      </c>
      <c r="U2158" s="72" t="s">
        <v>2994</v>
      </c>
      <c r="V2158" s="72" t="s">
        <v>2570</v>
      </c>
      <c r="W2158" s="44" t="str">
        <f t="shared" si="632"/>
        <v/>
      </c>
      <c r="X2158" s="25" t="str">
        <f t="shared" si="633"/>
        <v/>
      </c>
      <c r="Y2158" s="1">
        <f t="shared" si="634"/>
        <v>2109</v>
      </c>
      <c r="Z2158" t="str">
        <f t="shared" si="635"/>
        <v>ITM_FB14</v>
      </c>
      <c r="AC2158" s="113" t="str">
        <f t="shared" si="609"/>
        <v/>
      </c>
      <c r="AD2158" t="b">
        <f t="shared" si="636"/>
        <v>1</v>
      </c>
    </row>
    <row r="2159" spans="1:30">
      <c r="A2159" s="58">
        <f t="shared" si="617"/>
        <v>2159</v>
      </c>
      <c r="B2159" s="55">
        <f t="shared" si="616"/>
        <v>2110</v>
      </c>
      <c r="C2159" s="99" t="s">
        <v>4325</v>
      </c>
      <c r="D2159" s="99">
        <v>15</v>
      </c>
      <c r="E2159" s="104" t="s">
        <v>3228</v>
      </c>
      <c r="F2159" s="104" t="s">
        <v>3228</v>
      </c>
      <c r="G2159" s="106">
        <v>0</v>
      </c>
      <c r="H2159" s="106">
        <v>0</v>
      </c>
      <c r="I2159" s="100" t="s">
        <v>1</v>
      </c>
      <c r="J2159" s="100" t="s">
        <v>1629</v>
      </c>
      <c r="K2159" s="102" t="s">
        <v>4811</v>
      </c>
      <c r="L2159" s="107" t="s">
        <v>3147</v>
      </c>
      <c r="M2159" s="104" t="s">
        <v>3163</v>
      </c>
      <c r="N2159" s="107"/>
      <c r="O2159" s="45"/>
      <c r="P2159" t="str">
        <f t="shared" si="630"/>
        <v/>
      </c>
      <c r="Q2159" s="45"/>
      <c r="R2159" s="45"/>
      <c r="S2159" s="43">
        <f t="shared" si="631"/>
        <v>335</v>
      </c>
      <c r="T2159" s="94" t="s">
        <v>3149</v>
      </c>
      <c r="U2159" s="72" t="s">
        <v>2994</v>
      </c>
      <c r="V2159" s="72" t="s">
        <v>2570</v>
      </c>
      <c r="W2159" s="44" t="str">
        <f t="shared" si="632"/>
        <v/>
      </c>
      <c r="X2159" s="25" t="str">
        <f t="shared" si="633"/>
        <v/>
      </c>
      <c r="Y2159" s="1">
        <f t="shared" si="634"/>
        <v>2110</v>
      </c>
      <c r="Z2159" t="str">
        <f t="shared" si="635"/>
        <v>ITM_FB15</v>
      </c>
      <c r="AC2159" s="113" t="str">
        <f t="shared" si="609"/>
        <v/>
      </c>
      <c r="AD2159" t="b">
        <f t="shared" si="636"/>
        <v>1</v>
      </c>
    </row>
    <row r="2160" spans="1:30">
      <c r="A2160" s="58">
        <f t="shared" si="617"/>
        <v>2160</v>
      </c>
      <c r="B2160" s="55">
        <f t="shared" si="616"/>
        <v>2111</v>
      </c>
      <c r="C2160" s="99" t="s">
        <v>4325</v>
      </c>
      <c r="D2160" s="99">
        <v>16</v>
      </c>
      <c r="E2160" s="104" t="s">
        <v>3229</v>
      </c>
      <c r="F2160" s="104" t="s">
        <v>3229</v>
      </c>
      <c r="G2160" s="106">
        <v>0</v>
      </c>
      <c r="H2160" s="106">
        <v>0</v>
      </c>
      <c r="I2160" s="100" t="s">
        <v>1</v>
      </c>
      <c r="J2160" s="100" t="s">
        <v>1629</v>
      </c>
      <c r="K2160" s="102" t="s">
        <v>4811</v>
      </c>
      <c r="L2160" s="107" t="s">
        <v>3147</v>
      </c>
      <c r="M2160" s="104" t="s">
        <v>3164</v>
      </c>
      <c r="N2160" s="107"/>
      <c r="O2160" s="45"/>
      <c r="P2160" t="str">
        <f t="shared" si="630"/>
        <v/>
      </c>
      <c r="Q2160" s="45"/>
      <c r="R2160" s="45"/>
      <c r="S2160" s="43">
        <f t="shared" si="631"/>
        <v>335</v>
      </c>
      <c r="T2160" s="94" t="s">
        <v>3149</v>
      </c>
      <c r="U2160" s="72" t="s">
        <v>2994</v>
      </c>
      <c r="V2160" s="72" t="s">
        <v>2570</v>
      </c>
      <c r="W2160" s="44" t="str">
        <f t="shared" si="632"/>
        <v/>
      </c>
      <c r="X2160" s="25" t="str">
        <f t="shared" si="633"/>
        <v/>
      </c>
      <c r="Y2160" s="1">
        <f t="shared" si="634"/>
        <v>2111</v>
      </c>
      <c r="Z2160" t="str">
        <f t="shared" si="635"/>
        <v>ITM_FB16</v>
      </c>
      <c r="AC2160" s="113" t="str">
        <f t="shared" si="609"/>
        <v/>
      </c>
      <c r="AD2160" t="b">
        <f t="shared" si="636"/>
        <v>1</v>
      </c>
    </row>
    <row r="2161" spans="1:30">
      <c r="A2161" s="58">
        <f t="shared" si="617"/>
        <v>2161</v>
      </c>
      <c r="B2161" s="55">
        <f t="shared" si="616"/>
        <v>2112</v>
      </c>
      <c r="C2161" s="99" t="s">
        <v>4325</v>
      </c>
      <c r="D2161" s="99">
        <v>17</v>
      </c>
      <c r="E2161" s="104" t="s">
        <v>3230</v>
      </c>
      <c r="F2161" s="104" t="s">
        <v>3230</v>
      </c>
      <c r="G2161" s="106">
        <v>0</v>
      </c>
      <c r="H2161" s="106">
        <v>0</v>
      </c>
      <c r="I2161" s="100" t="s">
        <v>1</v>
      </c>
      <c r="J2161" s="100" t="s">
        <v>1629</v>
      </c>
      <c r="K2161" s="102" t="s">
        <v>4811</v>
      </c>
      <c r="L2161" s="107" t="s">
        <v>3147</v>
      </c>
      <c r="M2161" s="104" t="s">
        <v>3165</v>
      </c>
      <c r="N2161" s="107"/>
      <c r="O2161" s="45"/>
      <c r="P2161" t="str">
        <f t="shared" si="630"/>
        <v/>
      </c>
      <c r="Q2161" s="45"/>
      <c r="R2161" s="45"/>
      <c r="S2161" s="43">
        <f t="shared" si="631"/>
        <v>335</v>
      </c>
      <c r="T2161" s="94" t="s">
        <v>3149</v>
      </c>
      <c r="U2161" s="72" t="s">
        <v>2994</v>
      </c>
      <c r="V2161" s="72" t="s">
        <v>2570</v>
      </c>
      <c r="W2161" s="44" t="str">
        <f t="shared" si="632"/>
        <v/>
      </c>
      <c r="X2161" s="25" t="str">
        <f t="shared" si="633"/>
        <v/>
      </c>
      <c r="Y2161" s="1">
        <f t="shared" si="634"/>
        <v>2112</v>
      </c>
      <c r="Z2161" t="str">
        <f t="shared" si="635"/>
        <v>ITM_FB17</v>
      </c>
      <c r="AC2161" s="113" t="str">
        <f t="shared" si="609"/>
        <v/>
      </c>
      <c r="AD2161" t="b">
        <f t="shared" si="636"/>
        <v>1</v>
      </c>
    </row>
    <row r="2162" spans="1:30">
      <c r="A2162" s="58">
        <f t="shared" si="617"/>
        <v>2162</v>
      </c>
      <c r="B2162" s="55">
        <f t="shared" si="616"/>
        <v>2113</v>
      </c>
      <c r="C2162" s="99" t="s">
        <v>4325</v>
      </c>
      <c r="D2162" s="99">
        <v>18</v>
      </c>
      <c r="E2162" s="104" t="s">
        <v>3231</v>
      </c>
      <c r="F2162" s="104" t="s">
        <v>3231</v>
      </c>
      <c r="G2162" s="106">
        <v>0</v>
      </c>
      <c r="H2162" s="106">
        <v>0</v>
      </c>
      <c r="I2162" s="100" t="s">
        <v>1</v>
      </c>
      <c r="J2162" s="100" t="s">
        <v>1629</v>
      </c>
      <c r="K2162" s="102" t="s">
        <v>4811</v>
      </c>
      <c r="L2162" s="107" t="s">
        <v>3147</v>
      </c>
      <c r="M2162" s="104" t="s">
        <v>3166</v>
      </c>
      <c r="N2162" s="107"/>
      <c r="O2162" s="45"/>
      <c r="P2162" t="str">
        <f t="shared" si="630"/>
        <v/>
      </c>
      <c r="Q2162" s="45"/>
      <c r="R2162" s="45"/>
      <c r="S2162" s="43">
        <f t="shared" si="631"/>
        <v>335</v>
      </c>
      <c r="T2162" s="94" t="s">
        <v>3149</v>
      </c>
      <c r="U2162" s="72" t="s">
        <v>2994</v>
      </c>
      <c r="V2162" s="72" t="s">
        <v>2570</v>
      </c>
      <c r="W2162" s="44" t="str">
        <f t="shared" si="632"/>
        <v/>
      </c>
      <c r="X2162" s="25" t="str">
        <f t="shared" si="633"/>
        <v/>
      </c>
      <c r="Y2162" s="1">
        <f t="shared" si="634"/>
        <v>2113</v>
      </c>
      <c r="Z2162" t="str">
        <f t="shared" si="635"/>
        <v>ITM_FB18</v>
      </c>
      <c r="AC2162" s="113" t="str">
        <f t="shared" ref="AC2162:AC2225" si="637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36"/>
        <v>1</v>
      </c>
    </row>
    <row r="2163" spans="1:30">
      <c r="A2163" s="58">
        <f t="shared" si="617"/>
        <v>2163</v>
      </c>
      <c r="B2163" s="55">
        <f t="shared" si="616"/>
        <v>2114</v>
      </c>
      <c r="C2163" s="99" t="s">
        <v>4325</v>
      </c>
      <c r="D2163" s="99">
        <v>19</v>
      </c>
      <c r="E2163" s="104" t="s">
        <v>3232</v>
      </c>
      <c r="F2163" s="104" t="s">
        <v>3232</v>
      </c>
      <c r="G2163" s="106">
        <v>0</v>
      </c>
      <c r="H2163" s="106">
        <v>0</v>
      </c>
      <c r="I2163" s="100" t="s">
        <v>1</v>
      </c>
      <c r="J2163" s="100" t="s">
        <v>1629</v>
      </c>
      <c r="K2163" s="102" t="s">
        <v>4811</v>
      </c>
      <c r="L2163" s="107" t="s">
        <v>3147</v>
      </c>
      <c r="M2163" s="104" t="s">
        <v>3167</v>
      </c>
      <c r="N2163" s="107"/>
      <c r="O2163" s="45"/>
      <c r="P2163" t="str">
        <f t="shared" ref="P2163:P2208" si="638">IF(E2163=F2163,"","NOT EQUAL")</f>
        <v/>
      </c>
      <c r="Q2163" s="45"/>
      <c r="R2163" s="45"/>
      <c r="S2163" s="43">
        <f t="shared" ref="S2163:S2208" si="639">IF(X2163&lt;&gt;"",S2162+1,S2162)</f>
        <v>335</v>
      </c>
      <c r="T2163" s="94" t="s">
        <v>3149</v>
      </c>
      <c r="U2163" s="72" t="s">
        <v>2994</v>
      </c>
      <c r="V2163" s="72" t="s">
        <v>2570</v>
      </c>
      <c r="W2163" s="44" t="str">
        <f t="shared" ref="W2163:W2208" si="640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41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42">B2163</f>
        <v>2114</v>
      </c>
      <c r="Z2163" t="str">
        <f t="shared" ref="Z2163:Z2208" si="643">M2163</f>
        <v>ITM_FB19</v>
      </c>
      <c r="AC2163" s="113" t="str">
        <f t="shared" si="637"/>
        <v/>
      </c>
      <c r="AD2163" t="b">
        <f t="shared" si="636"/>
        <v>1</v>
      </c>
    </row>
    <row r="2164" spans="1:30">
      <c r="A2164" s="58">
        <f t="shared" si="617"/>
        <v>2164</v>
      </c>
      <c r="B2164" s="55">
        <f t="shared" si="616"/>
        <v>2115</v>
      </c>
      <c r="C2164" s="99" t="s">
        <v>4325</v>
      </c>
      <c r="D2164" s="99">
        <v>20</v>
      </c>
      <c r="E2164" s="104" t="s">
        <v>3233</v>
      </c>
      <c r="F2164" s="104" t="s">
        <v>3233</v>
      </c>
      <c r="G2164" s="106">
        <v>0</v>
      </c>
      <c r="H2164" s="106">
        <v>0</v>
      </c>
      <c r="I2164" s="100" t="s">
        <v>1</v>
      </c>
      <c r="J2164" s="100" t="s">
        <v>1629</v>
      </c>
      <c r="K2164" s="102" t="s">
        <v>4811</v>
      </c>
      <c r="L2164" s="107" t="s">
        <v>3147</v>
      </c>
      <c r="M2164" s="104" t="s">
        <v>3168</v>
      </c>
      <c r="N2164" s="107"/>
      <c r="O2164" s="45"/>
      <c r="P2164" t="str">
        <f t="shared" si="638"/>
        <v/>
      </c>
      <c r="Q2164" s="45"/>
      <c r="R2164" s="45"/>
      <c r="S2164" s="43">
        <f t="shared" si="639"/>
        <v>335</v>
      </c>
      <c r="T2164" s="94" t="s">
        <v>3149</v>
      </c>
      <c r="U2164" s="72" t="s">
        <v>2994</v>
      </c>
      <c r="V2164" s="72" t="s">
        <v>2570</v>
      </c>
      <c r="W2164" s="44" t="str">
        <f t="shared" si="640"/>
        <v/>
      </c>
      <c r="X2164" s="25" t="str">
        <f t="shared" si="641"/>
        <v/>
      </c>
      <c r="Y2164" s="1">
        <f t="shared" si="642"/>
        <v>2115</v>
      </c>
      <c r="Z2164" t="str">
        <f t="shared" si="643"/>
        <v>ITM_FB20</v>
      </c>
      <c r="AC2164" s="113" t="str">
        <f t="shared" si="637"/>
        <v/>
      </c>
      <c r="AD2164" t="b">
        <f t="shared" si="636"/>
        <v>1</v>
      </c>
    </row>
    <row r="2165" spans="1:30">
      <c r="A2165" s="58">
        <f t="shared" si="617"/>
        <v>2165</v>
      </c>
      <c r="B2165" s="55">
        <f t="shared" si="616"/>
        <v>2116</v>
      </c>
      <c r="C2165" s="99" t="s">
        <v>4325</v>
      </c>
      <c r="D2165" s="99">
        <v>21</v>
      </c>
      <c r="E2165" s="104" t="s">
        <v>3234</v>
      </c>
      <c r="F2165" s="104" t="s">
        <v>3234</v>
      </c>
      <c r="G2165" s="106">
        <v>0</v>
      </c>
      <c r="H2165" s="106">
        <v>0</v>
      </c>
      <c r="I2165" s="100" t="s">
        <v>1</v>
      </c>
      <c r="J2165" s="100" t="s">
        <v>1629</v>
      </c>
      <c r="K2165" s="102" t="s">
        <v>4811</v>
      </c>
      <c r="L2165" s="107" t="s">
        <v>3147</v>
      </c>
      <c r="M2165" s="104" t="s">
        <v>3169</v>
      </c>
      <c r="N2165" s="107"/>
      <c r="O2165" s="45"/>
      <c r="P2165" t="str">
        <f t="shared" si="638"/>
        <v/>
      </c>
      <c r="Q2165" s="45"/>
      <c r="R2165" s="45"/>
      <c r="S2165" s="43">
        <f t="shared" si="639"/>
        <v>335</v>
      </c>
      <c r="T2165" s="94" t="s">
        <v>3149</v>
      </c>
      <c r="U2165" s="72" t="s">
        <v>2994</v>
      </c>
      <c r="V2165" s="72" t="s">
        <v>2570</v>
      </c>
      <c r="W2165" s="44" t="str">
        <f t="shared" si="640"/>
        <v/>
      </c>
      <c r="X2165" s="25" t="str">
        <f t="shared" si="641"/>
        <v/>
      </c>
      <c r="Y2165" s="1">
        <f t="shared" si="642"/>
        <v>2116</v>
      </c>
      <c r="Z2165" t="str">
        <f t="shared" si="643"/>
        <v>ITM_FB21</v>
      </c>
      <c r="AC2165" s="113" t="str">
        <f t="shared" si="637"/>
        <v/>
      </c>
      <c r="AD2165" t="b">
        <f t="shared" si="636"/>
        <v>1</v>
      </c>
    </row>
    <row r="2166" spans="1:30">
      <c r="A2166" s="58">
        <f t="shared" si="617"/>
        <v>2166</v>
      </c>
      <c r="B2166" s="55">
        <f t="shared" si="616"/>
        <v>2117</v>
      </c>
      <c r="C2166" s="99" t="s">
        <v>4325</v>
      </c>
      <c r="D2166" s="99">
        <v>22</v>
      </c>
      <c r="E2166" s="104" t="s">
        <v>3235</v>
      </c>
      <c r="F2166" s="104" t="s">
        <v>3235</v>
      </c>
      <c r="G2166" s="106">
        <v>0</v>
      </c>
      <c r="H2166" s="106">
        <v>0</v>
      </c>
      <c r="I2166" s="100" t="s">
        <v>1</v>
      </c>
      <c r="J2166" s="100" t="s">
        <v>1629</v>
      </c>
      <c r="K2166" s="102" t="s">
        <v>4811</v>
      </c>
      <c r="L2166" s="107" t="s">
        <v>3147</v>
      </c>
      <c r="M2166" s="104" t="s">
        <v>3170</v>
      </c>
      <c r="N2166" s="107"/>
      <c r="O2166" s="45"/>
      <c r="P2166" t="str">
        <f t="shared" si="638"/>
        <v/>
      </c>
      <c r="Q2166" s="45"/>
      <c r="R2166" s="45"/>
      <c r="S2166" s="43">
        <f t="shared" si="639"/>
        <v>335</v>
      </c>
      <c r="T2166" s="94" t="s">
        <v>3149</v>
      </c>
      <c r="U2166" s="72" t="s">
        <v>2994</v>
      </c>
      <c r="V2166" s="72" t="s">
        <v>2570</v>
      </c>
      <c r="W2166" s="44" t="str">
        <f t="shared" si="640"/>
        <v/>
      </c>
      <c r="X2166" s="25" t="str">
        <f t="shared" si="641"/>
        <v/>
      </c>
      <c r="Y2166" s="1">
        <f t="shared" si="642"/>
        <v>2117</v>
      </c>
      <c r="Z2166" t="str">
        <f t="shared" si="643"/>
        <v>ITM_FB22</v>
      </c>
      <c r="AC2166" s="113" t="str">
        <f t="shared" si="637"/>
        <v/>
      </c>
      <c r="AD2166" t="b">
        <f t="shared" si="636"/>
        <v>1</v>
      </c>
    </row>
    <row r="2167" spans="1:30">
      <c r="A2167" s="58">
        <f t="shared" si="617"/>
        <v>2167</v>
      </c>
      <c r="B2167" s="55">
        <f t="shared" si="616"/>
        <v>2118</v>
      </c>
      <c r="C2167" s="99" t="s">
        <v>4325</v>
      </c>
      <c r="D2167" s="99">
        <v>23</v>
      </c>
      <c r="E2167" s="104" t="s">
        <v>3236</v>
      </c>
      <c r="F2167" s="104" t="s">
        <v>3236</v>
      </c>
      <c r="G2167" s="106">
        <v>0</v>
      </c>
      <c r="H2167" s="106">
        <v>0</v>
      </c>
      <c r="I2167" s="100" t="s">
        <v>1</v>
      </c>
      <c r="J2167" s="100" t="s">
        <v>1629</v>
      </c>
      <c r="K2167" s="102" t="s">
        <v>4811</v>
      </c>
      <c r="L2167" s="107" t="s">
        <v>3147</v>
      </c>
      <c r="M2167" s="104" t="s">
        <v>3171</v>
      </c>
      <c r="N2167" s="107"/>
      <c r="O2167" s="45"/>
      <c r="P2167" t="str">
        <f t="shared" si="638"/>
        <v/>
      </c>
      <c r="Q2167" s="45"/>
      <c r="R2167" s="45"/>
      <c r="S2167" s="43">
        <f t="shared" si="639"/>
        <v>335</v>
      </c>
      <c r="T2167" s="94" t="s">
        <v>3149</v>
      </c>
      <c r="U2167" s="72" t="s">
        <v>2994</v>
      </c>
      <c r="V2167" s="72" t="s">
        <v>2570</v>
      </c>
      <c r="W2167" s="44" t="str">
        <f t="shared" si="640"/>
        <v/>
      </c>
      <c r="X2167" s="25" t="str">
        <f t="shared" si="641"/>
        <v/>
      </c>
      <c r="Y2167" s="1">
        <f t="shared" si="642"/>
        <v>2118</v>
      </c>
      <c r="Z2167" t="str">
        <f t="shared" si="643"/>
        <v>ITM_FB23</v>
      </c>
      <c r="AC2167" s="113" t="str">
        <f t="shared" si="637"/>
        <v/>
      </c>
      <c r="AD2167" t="b">
        <f t="shared" si="636"/>
        <v>1</v>
      </c>
    </row>
    <row r="2168" spans="1:30">
      <c r="A2168" s="58">
        <f t="shared" si="617"/>
        <v>2168</v>
      </c>
      <c r="B2168" s="55">
        <f t="shared" si="616"/>
        <v>2119</v>
      </c>
      <c r="C2168" s="99" t="s">
        <v>4325</v>
      </c>
      <c r="D2168" s="99">
        <v>24</v>
      </c>
      <c r="E2168" s="104" t="s">
        <v>3237</v>
      </c>
      <c r="F2168" s="104" t="s">
        <v>3237</v>
      </c>
      <c r="G2168" s="106">
        <v>0</v>
      </c>
      <c r="H2168" s="106">
        <v>0</v>
      </c>
      <c r="I2168" s="100" t="s">
        <v>1</v>
      </c>
      <c r="J2168" s="100" t="s">
        <v>1629</v>
      </c>
      <c r="K2168" s="102" t="s">
        <v>4811</v>
      </c>
      <c r="L2168" s="107" t="s">
        <v>3147</v>
      </c>
      <c r="M2168" s="104" t="s">
        <v>3172</v>
      </c>
      <c r="N2168" s="107"/>
      <c r="O2168" s="45"/>
      <c r="P2168" t="str">
        <f t="shared" si="638"/>
        <v/>
      </c>
      <c r="Q2168" s="45"/>
      <c r="R2168" s="45"/>
      <c r="S2168" s="43">
        <f t="shared" si="639"/>
        <v>335</v>
      </c>
      <c r="T2168" s="94" t="s">
        <v>3149</v>
      </c>
      <c r="U2168" s="72" t="s">
        <v>2994</v>
      </c>
      <c r="V2168" s="72" t="s">
        <v>2570</v>
      </c>
      <c r="W2168" s="44" t="str">
        <f t="shared" si="640"/>
        <v/>
      </c>
      <c r="X2168" s="25" t="str">
        <f t="shared" si="641"/>
        <v/>
      </c>
      <c r="Y2168" s="1">
        <f t="shared" si="642"/>
        <v>2119</v>
      </c>
      <c r="Z2168" t="str">
        <f t="shared" si="643"/>
        <v>ITM_FB24</v>
      </c>
      <c r="AC2168" s="113" t="str">
        <f t="shared" si="637"/>
        <v/>
      </c>
      <c r="AD2168" t="b">
        <f t="shared" si="636"/>
        <v>1</v>
      </c>
    </row>
    <row r="2169" spans="1:30">
      <c r="A2169" s="58">
        <f t="shared" si="617"/>
        <v>2169</v>
      </c>
      <c r="B2169" s="55">
        <f t="shared" si="616"/>
        <v>2120</v>
      </c>
      <c r="C2169" s="99" t="s">
        <v>4325</v>
      </c>
      <c r="D2169" s="99">
        <v>25</v>
      </c>
      <c r="E2169" s="104" t="s">
        <v>3238</v>
      </c>
      <c r="F2169" s="104" t="s">
        <v>3238</v>
      </c>
      <c r="G2169" s="106">
        <v>0</v>
      </c>
      <c r="H2169" s="106">
        <v>0</v>
      </c>
      <c r="I2169" s="100" t="s">
        <v>1</v>
      </c>
      <c r="J2169" s="100" t="s">
        <v>1629</v>
      </c>
      <c r="K2169" s="102" t="s">
        <v>4811</v>
      </c>
      <c r="L2169" s="107" t="s">
        <v>3147</v>
      </c>
      <c r="M2169" s="104" t="s">
        <v>3173</v>
      </c>
      <c r="N2169" s="107"/>
      <c r="O2169" s="45"/>
      <c r="P2169" t="str">
        <f t="shared" si="638"/>
        <v/>
      </c>
      <c r="Q2169" s="45"/>
      <c r="R2169" s="45"/>
      <c r="S2169" s="43">
        <f t="shared" si="639"/>
        <v>335</v>
      </c>
      <c r="T2169" s="94" t="s">
        <v>3149</v>
      </c>
      <c r="U2169" s="72" t="s">
        <v>2994</v>
      </c>
      <c r="V2169" s="72" t="s">
        <v>2570</v>
      </c>
      <c r="W2169" s="44" t="str">
        <f t="shared" si="640"/>
        <v/>
      </c>
      <c r="X2169" s="25" t="str">
        <f t="shared" si="641"/>
        <v/>
      </c>
      <c r="Y2169" s="1">
        <f t="shared" si="642"/>
        <v>2120</v>
      </c>
      <c r="Z2169" t="str">
        <f t="shared" si="643"/>
        <v>ITM_FB25</v>
      </c>
      <c r="AC2169" s="113" t="str">
        <f t="shared" si="637"/>
        <v/>
      </c>
      <c r="AD2169" t="b">
        <f t="shared" si="636"/>
        <v>1</v>
      </c>
    </row>
    <row r="2170" spans="1:30">
      <c r="A2170" s="58">
        <f t="shared" si="617"/>
        <v>2170</v>
      </c>
      <c r="B2170" s="55">
        <f t="shared" si="616"/>
        <v>2121</v>
      </c>
      <c r="C2170" s="99" t="s">
        <v>4325</v>
      </c>
      <c r="D2170" s="99">
        <v>26</v>
      </c>
      <c r="E2170" s="104" t="s">
        <v>3239</v>
      </c>
      <c r="F2170" s="104" t="s">
        <v>3239</v>
      </c>
      <c r="G2170" s="106">
        <v>0</v>
      </c>
      <c r="H2170" s="106">
        <v>0</v>
      </c>
      <c r="I2170" s="100" t="s">
        <v>1</v>
      </c>
      <c r="J2170" s="100" t="s">
        <v>1629</v>
      </c>
      <c r="K2170" s="102" t="s">
        <v>4811</v>
      </c>
      <c r="L2170" s="107" t="s">
        <v>3147</v>
      </c>
      <c r="M2170" s="104" t="s">
        <v>3174</v>
      </c>
      <c r="N2170" s="107"/>
      <c r="O2170" s="45"/>
      <c r="P2170" t="str">
        <f t="shared" si="638"/>
        <v/>
      </c>
      <c r="Q2170" s="45"/>
      <c r="R2170" s="45"/>
      <c r="S2170" s="43">
        <f t="shared" si="639"/>
        <v>335</v>
      </c>
      <c r="T2170" s="94" t="s">
        <v>3149</v>
      </c>
      <c r="U2170" s="72" t="s">
        <v>2994</v>
      </c>
      <c r="V2170" s="72" t="s">
        <v>2570</v>
      </c>
      <c r="W2170" s="44" t="str">
        <f t="shared" si="640"/>
        <v/>
      </c>
      <c r="X2170" s="25" t="str">
        <f t="shared" si="641"/>
        <v/>
      </c>
      <c r="Y2170" s="1">
        <f t="shared" si="642"/>
        <v>2121</v>
      </c>
      <c r="Z2170" t="str">
        <f t="shared" si="643"/>
        <v>ITM_FB26</v>
      </c>
      <c r="AC2170" s="113" t="str">
        <f t="shared" si="637"/>
        <v/>
      </c>
      <c r="AD2170" t="b">
        <f t="shared" si="636"/>
        <v>1</v>
      </c>
    </row>
    <row r="2171" spans="1:30">
      <c r="A2171" s="58">
        <f t="shared" si="617"/>
        <v>2171</v>
      </c>
      <c r="B2171" s="55">
        <f t="shared" si="616"/>
        <v>2122</v>
      </c>
      <c r="C2171" s="99" t="s">
        <v>4325</v>
      </c>
      <c r="D2171" s="99">
        <v>27</v>
      </c>
      <c r="E2171" s="104" t="s">
        <v>3240</v>
      </c>
      <c r="F2171" s="104" t="s">
        <v>3240</v>
      </c>
      <c r="G2171" s="106">
        <v>0</v>
      </c>
      <c r="H2171" s="106">
        <v>0</v>
      </c>
      <c r="I2171" s="100" t="s">
        <v>1</v>
      </c>
      <c r="J2171" s="100" t="s">
        <v>1629</v>
      </c>
      <c r="K2171" s="102" t="s">
        <v>4811</v>
      </c>
      <c r="L2171" s="107" t="s">
        <v>3147</v>
      </c>
      <c r="M2171" s="104" t="s">
        <v>3175</v>
      </c>
      <c r="N2171" s="107"/>
      <c r="O2171" s="45"/>
      <c r="P2171" t="str">
        <f t="shared" si="638"/>
        <v/>
      </c>
      <c r="Q2171" s="45"/>
      <c r="R2171" s="45"/>
      <c r="S2171" s="43">
        <f t="shared" si="639"/>
        <v>335</v>
      </c>
      <c r="T2171" s="94" t="s">
        <v>3149</v>
      </c>
      <c r="U2171" s="72" t="s">
        <v>2994</v>
      </c>
      <c r="V2171" s="72" t="s">
        <v>2570</v>
      </c>
      <c r="W2171" s="44" t="str">
        <f t="shared" si="640"/>
        <v/>
      </c>
      <c r="X2171" s="25" t="str">
        <f t="shared" si="641"/>
        <v/>
      </c>
      <c r="Y2171" s="1">
        <f t="shared" si="642"/>
        <v>2122</v>
      </c>
      <c r="Z2171" t="str">
        <f t="shared" si="643"/>
        <v>ITM_FB27</v>
      </c>
      <c r="AC2171" s="113" t="str">
        <f t="shared" si="637"/>
        <v/>
      </c>
      <c r="AD2171" t="b">
        <f t="shared" si="636"/>
        <v>1</v>
      </c>
    </row>
    <row r="2172" spans="1:30">
      <c r="A2172" s="58">
        <f t="shared" si="617"/>
        <v>2172</v>
      </c>
      <c r="B2172" s="55">
        <f t="shared" si="616"/>
        <v>2123</v>
      </c>
      <c r="C2172" s="99" t="s">
        <v>4325</v>
      </c>
      <c r="D2172" s="99">
        <v>28</v>
      </c>
      <c r="E2172" s="104" t="s">
        <v>3241</v>
      </c>
      <c r="F2172" s="104" t="s">
        <v>3241</v>
      </c>
      <c r="G2172" s="106">
        <v>0</v>
      </c>
      <c r="H2172" s="106">
        <v>0</v>
      </c>
      <c r="I2172" s="100" t="s">
        <v>1</v>
      </c>
      <c r="J2172" s="100" t="s">
        <v>1629</v>
      </c>
      <c r="K2172" s="102" t="s">
        <v>4811</v>
      </c>
      <c r="L2172" s="107" t="s">
        <v>3147</v>
      </c>
      <c r="M2172" s="104" t="s">
        <v>3176</v>
      </c>
      <c r="N2172" s="107"/>
      <c r="O2172" s="45"/>
      <c r="P2172" t="str">
        <f t="shared" si="638"/>
        <v/>
      </c>
      <c r="Q2172" s="45"/>
      <c r="R2172" s="45"/>
      <c r="S2172" s="43">
        <f t="shared" si="639"/>
        <v>335</v>
      </c>
      <c r="T2172" s="94" t="s">
        <v>3149</v>
      </c>
      <c r="U2172" s="72" t="s">
        <v>2994</v>
      </c>
      <c r="V2172" s="72" t="s">
        <v>2570</v>
      </c>
      <c r="W2172" s="44" t="str">
        <f t="shared" si="640"/>
        <v/>
      </c>
      <c r="X2172" s="25" t="str">
        <f t="shared" si="641"/>
        <v/>
      </c>
      <c r="Y2172" s="1">
        <f t="shared" si="642"/>
        <v>2123</v>
      </c>
      <c r="Z2172" t="str">
        <f t="shared" si="643"/>
        <v>ITM_FB28</v>
      </c>
      <c r="AC2172" s="113" t="str">
        <f t="shared" si="637"/>
        <v/>
      </c>
      <c r="AD2172" t="b">
        <f t="shared" si="636"/>
        <v>1</v>
      </c>
    </row>
    <row r="2173" spans="1:30">
      <c r="A2173" s="58">
        <f t="shared" si="617"/>
        <v>2173</v>
      </c>
      <c r="B2173" s="55">
        <f t="shared" si="616"/>
        <v>2124</v>
      </c>
      <c r="C2173" s="99" t="s">
        <v>4325</v>
      </c>
      <c r="D2173" s="99">
        <v>29</v>
      </c>
      <c r="E2173" s="104" t="s">
        <v>3242</v>
      </c>
      <c r="F2173" s="104" t="s">
        <v>3242</v>
      </c>
      <c r="G2173" s="106">
        <v>0</v>
      </c>
      <c r="H2173" s="106">
        <v>0</v>
      </c>
      <c r="I2173" s="100" t="s">
        <v>1</v>
      </c>
      <c r="J2173" s="100" t="s">
        <v>1629</v>
      </c>
      <c r="K2173" s="102" t="s">
        <v>4811</v>
      </c>
      <c r="L2173" s="107" t="s">
        <v>3147</v>
      </c>
      <c r="M2173" s="104" t="s">
        <v>3177</v>
      </c>
      <c r="N2173" s="107"/>
      <c r="O2173" s="45"/>
      <c r="P2173" t="str">
        <f t="shared" si="638"/>
        <v/>
      </c>
      <c r="Q2173" s="45"/>
      <c r="R2173" s="45"/>
      <c r="S2173" s="43">
        <f t="shared" si="639"/>
        <v>335</v>
      </c>
      <c r="T2173" s="94" t="s">
        <v>3149</v>
      </c>
      <c r="U2173" s="72" t="s">
        <v>2994</v>
      </c>
      <c r="V2173" s="72" t="s">
        <v>2570</v>
      </c>
      <c r="W2173" s="44" t="str">
        <f t="shared" si="640"/>
        <v/>
      </c>
      <c r="X2173" s="25" t="str">
        <f t="shared" si="641"/>
        <v/>
      </c>
      <c r="Y2173" s="1">
        <f t="shared" si="642"/>
        <v>2124</v>
      </c>
      <c r="Z2173" t="str">
        <f t="shared" si="643"/>
        <v>ITM_FB29</v>
      </c>
      <c r="AC2173" s="113" t="str">
        <f t="shared" si="637"/>
        <v/>
      </c>
      <c r="AD2173" t="b">
        <f t="shared" si="636"/>
        <v>1</v>
      </c>
    </row>
    <row r="2174" spans="1:30">
      <c r="A2174" s="58">
        <f t="shared" si="617"/>
        <v>2174</v>
      </c>
      <c r="B2174" s="55">
        <f t="shared" si="616"/>
        <v>2125</v>
      </c>
      <c r="C2174" s="99" t="s">
        <v>4325</v>
      </c>
      <c r="D2174" s="99">
        <v>30</v>
      </c>
      <c r="E2174" s="104" t="s">
        <v>3243</v>
      </c>
      <c r="F2174" s="104" t="s">
        <v>3243</v>
      </c>
      <c r="G2174" s="106">
        <v>0</v>
      </c>
      <c r="H2174" s="106">
        <v>0</v>
      </c>
      <c r="I2174" s="100" t="s">
        <v>1</v>
      </c>
      <c r="J2174" s="100" t="s">
        <v>1629</v>
      </c>
      <c r="K2174" s="102" t="s">
        <v>4811</v>
      </c>
      <c r="L2174" s="107" t="s">
        <v>3147</v>
      </c>
      <c r="M2174" s="104" t="s">
        <v>3178</v>
      </c>
      <c r="N2174" s="107"/>
      <c r="O2174" s="45"/>
      <c r="P2174" t="str">
        <f t="shared" si="638"/>
        <v/>
      </c>
      <c r="Q2174" s="45"/>
      <c r="R2174" s="45"/>
      <c r="S2174" s="43">
        <f t="shared" si="639"/>
        <v>335</v>
      </c>
      <c r="T2174" s="94" t="s">
        <v>3149</v>
      </c>
      <c r="U2174" s="72" t="s">
        <v>2994</v>
      </c>
      <c r="V2174" s="72" t="s">
        <v>2570</v>
      </c>
      <c r="W2174" s="44" t="str">
        <f t="shared" si="640"/>
        <v/>
      </c>
      <c r="X2174" s="25" t="str">
        <f t="shared" si="641"/>
        <v/>
      </c>
      <c r="Y2174" s="1">
        <f t="shared" si="642"/>
        <v>2125</v>
      </c>
      <c r="Z2174" t="str">
        <f t="shared" si="643"/>
        <v>ITM_FB30</v>
      </c>
      <c r="AC2174" s="113" t="str">
        <f t="shared" si="637"/>
        <v/>
      </c>
      <c r="AD2174" t="b">
        <f t="shared" si="636"/>
        <v>1</v>
      </c>
    </row>
    <row r="2175" spans="1:30">
      <c r="A2175" s="58">
        <f t="shared" si="617"/>
        <v>2175</v>
      </c>
      <c r="B2175" s="55">
        <f t="shared" si="616"/>
        <v>2126</v>
      </c>
      <c r="C2175" s="99" t="s">
        <v>4325</v>
      </c>
      <c r="D2175" s="99">
        <v>31</v>
      </c>
      <c r="E2175" s="104" t="s">
        <v>3244</v>
      </c>
      <c r="F2175" s="104" t="s">
        <v>3244</v>
      </c>
      <c r="G2175" s="106">
        <v>0</v>
      </c>
      <c r="H2175" s="106">
        <v>0</v>
      </c>
      <c r="I2175" s="100" t="s">
        <v>1</v>
      </c>
      <c r="J2175" s="100" t="s">
        <v>1629</v>
      </c>
      <c r="K2175" s="102" t="s">
        <v>4811</v>
      </c>
      <c r="L2175" s="107" t="s">
        <v>3147</v>
      </c>
      <c r="M2175" s="104" t="s">
        <v>3179</v>
      </c>
      <c r="N2175" s="107"/>
      <c r="O2175" s="45"/>
      <c r="P2175" t="str">
        <f t="shared" si="638"/>
        <v/>
      </c>
      <c r="Q2175" s="45"/>
      <c r="R2175" s="45"/>
      <c r="S2175" s="43">
        <f t="shared" si="639"/>
        <v>335</v>
      </c>
      <c r="T2175" s="94" t="s">
        <v>3149</v>
      </c>
      <c r="U2175" s="72" t="s">
        <v>2994</v>
      </c>
      <c r="V2175" s="72" t="s">
        <v>2570</v>
      </c>
      <c r="W2175" s="44" t="str">
        <f t="shared" si="640"/>
        <v/>
      </c>
      <c r="X2175" s="25" t="str">
        <f t="shared" si="641"/>
        <v/>
      </c>
      <c r="Y2175" s="1">
        <f t="shared" si="642"/>
        <v>2126</v>
      </c>
      <c r="Z2175" t="str">
        <f t="shared" si="643"/>
        <v>ITM_FB31</v>
      </c>
      <c r="AC2175" s="113" t="str">
        <f t="shared" si="637"/>
        <v/>
      </c>
      <c r="AD2175" t="b">
        <f t="shared" si="636"/>
        <v>1</v>
      </c>
    </row>
    <row r="2176" spans="1:30">
      <c r="A2176" s="58">
        <f t="shared" si="617"/>
        <v>2176</v>
      </c>
      <c r="B2176" s="55">
        <f t="shared" si="616"/>
        <v>2127</v>
      </c>
      <c r="C2176" s="99" t="s">
        <v>4325</v>
      </c>
      <c r="D2176" s="99">
        <v>32</v>
      </c>
      <c r="E2176" s="104" t="s">
        <v>3245</v>
      </c>
      <c r="F2176" s="104" t="s">
        <v>3245</v>
      </c>
      <c r="G2176" s="106">
        <v>0</v>
      </c>
      <c r="H2176" s="106">
        <v>0</v>
      </c>
      <c r="I2176" s="100" t="s">
        <v>1</v>
      </c>
      <c r="J2176" s="100" t="s">
        <v>1629</v>
      </c>
      <c r="K2176" s="102" t="s">
        <v>4811</v>
      </c>
      <c r="L2176" s="107" t="s">
        <v>3147</v>
      </c>
      <c r="M2176" s="104" t="s">
        <v>3180</v>
      </c>
      <c r="N2176" s="107"/>
      <c r="O2176" s="45"/>
      <c r="P2176" t="str">
        <f t="shared" si="638"/>
        <v/>
      </c>
      <c r="Q2176" s="45"/>
      <c r="R2176" s="45"/>
      <c r="S2176" s="43">
        <f t="shared" si="639"/>
        <v>335</v>
      </c>
      <c r="T2176" s="94" t="s">
        <v>3149</v>
      </c>
      <c r="U2176" s="72" t="s">
        <v>2994</v>
      </c>
      <c r="V2176" s="72" t="s">
        <v>2570</v>
      </c>
      <c r="W2176" s="44" t="str">
        <f t="shared" si="640"/>
        <v/>
      </c>
      <c r="X2176" s="25" t="str">
        <f t="shared" si="641"/>
        <v/>
      </c>
      <c r="Y2176" s="1">
        <f t="shared" si="642"/>
        <v>2127</v>
      </c>
      <c r="Z2176" t="str">
        <f t="shared" si="643"/>
        <v>ITM_FB32</v>
      </c>
      <c r="AC2176" s="113" t="str">
        <f t="shared" si="637"/>
        <v/>
      </c>
      <c r="AD2176" t="b">
        <f t="shared" si="636"/>
        <v>1</v>
      </c>
    </row>
    <row r="2177" spans="1:30">
      <c r="A2177" s="58">
        <f t="shared" si="617"/>
        <v>2177</v>
      </c>
      <c r="B2177" s="55">
        <f t="shared" si="616"/>
        <v>2128</v>
      </c>
      <c r="C2177" s="99" t="s">
        <v>4325</v>
      </c>
      <c r="D2177" s="99">
        <v>33</v>
      </c>
      <c r="E2177" s="104" t="s">
        <v>3246</v>
      </c>
      <c r="F2177" s="104" t="s">
        <v>3246</v>
      </c>
      <c r="G2177" s="106">
        <v>0</v>
      </c>
      <c r="H2177" s="106">
        <v>0</v>
      </c>
      <c r="I2177" s="100" t="s">
        <v>1</v>
      </c>
      <c r="J2177" s="100" t="s">
        <v>1629</v>
      </c>
      <c r="K2177" s="102" t="s">
        <v>4811</v>
      </c>
      <c r="L2177" s="107" t="s">
        <v>3147</v>
      </c>
      <c r="M2177" s="104" t="s">
        <v>3181</v>
      </c>
      <c r="N2177" s="107"/>
      <c r="O2177" s="45"/>
      <c r="P2177" t="str">
        <f t="shared" si="638"/>
        <v/>
      </c>
      <c r="Q2177" s="45"/>
      <c r="R2177" s="45"/>
      <c r="S2177" s="43">
        <f t="shared" si="639"/>
        <v>335</v>
      </c>
      <c r="T2177" s="94" t="s">
        <v>3149</v>
      </c>
      <c r="U2177" s="72" t="s">
        <v>2994</v>
      </c>
      <c r="V2177" s="72" t="s">
        <v>2570</v>
      </c>
      <c r="W2177" s="44" t="str">
        <f t="shared" si="640"/>
        <v/>
      </c>
      <c r="X2177" s="25" t="str">
        <f t="shared" si="641"/>
        <v/>
      </c>
      <c r="Y2177" s="1">
        <f t="shared" si="642"/>
        <v>2128</v>
      </c>
      <c r="Z2177" t="str">
        <f t="shared" si="643"/>
        <v>ITM_FB33</v>
      </c>
      <c r="AC2177" s="113" t="str">
        <f t="shared" si="637"/>
        <v/>
      </c>
      <c r="AD2177" t="b">
        <f t="shared" si="636"/>
        <v>1</v>
      </c>
    </row>
    <row r="2178" spans="1:30">
      <c r="A2178" s="58">
        <f t="shared" si="617"/>
        <v>2178</v>
      </c>
      <c r="B2178" s="55">
        <f t="shared" si="616"/>
        <v>2129</v>
      </c>
      <c r="C2178" s="99" t="s">
        <v>4325</v>
      </c>
      <c r="D2178" s="99">
        <v>34</v>
      </c>
      <c r="E2178" s="104" t="s">
        <v>3247</v>
      </c>
      <c r="F2178" s="104" t="s">
        <v>3247</v>
      </c>
      <c r="G2178" s="106">
        <v>0</v>
      </c>
      <c r="H2178" s="106">
        <v>0</v>
      </c>
      <c r="I2178" s="100" t="s">
        <v>1</v>
      </c>
      <c r="J2178" s="100" t="s">
        <v>1629</v>
      </c>
      <c r="K2178" s="102" t="s">
        <v>4811</v>
      </c>
      <c r="L2178" s="107" t="s">
        <v>3147</v>
      </c>
      <c r="M2178" s="104" t="s">
        <v>3182</v>
      </c>
      <c r="N2178" s="107"/>
      <c r="O2178" s="45"/>
      <c r="P2178" t="str">
        <f t="shared" si="638"/>
        <v/>
      </c>
      <c r="Q2178" s="45"/>
      <c r="R2178" s="45"/>
      <c r="S2178" s="43">
        <f t="shared" si="639"/>
        <v>335</v>
      </c>
      <c r="T2178" s="94" t="s">
        <v>3149</v>
      </c>
      <c r="U2178" s="72" t="s">
        <v>2994</v>
      </c>
      <c r="V2178" s="72" t="s">
        <v>2570</v>
      </c>
      <c r="W2178" s="44" t="str">
        <f t="shared" si="640"/>
        <v/>
      </c>
      <c r="X2178" s="25" t="str">
        <f t="shared" si="641"/>
        <v/>
      </c>
      <c r="Y2178" s="1">
        <f t="shared" si="642"/>
        <v>2129</v>
      </c>
      <c r="Z2178" t="str">
        <f t="shared" si="643"/>
        <v>ITM_FB34</v>
      </c>
      <c r="AC2178" s="113" t="str">
        <f t="shared" si="637"/>
        <v/>
      </c>
      <c r="AD2178" t="b">
        <f t="shared" si="636"/>
        <v>1</v>
      </c>
    </row>
    <row r="2179" spans="1:30">
      <c r="A2179" s="58">
        <f t="shared" si="617"/>
        <v>2179</v>
      </c>
      <c r="B2179" s="55">
        <f t="shared" si="616"/>
        <v>2130</v>
      </c>
      <c r="C2179" s="99" t="s">
        <v>4325</v>
      </c>
      <c r="D2179" s="99">
        <v>35</v>
      </c>
      <c r="E2179" s="104" t="s">
        <v>3248</v>
      </c>
      <c r="F2179" s="104" t="s">
        <v>3248</v>
      </c>
      <c r="G2179" s="106">
        <v>0</v>
      </c>
      <c r="H2179" s="106">
        <v>0</v>
      </c>
      <c r="I2179" s="100" t="s">
        <v>1</v>
      </c>
      <c r="J2179" s="100" t="s">
        <v>1629</v>
      </c>
      <c r="K2179" s="102" t="s">
        <v>4811</v>
      </c>
      <c r="L2179" s="107" t="s">
        <v>3147</v>
      </c>
      <c r="M2179" s="104" t="s">
        <v>3183</v>
      </c>
      <c r="N2179" s="107"/>
      <c r="O2179" s="45"/>
      <c r="P2179" t="str">
        <f t="shared" si="638"/>
        <v/>
      </c>
      <c r="Q2179" s="45"/>
      <c r="R2179" s="45"/>
      <c r="S2179" s="43">
        <f t="shared" si="639"/>
        <v>335</v>
      </c>
      <c r="T2179" s="94" t="s">
        <v>3149</v>
      </c>
      <c r="U2179" s="72" t="s">
        <v>2994</v>
      </c>
      <c r="V2179" s="72" t="s">
        <v>2570</v>
      </c>
      <c r="W2179" s="44" t="str">
        <f t="shared" si="640"/>
        <v/>
      </c>
      <c r="X2179" s="25" t="str">
        <f t="shared" si="641"/>
        <v/>
      </c>
      <c r="Y2179" s="1">
        <f t="shared" si="642"/>
        <v>2130</v>
      </c>
      <c r="Z2179" t="str">
        <f t="shared" si="643"/>
        <v>ITM_FB35</v>
      </c>
      <c r="AC2179" s="113" t="str">
        <f t="shared" si="637"/>
        <v/>
      </c>
      <c r="AD2179" t="b">
        <f t="shared" si="636"/>
        <v>1</v>
      </c>
    </row>
    <row r="2180" spans="1:30">
      <c r="A2180" s="58">
        <f t="shared" si="617"/>
        <v>2180</v>
      </c>
      <c r="B2180" s="55">
        <f t="shared" si="616"/>
        <v>2131</v>
      </c>
      <c r="C2180" s="99" t="s">
        <v>4325</v>
      </c>
      <c r="D2180" s="99">
        <v>36</v>
      </c>
      <c r="E2180" s="104" t="s">
        <v>3249</v>
      </c>
      <c r="F2180" s="104" t="s">
        <v>3249</v>
      </c>
      <c r="G2180" s="106">
        <v>0</v>
      </c>
      <c r="H2180" s="106">
        <v>0</v>
      </c>
      <c r="I2180" s="100" t="s">
        <v>1</v>
      </c>
      <c r="J2180" s="100" t="s">
        <v>1629</v>
      </c>
      <c r="K2180" s="102" t="s">
        <v>4811</v>
      </c>
      <c r="L2180" s="107" t="s">
        <v>3147</v>
      </c>
      <c r="M2180" s="104" t="s">
        <v>3184</v>
      </c>
      <c r="N2180" s="107"/>
      <c r="O2180" s="45"/>
      <c r="P2180" t="str">
        <f t="shared" si="638"/>
        <v/>
      </c>
      <c r="Q2180" s="45"/>
      <c r="R2180" s="45"/>
      <c r="S2180" s="43">
        <f t="shared" si="639"/>
        <v>335</v>
      </c>
      <c r="T2180" s="94" t="s">
        <v>3149</v>
      </c>
      <c r="U2180" s="72" t="s">
        <v>2994</v>
      </c>
      <c r="V2180" s="72" t="s">
        <v>2570</v>
      </c>
      <c r="W2180" s="44" t="str">
        <f t="shared" si="640"/>
        <v/>
      </c>
      <c r="X2180" s="25" t="str">
        <f t="shared" si="641"/>
        <v/>
      </c>
      <c r="Y2180" s="1">
        <f t="shared" si="642"/>
        <v>2131</v>
      </c>
      <c r="Z2180" t="str">
        <f t="shared" si="643"/>
        <v>ITM_FB36</v>
      </c>
      <c r="AC2180" s="113" t="str">
        <f t="shared" si="637"/>
        <v/>
      </c>
      <c r="AD2180" t="b">
        <f t="shared" si="636"/>
        <v>1</v>
      </c>
    </row>
    <row r="2181" spans="1:30">
      <c r="A2181" s="58">
        <f t="shared" si="617"/>
        <v>2181</v>
      </c>
      <c r="B2181" s="55">
        <f t="shared" si="616"/>
        <v>2132</v>
      </c>
      <c r="C2181" s="99" t="s">
        <v>4325</v>
      </c>
      <c r="D2181" s="99">
        <v>37</v>
      </c>
      <c r="E2181" s="104" t="s">
        <v>3250</v>
      </c>
      <c r="F2181" s="104" t="s">
        <v>3250</v>
      </c>
      <c r="G2181" s="106">
        <v>0</v>
      </c>
      <c r="H2181" s="106">
        <v>0</v>
      </c>
      <c r="I2181" s="100" t="s">
        <v>1</v>
      </c>
      <c r="J2181" s="100" t="s">
        <v>1629</v>
      </c>
      <c r="K2181" s="102" t="s">
        <v>4811</v>
      </c>
      <c r="L2181" s="107" t="s">
        <v>3147</v>
      </c>
      <c r="M2181" s="104" t="s">
        <v>3185</v>
      </c>
      <c r="N2181" s="107"/>
      <c r="O2181" s="45"/>
      <c r="P2181" t="str">
        <f t="shared" si="638"/>
        <v/>
      </c>
      <c r="Q2181" s="45"/>
      <c r="R2181" s="45"/>
      <c r="S2181" s="43">
        <f t="shared" si="639"/>
        <v>335</v>
      </c>
      <c r="T2181" s="94" t="s">
        <v>3149</v>
      </c>
      <c r="U2181" s="72" t="s">
        <v>2994</v>
      </c>
      <c r="V2181" s="72" t="s">
        <v>2570</v>
      </c>
      <c r="W2181" s="44" t="str">
        <f t="shared" si="640"/>
        <v/>
      </c>
      <c r="X2181" s="25" t="str">
        <f t="shared" si="641"/>
        <v/>
      </c>
      <c r="Y2181" s="1">
        <f t="shared" si="642"/>
        <v>2132</v>
      </c>
      <c r="Z2181" t="str">
        <f t="shared" si="643"/>
        <v>ITM_FB37</v>
      </c>
      <c r="AC2181" s="113" t="str">
        <f t="shared" si="637"/>
        <v/>
      </c>
      <c r="AD2181" t="b">
        <f t="shared" si="636"/>
        <v>1</v>
      </c>
    </row>
    <row r="2182" spans="1:30">
      <c r="A2182" s="58">
        <f t="shared" si="617"/>
        <v>2182</v>
      </c>
      <c r="B2182" s="55">
        <f t="shared" si="616"/>
        <v>2133</v>
      </c>
      <c r="C2182" s="99" t="s">
        <v>4325</v>
      </c>
      <c r="D2182" s="99">
        <v>38</v>
      </c>
      <c r="E2182" s="104" t="s">
        <v>3251</v>
      </c>
      <c r="F2182" s="104" t="s">
        <v>3251</v>
      </c>
      <c r="G2182" s="106">
        <v>0</v>
      </c>
      <c r="H2182" s="106">
        <v>0</v>
      </c>
      <c r="I2182" s="100" t="s">
        <v>1</v>
      </c>
      <c r="J2182" s="100" t="s">
        <v>1629</v>
      </c>
      <c r="K2182" s="102" t="s">
        <v>4811</v>
      </c>
      <c r="L2182" s="107" t="s">
        <v>3147</v>
      </c>
      <c r="M2182" s="104" t="s">
        <v>3186</v>
      </c>
      <c r="N2182" s="107"/>
      <c r="O2182" s="45"/>
      <c r="P2182" t="str">
        <f t="shared" si="638"/>
        <v/>
      </c>
      <c r="Q2182" s="45"/>
      <c r="R2182" s="45"/>
      <c r="S2182" s="43">
        <f t="shared" si="639"/>
        <v>335</v>
      </c>
      <c r="T2182" s="94" t="s">
        <v>3149</v>
      </c>
      <c r="U2182" s="72" t="s">
        <v>2994</v>
      </c>
      <c r="V2182" s="72" t="s">
        <v>2570</v>
      </c>
      <c r="W2182" s="44" t="str">
        <f t="shared" si="640"/>
        <v/>
      </c>
      <c r="X2182" s="25" t="str">
        <f t="shared" si="641"/>
        <v/>
      </c>
      <c r="Y2182" s="1">
        <f t="shared" si="642"/>
        <v>2133</v>
      </c>
      <c r="Z2182" t="str">
        <f t="shared" si="643"/>
        <v>ITM_FB38</v>
      </c>
      <c r="AC2182" s="113" t="str">
        <f t="shared" si="637"/>
        <v/>
      </c>
      <c r="AD2182" t="b">
        <f t="shared" si="636"/>
        <v>1</v>
      </c>
    </row>
    <row r="2183" spans="1:30">
      <c r="A2183" s="58">
        <f t="shared" si="617"/>
        <v>2183</v>
      </c>
      <c r="B2183" s="55">
        <f t="shared" si="616"/>
        <v>2134</v>
      </c>
      <c r="C2183" s="99" t="s">
        <v>4325</v>
      </c>
      <c r="D2183" s="99">
        <v>39</v>
      </c>
      <c r="E2183" s="104" t="s">
        <v>3252</v>
      </c>
      <c r="F2183" s="104" t="s">
        <v>3252</v>
      </c>
      <c r="G2183" s="106">
        <v>0</v>
      </c>
      <c r="H2183" s="106">
        <v>0</v>
      </c>
      <c r="I2183" s="100" t="s">
        <v>1</v>
      </c>
      <c r="J2183" s="100" t="s">
        <v>1629</v>
      </c>
      <c r="K2183" s="102" t="s">
        <v>4811</v>
      </c>
      <c r="L2183" s="107" t="s">
        <v>3147</v>
      </c>
      <c r="M2183" s="104" t="s">
        <v>3187</v>
      </c>
      <c r="N2183" s="107"/>
      <c r="O2183" s="45"/>
      <c r="P2183" t="str">
        <f t="shared" si="638"/>
        <v/>
      </c>
      <c r="Q2183" s="45"/>
      <c r="R2183" s="45"/>
      <c r="S2183" s="43">
        <f t="shared" si="639"/>
        <v>335</v>
      </c>
      <c r="T2183" s="94" t="s">
        <v>3149</v>
      </c>
      <c r="U2183" s="72" t="s">
        <v>2994</v>
      </c>
      <c r="V2183" s="72" t="s">
        <v>2570</v>
      </c>
      <c r="W2183" s="44" t="str">
        <f t="shared" si="640"/>
        <v/>
      </c>
      <c r="X2183" s="25" t="str">
        <f t="shared" si="641"/>
        <v/>
      </c>
      <c r="Y2183" s="1">
        <f t="shared" si="642"/>
        <v>2134</v>
      </c>
      <c r="Z2183" t="str">
        <f t="shared" si="643"/>
        <v>ITM_FB39</v>
      </c>
      <c r="AC2183" s="113" t="str">
        <f t="shared" si="637"/>
        <v/>
      </c>
      <c r="AD2183" t="b">
        <f t="shared" si="636"/>
        <v>1</v>
      </c>
    </row>
    <row r="2184" spans="1:30">
      <c r="A2184" s="58">
        <f t="shared" si="617"/>
        <v>2184</v>
      </c>
      <c r="B2184" s="55">
        <f t="shared" si="616"/>
        <v>2135</v>
      </c>
      <c r="C2184" s="99" t="s">
        <v>4325</v>
      </c>
      <c r="D2184" s="99">
        <v>40</v>
      </c>
      <c r="E2184" s="104" t="s">
        <v>3253</v>
      </c>
      <c r="F2184" s="104" t="s">
        <v>3253</v>
      </c>
      <c r="G2184" s="106">
        <v>0</v>
      </c>
      <c r="H2184" s="106">
        <v>0</v>
      </c>
      <c r="I2184" s="100" t="s">
        <v>1</v>
      </c>
      <c r="J2184" s="100" t="s">
        <v>1629</v>
      </c>
      <c r="K2184" s="102" t="s">
        <v>4811</v>
      </c>
      <c r="L2184" s="107" t="s">
        <v>3147</v>
      </c>
      <c r="M2184" s="104" t="s">
        <v>3188</v>
      </c>
      <c r="N2184" s="107"/>
      <c r="O2184" s="45"/>
      <c r="P2184" t="str">
        <f t="shared" si="638"/>
        <v/>
      </c>
      <c r="Q2184" s="45"/>
      <c r="R2184" s="45"/>
      <c r="S2184" s="43">
        <f t="shared" si="639"/>
        <v>335</v>
      </c>
      <c r="T2184" s="94" t="s">
        <v>3149</v>
      </c>
      <c r="U2184" s="72" t="s">
        <v>2994</v>
      </c>
      <c r="V2184" s="72" t="s">
        <v>2570</v>
      </c>
      <c r="W2184" s="44" t="str">
        <f t="shared" si="640"/>
        <v/>
      </c>
      <c r="X2184" s="25" t="str">
        <f t="shared" si="641"/>
        <v/>
      </c>
      <c r="Y2184" s="1">
        <f t="shared" si="642"/>
        <v>2135</v>
      </c>
      <c r="Z2184" t="str">
        <f t="shared" si="643"/>
        <v>ITM_FB40</v>
      </c>
      <c r="AC2184" s="113" t="str">
        <f t="shared" si="637"/>
        <v/>
      </c>
      <c r="AD2184" t="b">
        <f t="shared" si="636"/>
        <v>1</v>
      </c>
    </row>
    <row r="2185" spans="1:30">
      <c r="A2185" s="58">
        <f t="shared" si="617"/>
        <v>2185</v>
      </c>
      <c r="B2185" s="55">
        <f t="shared" si="616"/>
        <v>2136</v>
      </c>
      <c r="C2185" s="99" t="s">
        <v>4325</v>
      </c>
      <c r="D2185" s="99">
        <v>41</v>
      </c>
      <c r="E2185" s="104" t="s">
        <v>3254</v>
      </c>
      <c r="F2185" s="104" t="s">
        <v>3254</v>
      </c>
      <c r="G2185" s="106">
        <v>0</v>
      </c>
      <c r="H2185" s="106">
        <v>0</v>
      </c>
      <c r="I2185" s="100" t="s">
        <v>1</v>
      </c>
      <c r="J2185" s="100" t="s">
        <v>1629</v>
      </c>
      <c r="K2185" s="102" t="s">
        <v>4811</v>
      </c>
      <c r="L2185" s="107" t="s">
        <v>3147</v>
      </c>
      <c r="M2185" s="104" t="s">
        <v>3189</v>
      </c>
      <c r="N2185" s="107"/>
      <c r="O2185" s="45"/>
      <c r="P2185" t="str">
        <f t="shared" si="638"/>
        <v/>
      </c>
      <c r="Q2185" s="45"/>
      <c r="R2185" s="45"/>
      <c r="S2185" s="43">
        <f t="shared" si="639"/>
        <v>335</v>
      </c>
      <c r="T2185" s="94" t="s">
        <v>3149</v>
      </c>
      <c r="U2185" s="72" t="s">
        <v>2994</v>
      </c>
      <c r="V2185" s="72" t="s">
        <v>2570</v>
      </c>
      <c r="W2185" s="44" t="str">
        <f t="shared" si="640"/>
        <v/>
      </c>
      <c r="X2185" s="25" t="str">
        <f t="shared" si="641"/>
        <v/>
      </c>
      <c r="Y2185" s="1">
        <f t="shared" si="642"/>
        <v>2136</v>
      </c>
      <c r="Z2185" t="str">
        <f t="shared" si="643"/>
        <v>ITM_FB41</v>
      </c>
      <c r="AC2185" s="113" t="str">
        <f t="shared" si="637"/>
        <v/>
      </c>
      <c r="AD2185" t="b">
        <f t="shared" si="636"/>
        <v>1</v>
      </c>
    </row>
    <row r="2186" spans="1:30">
      <c r="A2186" s="58">
        <f t="shared" si="617"/>
        <v>2186</v>
      </c>
      <c r="B2186" s="55">
        <f t="shared" si="616"/>
        <v>2137</v>
      </c>
      <c r="C2186" s="99" t="s">
        <v>4325</v>
      </c>
      <c r="D2186" s="99">
        <v>42</v>
      </c>
      <c r="E2186" s="104" t="s">
        <v>3255</v>
      </c>
      <c r="F2186" s="104" t="s">
        <v>3255</v>
      </c>
      <c r="G2186" s="106">
        <v>0</v>
      </c>
      <c r="H2186" s="106">
        <v>0</v>
      </c>
      <c r="I2186" s="100" t="s">
        <v>1</v>
      </c>
      <c r="J2186" s="100" t="s">
        <v>1629</v>
      </c>
      <c r="K2186" s="102" t="s">
        <v>4811</v>
      </c>
      <c r="L2186" s="107" t="s">
        <v>3147</v>
      </c>
      <c r="M2186" s="104" t="s">
        <v>3190</v>
      </c>
      <c r="N2186" s="107"/>
      <c r="O2186" s="45"/>
      <c r="P2186" t="str">
        <f t="shared" si="638"/>
        <v/>
      </c>
      <c r="Q2186" s="45"/>
      <c r="R2186" s="45"/>
      <c r="S2186" s="43">
        <f t="shared" si="639"/>
        <v>335</v>
      </c>
      <c r="T2186" s="94" t="s">
        <v>3149</v>
      </c>
      <c r="U2186" s="72" t="s">
        <v>2994</v>
      </c>
      <c r="V2186" s="72" t="s">
        <v>2570</v>
      </c>
      <c r="W2186" s="44" t="str">
        <f t="shared" si="640"/>
        <v/>
      </c>
      <c r="X2186" s="25" t="str">
        <f t="shared" si="641"/>
        <v/>
      </c>
      <c r="Y2186" s="1">
        <f t="shared" si="642"/>
        <v>2137</v>
      </c>
      <c r="Z2186" t="str">
        <f t="shared" si="643"/>
        <v>ITM_FB42</v>
      </c>
      <c r="AC2186" s="113" t="str">
        <f t="shared" si="637"/>
        <v/>
      </c>
      <c r="AD2186" t="b">
        <f t="shared" si="636"/>
        <v>1</v>
      </c>
    </row>
    <row r="2187" spans="1:30">
      <c r="A2187" s="58">
        <f t="shared" si="617"/>
        <v>2187</v>
      </c>
      <c r="B2187" s="55">
        <f t="shared" ref="B2187:B2247" si="644">IF(AND(MID(C2187,2,1)&lt;&gt;"/",MID(C2187,1,1)="/"),INT(B2186)+1,B2186+0.01)</f>
        <v>2138</v>
      </c>
      <c r="C2187" s="99" t="s">
        <v>4325</v>
      </c>
      <c r="D2187" s="99">
        <v>43</v>
      </c>
      <c r="E2187" s="104" t="s">
        <v>3256</v>
      </c>
      <c r="F2187" s="104" t="s">
        <v>3256</v>
      </c>
      <c r="G2187" s="106">
        <v>0</v>
      </c>
      <c r="H2187" s="106">
        <v>0</v>
      </c>
      <c r="I2187" s="100" t="s">
        <v>1</v>
      </c>
      <c r="J2187" s="100" t="s">
        <v>1629</v>
      </c>
      <c r="K2187" s="102" t="s">
        <v>4811</v>
      </c>
      <c r="L2187" s="107" t="s">
        <v>3147</v>
      </c>
      <c r="M2187" s="104" t="s">
        <v>3191</v>
      </c>
      <c r="N2187" s="107"/>
      <c r="O2187" s="45"/>
      <c r="P2187" t="str">
        <f t="shared" si="638"/>
        <v/>
      </c>
      <c r="Q2187" s="45"/>
      <c r="R2187" s="45"/>
      <c r="S2187" s="43">
        <f t="shared" si="639"/>
        <v>335</v>
      </c>
      <c r="T2187" s="94" t="s">
        <v>3149</v>
      </c>
      <c r="U2187" s="72" t="s">
        <v>2994</v>
      </c>
      <c r="V2187" s="72" t="s">
        <v>2570</v>
      </c>
      <c r="W2187" s="44" t="str">
        <f t="shared" si="640"/>
        <v/>
      </c>
      <c r="X2187" s="25" t="str">
        <f t="shared" si="641"/>
        <v/>
      </c>
      <c r="Y2187" s="1">
        <f t="shared" si="642"/>
        <v>2138</v>
      </c>
      <c r="Z2187" t="str">
        <f t="shared" si="643"/>
        <v>ITM_FB43</v>
      </c>
      <c r="AC2187" s="113" t="str">
        <f t="shared" si="637"/>
        <v/>
      </c>
      <c r="AD2187" t="b">
        <f t="shared" si="636"/>
        <v>1</v>
      </c>
    </row>
    <row r="2188" spans="1:30">
      <c r="A2188" s="58">
        <f t="shared" si="617"/>
        <v>2188</v>
      </c>
      <c r="B2188" s="55">
        <f t="shared" si="644"/>
        <v>2139</v>
      </c>
      <c r="C2188" s="99" t="s">
        <v>4325</v>
      </c>
      <c r="D2188" s="99">
        <v>44</v>
      </c>
      <c r="E2188" s="104" t="s">
        <v>3257</v>
      </c>
      <c r="F2188" s="104" t="s">
        <v>3257</v>
      </c>
      <c r="G2188" s="106">
        <v>0</v>
      </c>
      <c r="H2188" s="106">
        <v>0</v>
      </c>
      <c r="I2188" s="100" t="s">
        <v>1</v>
      </c>
      <c r="J2188" s="100" t="s">
        <v>1629</v>
      </c>
      <c r="K2188" s="102" t="s">
        <v>4811</v>
      </c>
      <c r="L2188" s="107" t="s">
        <v>3147</v>
      </c>
      <c r="M2188" s="104" t="s">
        <v>3192</v>
      </c>
      <c r="N2188" s="107"/>
      <c r="O2188" s="45"/>
      <c r="P2188" t="str">
        <f t="shared" si="638"/>
        <v/>
      </c>
      <c r="Q2188" s="45"/>
      <c r="R2188" s="45"/>
      <c r="S2188" s="43">
        <f t="shared" si="639"/>
        <v>335</v>
      </c>
      <c r="T2188" s="94" t="s">
        <v>3149</v>
      </c>
      <c r="U2188" s="72" t="s">
        <v>2994</v>
      </c>
      <c r="V2188" s="72" t="s">
        <v>2570</v>
      </c>
      <c r="W2188" s="44" t="str">
        <f t="shared" si="640"/>
        <v/>
      </c>
      <c r="X2188" s="25" t="str">
        <f t="shared" si="641"/>
        <v/>
      </c>
      <c r="Y2188" s="1">
        <f t="shared" si="642"/>
        <v>2139</v>
      </c>
      <c r="Z2188" t="str">
        <f t="shared" si="643"/>
        <v>ITM_FB44</v>
      </c>
      <c r="AC2188" s="113" t="str">
        <f t="shared" si="637"/>
        <v/>
      </c>
      <c r="AD2188" t="b">
        <f t="shared" si="636"/>
        <v>1</v>
      </c>
    </row>
    <row r="2189" spans="1:30">
      <c r="A2189" s="58">
        <f t="shared" si="617"/>
        <v>2189</v>
      </c>
      <c r="B2189" s="55">
        <f t="shared" si="644"/>
        <v>2140</v>
      </c>
      <c r="C2189" s="99" t="s">
        <v>4325</v>
      </c>
      <c r="D2189" s="99">
        <v>45</v>
      </c>
      <c r="E2189" s="104" t="s">
        <v>3258</v>
      </c>
      <c r="F2189" s="104" t="s">
        <v>3258</v>
      </c>
      <c r="G2189" s="106">
        <v>0</v>
      </c>
      <c r="H2189" s="106">
        <v>0</v>
      </c>
      <c r="I2189" s="100" t="s">
        <v>1</v>
      </c>
      <c r="J2189" s="100" t="s">
        <v>1629</v>
      </c>
      <c r="K2189" s="102" t="s">
        <v>4811</v>
      </c>
      <c r="L2189" s="107" t="s">
        <v>3147</v>
      </c>
      <c r="M2189" s="104" t="s">
        <v>3193</v>
      </c>
      <c r="N2189" s="107"/>
      <c r="O2189" s="45"/>
      <c r="P2189" t="str">
        <f t="shared" si="638"/>
        <v/>
      </c>
      <c r="Q2189" s="45"/>
      <c r="R2189" s="45"/>
      <c r="S2189" s="43">
        <f t="shared" si="639"/>
        <v>335</v>
      </c>
      <c r="T2189" s="94" t="s">
        <v>3149</v>
      </c>
      <c r="U2189" s="72" t="s">
        <v>2994</v>
      </c>
      <c r="V2189" s="72" t="s">
        <v>2570</v>
      </c>
      <c r="W2189" s="44" t="str">
        <f t="shared" si="640"/>
        <v/>
      </c>
      <c r="X2189" s="25" t="str">
        <f t="shared" si="641"/>
        <v/>
      </c>
      <c r="Y2189" s="1">
        <f t="shared" si="642"/>
        <v>2140</v>
      </c>
      <c r="Z2189" t="str">
        <f t="shared" si="643"/>
        <v>ITM_FB45</v>
      </c>
      <c r="AC2189" s="113" t="str">
        <f t="shared" si="637"/>
        <v/>
      </c>
      <c r="AD2189" t="b">
        <f t="shared" si="636"/>
        <v>1</v>
      </c>
    </row>
    <row r="2190" spans="1:30">
      <c r="A2190" s="58">
        <f t="shared" si="617"/>
        <v>2190</v>
      </c>
      <c r="B2190" s="55">
        <f t="shared" si="644"/>
        <v>2141</v>
      </c>
      <c r="C2190" s="99" t="s">
        <v>4325</v>
      </c>
      <c r="D2190" s="99">
        <v>46</v>
      </c>
      <c r="E2190" s="104" t="s">
        <v>3259</v>
      </c>
      <c r="F2190" s="104" t="s">
        <v>3259</v>
      </c>
      <c r="G2190" s="106">
        <v>0</v>
      </c>
      <c r="H2190" s="106">
        <v>0</v>
      </c>
      <c r="I2190" s="100" t="s">
        <v>1</v>
      </c>
      <c r="J2190" s="100" t="s">
        <v>1629</v>
      </c>
      <c r="K2190" s="102" t="s">
        <v>4811</v>
      </c>
      <c r="L2190" s="107" t="s">
        <v>3147</v>
      </c>
      <c r="M2190" s="104" t="s">
        <v>3194</v>
      </c>
      <c r="N2190" s="107"/>
      <c r="O2190" s="45"/>
      <c r="P2190" t="str">
        <f t="shared" si="638"/>
        <v/>
      </c>
      <c r="Q2190" s="45"/>
      <c r="R2190" s="45"/>
      <c r="S2190" s="43">
        <f t="shared" si="639"/>
        <v>335</v>
      </c>
      <c r="T2190" s="94" t="s">
        <v>3149</v>
      </c>
      <c r="U2190" s="72" t="s">
        <v>2994</v>
      </c>
      <c r="V2190" s="72" t="s">
        <v>2570</v>
      </c>
      <c r="W2190" s="44" t="str">
        <f t="shared" si="640"/>
        <v/>
      </c>
      <c r="X2190" s="25" t="str">
        <f t="shared" si="641"/>
        <v/>
      </c>
      <c r="Y2190" s="1">
        <f t="shared" si="642"/>
        <v>2141</v>
      </c>
      <c r="Z2190" t="str">
        <f t="shared" si="643"/>
        <v>ITM_FB46</v>
      </c>
      <c r="AC2190" s="113" t="str">
        <f t="shared" si="637"/>
        <v/>
      </c>
      <c r="AD2190" t="b">
        <f t="shared" si="636"/>
        <v>1</v>
      </c>
    </row>
    <row r="2191" spans="1:30">
      <c r="A2191" s="58">
        <f t="shared" si="617"/>
        <v>2191</v>
      </c>
      <c r="B2191" s="55">
        <f t="shared" si="644"/>
        <v>2142</v>
      </c>
      <c r="C2191" s="99" t="s">
        <v>4325</v>
      </c>
      <c r="D2191" s="99">
        <v>47</v>
      </c>
      <c r="E2191" s="104" t="s">
        <v>3260</v>
      </c>
      <c r="F2191" s="104" t="s">
        <v>3260</v>
      </c>
      <c r="G2191" s="106">
        <v>0</v>
      </c>
      <c r="H2191" s="106">
        <v>0</v>
      </c>
      <c r="I2191" s="100" t="s">
        <v>1</v>
      </c>
      <c r="J2191" s="100" t="s">
        <v>1629</v>
      </c>
      <c r="K2191" s="102" t="s">
        <v>4811</v>
      </c>
      <c r="L2191" s="107" t="s">
        <v>3147</v>
      </c>
      <c r="M2191" s="104" t="s">
        <v>3195</v>
      </c>
      <c r="N2191" s="107"/>
      <c r="O2191" s="45"/>
      <c r="P2191" t="str">
        <f t="shared" si="638"/>
        <v/>
      </c>
      <c r="Q2191" s="45"/>
      <c r="R2191" s="45"/>
      <c r="S2191" s="43">
        <f t="shared" si="639"/>
        <v>335</v>
      </c>
      <c r="T2191" s="94" t="s">
        <v>3149</v>
      </c>
      <c r="U2191" s="72" t="s">
        <v>2994</v>
      </c>
      <c r="V2191" s="72" t="s">
        <v>2570</v>
      </c>
      <c r="W2191" s="44" t="str">
        <f t="shared" si="640"/>
        <v/>
      </c>
      <c r="X2191" s="25" t="str">
        <f t="shared" si="641"/>
        <v/>
      </c>
      <c r="Y2191" s="1">
        <f t="shared" si="642"/>
        <v>2142</v>
      </c>
      <c r="Z2191" t="str">
        <f t="shared" si="643"/>
        <v>ITM_FB47</v>
      </c>
      <c r="AC2191" s="113" t="str">
        <f t="shared" si="637"/>
        <v/>
      </c>
      <c r="AD2191" t="b">
        <f t="shared" si="636"/>
        <v>1</v>
      </c>
    </row>
    <row r="2192" spans="1:30">
      <c r="A2192" s="58">
        <f t="shared" si="617"/>
        <v>2192</v>
      </c>
      <c r="B2192" s="55">
        <f t="shared" si="644"/>
        <v>2143</v>
      </c>
      <c r="C2192" s="99" t="s">
        <v>4325</v>
      </c>
      <c r="D2192" s="99">
        <v>48</v>
      </c>
      <c r="E2192" s="104" t="s">
        <v>3261</v>
      </c>
      <c r="F2192" s="104" t="s">
        <v>3261</v>
      </c>
      <c r="G2192" s="106">
        <v>0</v>
      </c>
      <c r="H2192" s="106">
        <v>0</v>
      </c>
      <c r="I2192" s="100" t="s">
        <v>1</v>
      </c>
      <c r="J2192" s="100" t="s">
        <v>1629</v>
      </c>
      <c r="K2192" s="102" t="s">
        <v>4811</v>
      </c>
      <c r="L2192" s="107" t="s">
        <v>3147</v>
      </c>
      <c r="M2192" s="104" t="s">
        <v>3196</v>
      </c>
      <c r="N2192" s="107"/>
      <c r="O2192" s="45"/>
      <c r="P2192" t="str">
        <f t="shared" si="638"/>
        <v/>
      </c>
      <c r="Q2192" s="45"/>
      <c r="R2192" s="45"/>
      <c r="S2192" s="43">
        <f t="shared" si="639"/>
        <v>335</v>
      </c>
      <c r="T2192" s="94" t="s">
        <v>3149</v>
      </c>
      <c r="U2192" s="72" t="s">
        <v>2994</v>
      </c>
      <c r="V2192" s="72" t="s">
        <v>2570</v>
      </c>
      <c r="W2192" s="44" t="str">
        <f t="shared" si="640"/>
        <v/>
      </c>
      <c r="X2192" s="25" t="str">
        <f t="shared" si="641"/>
        <v/>
      </c>
      <c r="Y2192" s="1">
        <f t="shared" si="642"/>
        <v>2143</v>
      </c>
      <c r="Z2192" t="str">
        <f t="shared" si="643"/>
        <v>ITM_FB48</v>
      </c>
      <c r="AC2192" s="113" t="str">
        <f t="shared" si="637"/>
        <v/>
      </c>
      <c r="AD2192" t="b">
        <f t="shared" si="636"/>
        <v>1</v>
      </c>
    </row>
    <row r="2193" spans="1:30">
      <c r="A2193" s="58">
        <f t="shared" ref="A2193:A2247" si="645">IF(B2193=INT(B2193),ROW(),"")</f>
        <v>2193</v>
      </c>
      <c r="B2193" s="55">
        <f t="shared" si="644"/>
        <v>2144</v>
      </c>
      <c r="C2193" s="99" t="s">
        <v>4325</v>
      </c>
      <c r="D2193" s="99">
        <v>49</v>
      </c>
      <c r="E2193" s="104" t="s">
        <v>3262</v>
      </c>
      <c r="F2193" s="104" t="s">
        <v>3262</v>
      </c>
      <c r="G2193" s="106">
        <v>0</v>
      </c>
      <c r="H2193" s="106">
        <v>0</v>
      </c>
      <c r="I2193" s="100" t="s">
        <v>1</v>
      </c>
      <c r="J2193" s="100" t="s">
        <v>1629</v>
      </c>
      <c r="K2193" s="102" t="s">
        <v>4811</v>
      </c>
      <c r="L2193" s="107" t="s">
        <v>3147</v>
      </c>
      <c r="M2193" s="104" t="s">
        <v>3197</v>
      </c>
      <c r="N2193" s="107"/>
      <c r="O2193" s="45"/>
      <c r="P2193" t="str">
        <f t="shared" si="638"/>
        <v/>
      </c>
      <c r="Q2193" s="45"/>
      <c r="R2193" s="45"/>
      <c r="S2193" s="43">
        <f t="shared" si="639"/>
        <v>335</v>
      </c>
      <c r="T2193" s="94" t="s">
        <v>3149</v>
      </c>
      <c r="U2193" s="72" t="s">
        <v>2994</v>
      </c>
      <c r="V2193" s="72" t="s">
        <v>2570</v>
      </c>
      <c r="W2193" s="44" t="str">
        <f t="shared" si="640"/>
        <v/>
      </c>
      <c r="X2193" s="25" t="str">
        <f t="shared" si="641"/>
        <v/>
      </c>
      <c r="Y2193" s="1">
        <f t="shared" si="642"/>
        <v>2144</v>
      </c>
      <c r="Z2193" t="str">
        <f t="shared" si="643"/>
        <v>ITM_FB49</v>
      </c>
      <c r="AC2193" s="113" t="str">
        <f t="shared" si="637"/>
        <v/>
      </c>
      <c r="AD2193" t="b">
        <f t="shared" si="636"/>
        <v>1</v>
      </c>
    </row>
    <row r="2194" spans="1:30">
      <c r="A2194" s="58">
        <f t="shared" si="645"/>
        <v>2194</v>
      </c>
      <c r="B2194" s="55">
        <f t="shared" si="644"/>
        <v>2145</v>
      </c>
      <c r="C2194" s="99" t="s">
        <v>4325</v>
      </c>
      <c r="D2194" s="99">
        <v>50</v>
      </c>
      <c r="E2194" s="104" t="s">
        <v>3263</v>
      </c>
      <c r="F2194" s="104" t="s">
        <v>3263</v>
      </c>
      <c r="G2194" s="106">
        <v>0</v>
      </c>
      <c r="H2194" s="106">
        <v>0</v>
      </c>
      <c r="I2194" s="100" t="s">
        <v>1</v>
      </c>
      <c r="J2194" s="100" t="s">
        <v>1629</v>
      </c>
      <c r="K2194" s="102" t="s">
        <v>4811</v>
      </c>
      <c r="L2194" s="107" t="s">
        <v>3147</v>
      </c>
      <c r="M2194" s="104" t="s">
        <v>3198</v>
      </c>
      <c r="N2194" s="107"/>
      <c r="O2194" s="45"/>
      <c r="P2194" t="str">
        <f t="shared" si="638"/>
        <v/>
      </c>
      <c r="Q2194" s="45"/>
      <c r="R2194" s="45"/>
      <c r="S2194" s="43">
        <f t="shared" si="639"/>
        <v>335</v>
      </c>
      <c r="T2194" s="94" t="s">
        <v>3149</v>
      </c>
      <c r="U2194" s="72" t="s">
        <v>2994</v>
      </c>
      <c r="V2194" s="72" t="s">
        <v>2570</v>
      </c>
      <c r="W2194" s="44" t="str">
        <f t="shared" si="640"/>
        <v/>
      </c>
      <c r="X2194" s="25" t="str">
        <f t="shared" si="641"/>
        <v/>
      </c>
      <c r="Y2194" s="1">
        <f t="shared" si="642"/>
        <v>2145</v>
      </c>
      <c r="Z2194" t="str">
        <f t="shared" si="643"/>
        <v>ITM_FB50</v>
      </c>
      <c r="AC2194" s="113" t="str">
        <f t="shared" si="637"/>
        <v/>
      </c>
      <c r="AD2194" t="b">
        <f t="shared" si="636"/>
        <v>1</v>
      </c>
    </row>
    <row r="2195" spans="1:30">
      <c r="A2195" s="58">
        <f t="shared" si="645"/>
        <v>2195</v>
      </c>
      <c r="B2195" s="55">
        <f t="shared" si="644"/>
        <v>2146</v>
      </c>
      <c r="C2195" s="99" t="s">
        <v>4325</v>
      </c>
      <c r="D2195" s="99">
        <v>51</v>
      </c>
      <c r="E2195" s="104" t="s">
        <v>3264</v>
      </c>
      <c r="F2195" s="104" t="s">
        <v>3264</v>
      </c>
      <c r="G2195" s="106">
        <v>0</v>
      </c>
      <c r="H2195" s="106">
        <v>0</v>
      </c>
      <c r="I2195" s="100" t="s">
        <v>1</v>
      </c>
      <c r="J2195" s="100" t="s">
        <v>1629</v>
      </c>
      <c r="K2195" s="102" t="s">
        <v>4811</v>
      </c>
      <c r="L2195" s="107" t="s">
        <v>3147</v>
      </c>
      <c r="M2195" s="104" t="s">
        <v>3199</v>
      </c>
      <c r="N2195" s="107"/>
      <c r="O2195" s="45"/>
      <c r="P2195" t="str">
        <f t="shared" si="638"/>
        <v/>
      </c>
      <c r="Q2195" s="45"/>
      <c r="R2195" s="45"/>
      <c r="S2195" s="43">
        <f t="shared" si="639"/>
        <v>335</v>
      </c>
      <c r="T2195" s="94" t="s">
        <v>3149</v>
      </c>
      <c r="U2195" s="72" t="s">
        <v>2994</v>
      </c>
      <c r="V2195" s="72" t="s">
        <v>2570</v>
      </c>
      <c r="W2195" s="44" t="str">
        <f t="shared" si="640"/>
        <v/>
      </c>
      <c r="X2195" s="25" t="str">
        <f t="shared" si="641"/>
        <v/>
      </c>
      <c r="Y2195" s="1">
        <f t="shared" si="642"/>
        <v>2146</v>
      </c>
      <c r="Z2195" t="str">
        <f t="shared" si="643"/>
        <v>ITM_FB51</v>
      </c>
      <c r="AC2195" s="113" t="str">
        <f t="shared" si="637"/>
        <v/>
      </c>
      <c r="AD2195" t="b">
        <f t="shared" si="636"/>
        <v>1</v>
      </c>
    </row>
    <row r="2196" spans="1:30">
      <c r="A2196" s="58">
        <f t="shared" si="645"/>
        <v>2196</v>
      </c>
      <c r="B2196" s="55">
        <f t="shared" si="644"/>
        <v>2147</v>
      </c>
      <c r="C2196" s="99" t="s">
        <v>4325</v>
      </c>
      <c r="D2196" s="99">
        <v>52</v>
      </c>
      <c r="E2196" s="104" t="s">
        <v>3265</v>
      </c>
      <c r="F2196" s="104" t="s">
        <v>3265</v>
      </c>
      <c r="G2196" s="106">
        <v>0</v>
      </c>
      <c r="H2196" s="106">
        <v>0</v>
      </c>
      <c r="I2196" s="100" t="s">
        <v>1</v>
      </c>
      <c r="J2196" s="100" t="s">
        <v>1629</v>
      </c>
      <c r="K2196" s="102" t="s">
        <v>4811</v>
      </c>
      <c r="L2196" s="107" t="s">
        <v>3147</v>
      </c>
      <c r="M2196" s="104" t="s">
        <v>3200</v>
      </c>
      <c r="N2196" s="107"/>
      <c r="O2196" s="45"/>
      <c r="P2196" t="str">
        <f t="shared" si="638"/>
        <v/>
      </c>
      <c r="Q2196" s="45"/>
      <c r="R2196" s="45"/>
      <c r="S2196" s="43">
        <f t="shared" si="639"/>
        <v>335</v>
      </c>
      <c r="T2196" s="94" t="s">
        <v>3149</v>
      </c>
      <c r="U2196" s="72" t="s">
        <v>2994</v>
      </c>
      <c r="V2196" s="72" t="s">
        <v>2570</v>
      </c>
      <c r="W2196" s="44" t="str">
        <f t="shared" si="640"/>
        <v/>
      </c>
      <c r="X2196" s="25" t="str">
        <f t="shared" si="641"/>
        <v/>
      </c>
      <c r="Y2196" s="1">
        <f t="shared" si="642"/>
        <v>2147</v>
      </c>
      <c r="Z2196" t="str">
        <f t="shared" si="643"/>
        <v>ITM_FB52</v>
      </c>
      <c r="AC2196" s="113" t="str">
        <f t="shared" si="637"/>
        <v/>
      </c>
      <c r="AD2196" t="b">
        <f t="shared" si="636"/>
        <v>1</v>
      </c>
    </row>
    <row r="2197" spans="1:30">
      <c r="A2197" s="58">
        <f t="shared" si="645"/>
        <v>2197</v>
      </c>
      <c r="B2197" s="55">
        <f t="shared" si="644"/>
        <v>2148</v>
      </c>
      <c r="C2197" s="99" t="s">
        <v>4325</v>
      </c>
      <c r="D2197" s="99">
        <v>53</v>
      </c>
      <c r="E2197" s="104" t="s">
        <v>3266</v>
      </c>
      <c r="F2197" s="104" t="s">
        <v>3266</v>
      </c>
      <c r="G2197" s="106">
        <v>0</v>
      </c>
      <c r="H2197" s="106">
        <v>0</v>
      </c>
      <c r="I2197" s="100" t="s">
        <v>1</v>
      </c>
      <c r="J2197" s="100" t="s">
        <v>1629</v>
      </c>
      <c r="K2197" s="102" t="s">
        <v>4811</v>
      </c>
      <c r="L2197" s="107" t="s">
        <v>3147</v>
      </c>
      <c r="M2197" s="104" t="s">
        <v>3201</v>
      </c>
      <c r="N2197" s="107"/>
      <c r="O2197" s="45"/>
      <c r="P2197" t="str">
        <f t="shared" si="638"/>
        <v/>
      </c>
      <c r="Q2197" s="45"/>
      <c r="R2197" s="45"/>
      <c r="S2197" s="43">
        <f t="shared" si="639"/>
        <v>335</v>
      </c>
      <c r="T2197" s="94" t="s">
        <v>3149</v>
      </c>
      <c r="U2197" s="72" t="s">
        <v>2994</v>
      </c>
      <c r="V2197" s="72" t="s">
        <v>2570</v>
      </c>
      <c r="W2197" s="44" t="str">
        <f t="shared" si="640"/>
        <v/>
      </c>
      <c r="X2197" s="25" t="str">
        <f t="shared" si="641"/>
        <v/>
      </c>
      <c r="Y2197" s="1">
        <f t="shared" si="642"/>
        <v>2148</v>
      </c>
      <c r="Z2197" t="str">
        <f t="shared" si="643"/>
        <v>ITM_FB53</v>
      </c>
      <c r="AC2197" s="113" t="str">
        <f t="shared" si="637"/>
        <v/>
      </c>
      <c r="AD2197" t="b">
        <f t="shared" si="636"/>
        <v>1</v>
      </c>
    </row>
    <row r="2198" spans="1:30">
      <c r="A2198" s="58">
        <f t="shared" si="645"/>
        <v>2198</v>
      </c>
      <c r="B2198" s="55">
        <f t="shared" si="644"/>
        <v>2149</v>
      </c>
      <c r="C2198" s="99" t="s">
        <v>4325</v>
      </c>
      <c r="D2198" s="99">
        <v>54</v>
      </c>
      <c r="E2198" s="104" t="s">
        <v>3267</v>
      </c>
      <c r="F2198" s="104" t="s">
        <v>3267</v>
      </c>
      <c r="G2198" s="106">
        <v>0</v>
      </c>
      <c r="H2198" s="106">
        <v>0</v>
      </c>
      <c r="I2198" s="100" t="s">
        <v>1</v>
      </c>
      <c r="J2198" s="100" t="s">
        <v>1629</v>
      </c>
      <c r="K2198" s="102" t="s">
        <v>4811</v>
      </c>
      <c r="L2198" s="107" t="s">
        <v>3147</v>
      </c>
      <c r="M2198" s="104" t="s">
        <v>3202</v>
      </c>
      <c r="N2198" s="107"/>
      <c r="O2198" s="45"/>
      <c r="P2198" t="str">
        <f t="shared" si="638"/>
        <v/>
      </c>
      <c r="Q2198" s="45"/>
      <c r="R2198" s="45"/>
      <c r="S2198" s="43">
        <f t="shared" si="639"/>
        <v>335</v>
      </c>
      <c r="T2198" s="94" t="s">
        <v>3149</v>
      </c>
      <c r="U2198" s="72" t="s">
        <v>2994</v>
      </c>
      <c r="V2198" s="72" t="s">
        <v>2570</v>
      </c>
      <c r="W2198" s="44" t="str">
        <f t="shared" si="640"/>
        <v/>
      </c>
      <c r="X2198" s="25" t="str">
        <f t="shared" si="641"/>
        <v/>
      </c>
      <c r="Y2198" s="1">
        <f t="shared" si="642"/>
        <v>2149</v>
      </c>
      <c r="Z2198" t="str">
        <f t="shared" si="643"/>
        <v>ITM_FB54</v>
      </c>
      <c r="AC2198" s="113" t="str">
        <f t="shared" si="637"/>
        <v/>
      </c>
      <c r="AD2198" t="b">
        <f t="shared" si="636"/>
        <v>1</v>
      </c>
    </row>
    <row r="2199" spans="1:30">
      <c r="A2199" s="58">
        <f t="shared" si="645"/>
        <v>2199</v>
      </c>
      <c r="B2199" s="55">
        <f t="shared" si="644"/>
        <v>2150</v>
      </c>
      <c r="C2199" s="99" t="s">
        <v>4325</v>
      </c>
      <c r="D2199" s="99">
        <v>55</v>
      </c>
      <c r="E2199" s="104" t="s">
        <v>3268</v>
      </c>
      <c r="F2199" s="104" t="s">
        <v>3268</v>
      </c>
      <c r="G2199" s="106">
        <v>0</v>
      </c>
      <c r="H2199" s="106">
        <v>0</v>
      </c>
      <c r="I2199" s="100" t="s">
        <v>1</v>
      </c>
      <c r="J2199" s="100" t="s">
        <v>1629</v>
      </c>
      <c r="K2199" s="102" t="s">
        <v>4811</v>
      </c>
      <c r="L2199" s="107" t="s">
        <v>3147</v>
      </c>
      <c r="M2199" s="104" t="s">
        <v>3203</v>
      </c>
      <c r="N2199" s="107"/>
      <c r="O2199" s="45"/>
      <c r="P2199" t="str">
        <f t="shared" si="638"/>
        <v/>
      </c>
      <c r="Q2199" s="45"/>
      <c r="R2199" s="45"/>
      <c r="S2199" s="43">
        <f t="shared" si="639"/>
        <v>335</v>
      </c>
      <c r="T2199" s="94" t="s">
        <v>3149</v>
      </c>
      <c r="U2199" s="72" t="s">
        <v>2994</v>
      </c>
      <c r="V2199" s="72" t="s">
        <v>2570</v>
      </c>
      <c r="W2199" s="44" t="str">
        <f t="shared" si="640"/>
        <v/>
      </c>
      <c r="X2199" s="25" t="str">
        <f t="shared" si="641"/>
        <v/>
      </c>
      <c r="Y2199" s="1">
        <f t="shared" si="642"/>
        <v>2150</v>
      </c>
      <c r="Z2199" t="str">
        <f t="shared" si="643"/>
        <v>ITM_FB55</v>
      </c>
      <c r="AC2199" s="113" t="str">
        <f t="shared" si="637"/>
        <v/>
      </c>
      <c r="AD2199" t="b">
        <f t="shared" si="636"/>
        <v>1</v>
      </c>
    </row>
    <row r="2200" spans="1:30">
      <c r="A2200" s="58">
        <f t="shared" si="645"/>
        <v>2200</v>
      </c>
      <c r="B2200" s="55">
        <f t="shared" si="644"/>
        <v>2151</v>
      </c>
      <c r="C2200" s="99" t="s">
        <v>4325</v>
      </c>
      <c r="D2200" s="99">
        <v>56</v>
      </c>
      <c r="E2200" s="104" t="s">
        <v>3269</v>
      </c>
      <c r="F2200" s="104" t="s">
        <v>3269</v>
      </c>
      <c r="G2200" s="106">
        <v>0</v>
      </c>
      <c r="H2200" s="106">
        <v>0</v>
      </c>
      <c r="I2200" s="100" t="s">
        <v>1</v>
      </c>
      <c r="J2200" s="100" t="s">
        <v>1629</v>
      </c>
      <c r="K2200" s="102" t="s">
        <v>4811</v>
      </c>
      <c r="L2200" s="107" t="s">
        <v>3147</v>
      </c>
      <c r="M2200" s="104" t="s">
        <v>3204</v>
      </c>
      <c r="N2200" s="107"/>
      <c r="O2200" s="45"/>
      <c r="P2200" t="str">
        <f t="shared" si="638"/>
        <v/>
      </c>
      <c r="Q2200" s="45"/>
      <c r="R2200" s="45"/>
      <c r="S2200" s="43">
        <f t="shared" si="639"/>
        <v>335</v>
      </c>
      <c r="T2200" s="94" t="s">
        <v>3149</v>
      </c>
      <c r="U2200" s="72" t="s">
        <v>2994</v>
      </c>
      <c r="V2200" s="72" t="s">
        <v>2570</v>
      </c>
      <c r="W2200" s="44" t="str">
        <f t="shared" si="640"/>
        <v/>
      </c>
      <c r="X2200" s="25" t="str">
        <f t="shared" si="641"/>
        <v/>
      </c>
      <c r="Y2200" s="1">
        <f t="shared" si="642"/>
        <v>2151</v>
      </c>
      <c r="Z2200" t="str">
        <f t="shared" si="643"/>
        <v>ITM_FB56</v>
      </c>
      <c r="AC2200" s="113" t="str">
        <f t="shared" si="637"/>
        <v/>
      </c>
      <c r="AD2200" t="b">
        <f t="shared" si="636"/>
        <v>1</v>
      </c>
    </row>
    <row r="2201" spans="1:30">
      <c r="A2201" s="58">
        <f t="shared" si="645"/>
        <v>2201</v>
      </c>
      <c r="B2201" s="55">
        <f t="shared" si="644"/>
        <v>2152</v>
      </c>
      <c r="C2201" s="99" t="s">
        <v>4325</v>
      </c>
      <c r="D2201" s="99">
        <v>57</v>
      </c>
      <c r="E2201" s="104" t="s">
        <v>3270</v>
      </c>
      <c r="F2201" s="104" t="s">
        <v>3270</v>
      </c>
      <c r="G2201" s="106">
        <v>0</v>
      </c>
      <c r="H2201" s="106">
        <v>0</v>
      </c>
      <c r="I2201" s="100" t="s">
        <v>1</v>
      </c>
      <c r="J2201" s="100" t="s">
        <v>1629</v>
      </c>
      <c r="K2201" s="102" t="s">
        <v>4811</v>
      </c>
      <c r="L2201" s="107" t="s">
        <v>3147</v>
      </c>
      <c r="M2201" s="104" t="s">
        <v>3205</v>
      </c>
      <c r="N2201" s="107"/>
      <c r="O2201" s="45"/>
      <c r="P2201" t="str">
        <f t="shared" si="638"/>
        <v/>
      </c>
      <c r="Q2201" s="45"/>
      <c r="R2201" s="45"/>
      <c r="S2201" s="43">
        <f t="shared" si="639"/>
        <v>335</v>
      </c>
      <c r="T2201" s="94" t="s">
        <v>3149</v>
      </c>
      <c r="U2201" s="72" t="s">
        <v>2994</v>
      </c>
      <c r="V2201" s="72" t="s">
        <v>2570</v>
      </c>
      <c r="W2201" s="44" t="str">
        <f t="shared" si="640"/>
        <v/>
      </c>
      <c r="X2201" s="25" t="str">
        <f t="shared" si="641"/>
        <v/>
      </c>
      <c r="Y2201" s="1">
        <f t="shared" si="642"/>
        <v>2152</v>
      </c>
      <c r="Z2201" t="str">
        <f t="shared" si="643"/>
        <v>ITM_FB57</v>
      </c>
      <c r="AC2201" s="113" t="str">
        <f t="shared" si="637"/>
        <v/>
      </c>
      <c r="AD2201" t="b">
        <f t="shared" si="636"/>
        <v>1</v>
      </c>
    </row>
    <row r="2202" spans="1:30">
      <c r="A2202" s="58">
        <f t="shared" si="645"/>
        <v>2202</v>
      </c>
      <c r="B2202" s="55">
        <f t="shared" si="644"/>
        <v>2153</v>
      </c>
      <c r="C2202" s="99" t="s">
        <v>4325</v>
      </c>
      <c r="D2202" s="99">
        <v>58</v>
      </c>
      <c r="E2202" s="104" t="s">
        <v>3271</v>
      </c>
      <c r="F2202" s="104" t="s">
        <v>3271</v>
      </c>
      <c r="G2202" s="106">
        <v>0</v>
      </c>
      <c r="H2202" s="106">
        <v>0</v>
      </c>
      <c r="I2202" s="100" t="s">
        <v>1</v>
      </c>
      <c r="J2202" s="100" t="s">
        <v>1629</v>
      </c>
      <c r="K2202" s="102" t="s">
        <v>4811</v>
      </c>
      <c r="L2202" s="107" t="s">
        <v>3147</v>
      </c>
      <c r="M2202" s="104" t="s">
        <v>3206</v>
      </c>
      <c r="N2202" s="107"/>
      <c r="O2202" s="45"/>
      <c r="P2202" t="str">
        <f t="shared" si="638"/>
        <v/>
      </c>
      <c r="Q2202" s="45"/>
      <c r="R2202" s="45"/>
      <c r="S2202" s="43">
        <f t="shared" si="639"/>
        <v>335</v>
      </c>
      <c r="T2202" s="94" t="s">
        <v>3149</v>
      </c>
      <c r="U2202" s="72" t="s">
        <v>2994</v>
      </c>
      <c r="V2202" s="72" t="s">
        <v>2570</v>
      </c>
      <c r="W2202" s="44" t="str">
        <f t="shared" si="640"/>
        <v/>
      </c>
      <c r="X2202" s="25" t="str">
        <f t="shared" si="641"/>
        <v/>
      </c>
      <c r="Y2202" s="1">
        <f t="shared" si="642"/>
        <v>2153</v>
      </c>
      <c r="Z2202" t="str">
        <f t="shared" si="643"/>
        <v>ITM_FB58</v>
      </c>
      <c r="AC2202" s="113" t="str">
        <f t="shared" si="637"/>
        <v/>
      </c>
      <c r="AD2202" t="b">
        <f t="shared" si="636"/>
        <v>1</v>
      </c>
    </row>
    <row r="2203" spans="1:30">
      <c r="A2203" s="58">
        <f t="shared" si="645"/>
        <v>2203</v>
      </c>
      <c r="B2203" s="55">
        <f t="shared" si="644"/>
        <v>2154</v>
      </c>
      <c r="C2203" s="99" t="s">
        <v>4325</v>
      </c>
      <c r="D2203" s="99">
        <v>59</v>
      </c>
      <c r="E2203" s="104" t="s">
        <v>3272</v>
      </c>
      <c r="F2203" s="104" t="s">
        <v>3272</v>
      </c>
      <c r="G2203" s="106">
        <v>0</v>
      </c>
      <c r="H2203" s="106">
        <v>0</v>
      </c>
      <c r="I2203" s="100" t="s">
        <v>1</v>
      </c>
      <c r="J2203" s="100" t="s">
        <v>1629</v>
      </c>
      <c r="K2203" s="102" t="s">
        <v>4811</v>
      </c>
      <c r="L2203" s="107" t="s">
        <v>3147</v>
      </c>
      <c r="M2203" s="104" t="s">
        <v>3207</v>
      </c>
      <c r="N2203" s="107"/>
      <c r="O2203" s="45"/>
      <c r="P2203" t="str">
        <f t="shared" si="638"/>
        <v/>
      </c>
      <c r="Q2203" s="45"/>
      <c r="R2203" s="45"/>
      <c r="S2203" s="43">
        <f t="shared" si="639"/>
        <v>335</v>
      </c>
      <c r="T2203" s="94" t="s">
        <v>3149</v>
      </c>
      <c r="U2203" s="72" t="s">
        <v>2994</v>
      </c>
      <c r="V2203" s="72" t="s">
        <v>2570</v>
      </c>
      <c r="W2203" s="44" t="str">
        <f t="shared" si="640"/>
        <v/>
      </c>
      <c r="X2203" s="25" t="str">
        <f t="shared" si="641"/>
        <v/>
      </c>
      <c r="Y2203" s="1">
        <f t="shared" si="642"/>
        <v>2154</v>
      </c>
      <c r="Z2203" t="str">
        <f t="shared" si="643"/>
        <v>ITM_FB59</v>
      </c>
      <c r="AC2203" s="113" t="str">
        <f t="shared" si="637"/>
        <v/>
      </c>
      <c r="AD2203" t="b">
        <f t="shared" si="636"/>
        <v>1</v>
      </c>
    </row>
    <row r="2204" spans="1:30">
      <c r="A2204" s="58">
        <f t="shared" si="645"/>
        <v>2204</v>
      </c>
      <c r="B2204" s="55">
        <f t="shared" si="644"/>
        <v>2155</v>
      </c>
      <c r="C2204" s="99" t="s">
        <v>4325</v>
      </c>
      <c r="D2204" s="99">
        <v>60</v>
      </c>
      <c r="E2204" s="104" t="s">
        <v>3273</v>
      </c>
      <c r="F2204" s="104" t="s">
        <v>3273</v>
      </c>
      <c r="G2204" s="106">
        <v>0</v>
      </c>
      <c r="H2204" s="106">
        <v>0</v>
      </c>
      <c r="I2204" s="100" t="s">
        <v>1</v>
      </c>
      <c r="J2204" s="100" t="s">
        <v>1629</v>
      </c>
      <c r="K2204" s="102" t="s">
        <v>4811</v>
      </c>
      <c r="L2204" s="107" t="s">
        <v>3147</v>
      </c>
      <c r="M2204" s="104" t="s">
        <v>3208</v>
      </c>
      <c r="N2204" s="107"/>
      <c r="O2204" s="45"/>
      <c r="P2204" t="str">
        <f t="shared" si="638"/>
        <v/>
      </c>
      <c r="Q2204" s="45"/>
      <c r="R2204" s="45"/>
      <c r="S2204" s="43">
        <f t="shared" si="639"/>
        <v>335</v>
      </c>
      <c r="T2204" s="94" t="s">
        <v>3149</v>
      </c>
      <c r="U2204" s="72" t="s">
        <v>2994</v>
      </c>
      <c r="V2204" s="72" t="s">
        <v>2570</v>
      </c>
      <c r="W2204" s="44" t="str">
        <f t="shared" si="640"/>
        <v/>
      </c>
      <c r="X2204" s="25" t="str">
        <f t="shared" si="641"/>
        <v/>
      </c>
      <c r="Y2204" s="1">
        <f t="shared" si="642"/>
        <v>2155</v>
      </c>
      <c r="Z2204" t="str">
        <f t="shared" si="643"/>
        <v>ITM_FB60</v>
      </c>
      <c r="AC2204" s="113" t="str">
        <f t="shared" si="637"/>
        <v/>
      </c>
      <c r="AD2204" t="b">
        <f t="shared" si="636"/>
        <v>1</v>
      </c>
    </row>
    <row r="2205" spans="1:30">
      <c r="A2205" s="58">
        <f t="shared" si="645"/>
        <v>2205</v>
      </c>
      <c r="B2205" s="55">
        <f t="shared" si="644"/>
        <v>2156</v>
      </c>
      <c r="C2205" s="99" t="s">
        <v>4325</v>
      </c>
      <c r="D2205" s="99">
        <v>61</v>
      </c>
      <c r="E2205" s="104" t="s">
        <v>3274</v>
      </c>
      <c r="F2205" s="104" t="s">
        <v>3274</v>
      </c>
      <c r="G2205" s="106">
        <v>0</v>
      </c>
      <c r="H2205" s="106">
        <v>0</v>
      </c>
      <c r="I2205" s="100" t="s">
        <v>1</v>
      </c>
      <c r="J2205" s="100" t="s">
        <v>1629</v>
      </c>
      <c r="K2205" s="102" t="s">
        <v>4811</v>
      </c>
      <c r="L2205" s="107" t="s">
        <v>3147</v>
      </c>
      <c r="M2205" s="104" t="s">
        <v>3209</v>
      </c>
      <c r="N2205" s="107"/>
      <c r="O2205" s="45"/>
      <c r="P2205" t="str">
        <f t="shared" si="638"/>
        <v/>
      </c>
      <c r="Q2205" s="45"/>
      <c r="R2205" s="45"/>
      <c r="S2205" s="43">
        <f t="shared" si="639"/>
        <v>335</v>
      </c>
      <c r="T2205" s="94" t="s">
        <v>3149</v>
      </c>
      <c r="U2205" s="72" t="s">
        <v>2994</v>
      </c>
      <c r="V2205" s="72" t="s">
        <v>2570</v>
      </c>
      <c r="W2205" s="44" t="str">
        <f t="shared" si="640"/>
        <v/>
      </c>
      <c r="X2205" s="25" t="str">
        <f t="shared" si="641"/>
        <v/>
      </c>
      <c r="Y2205" s="1">
        <f t="shared" si="642"/>
        <v>2156</v>
      </c>
      <c r="Z2205" t="str">
        <f t="shared" si="643"/>
        <v>ITM_FB61</v>
      </c>
      <c r="AC2205" s="113" t="str">
        <f t="shared" si="637"/>
        <v/>
      </c>
      <c r="AD2205" t="b">
        <f t="shared" si="636"/>
        <v>1</v>
      </c>
    </row>
    <row r="2206" spans="1:30">
      <c r="A2206" s="58">
        <f t="shared" si="645"/>
        <v>2206</v>
      </c>
      <c r="B2206" s="55">
        <f t="shared" si="644"/>
        <v>2157</v>
      </c>
      <c r="C2206" s="99" t="s">
        <v>4325</v>
      </c>
      <c r="D2206" s="99">
        <v>62</v>
      </c>
      <c r="E2206" s="104" t="s">
        <v>3275</v>
      </c>
      <c r="F2206" s="104" t="s">
        <v>3275</v>
      </c>
      <c r="G2206" s="106">
        <v>0</v>
      </c>
      <c r="H2206" s="106">
        <v>0</v>
      </c>
      <c r="I2206" s="100" t="s">
        <v>1</v>
      </c>
      <c r="J2206" s="100" t="s">
        <v>1629</v>
      </c>
      <c r="K2206" s="102" t="s">
        <v>4811</v>
      </c>
      <c r="L2206" s="107" t="s">
        <v>3147</v>
      </c>
      <c r="M2206" s="104" t="s">
        <v>3210</v>
      </c>
      <c r="N2206" s="107"/>
      <c r="O2206" s="45"/>
      <c r="P2206" t="str">
        <f t="shared" si="638"/>
        <v/>
      </c>
      <c r="Q2206" s="45"/>
      <c r="R2206" s="45"/>
      <c r="S2206" s="43">
        <f t="shared" si="639"/>
        <v>335</v>
      </c>
      <c r="T2206" s="94" t="s">
        <v>3149</v>
      </c>
      <c r="U2206" s="72" t="s">
        <v>2994</v>
      </c>
      <c r="V2206" s="72" t="s">
        <v>2570</v>
      </c>
      <c r="W2206" s="44" t="str">
        <f t="shared" si="640"/>
        <v/>
      </c>
      <c r="X2206" s="25" t="str">
        <f t="shared" si="641"/>
        <v/>
      </c>
      <c r="Y2206" s="1">
        <f t="shared" si="642"/>
        <v>2157</v>
      </c>
      <c r="Z2206" t="str">
        <f t="shared" si="643"/>
        <v>ITM_FB62</v>
      </c>
      <c r="AC2206" s="113" t="str">
        <f t="shared" si="637"/>
        <v/>
      </c>
      <c r="AD2206" t="b">
        <f t="shared" si="636"/>
        <v>1</v>
      </c>
    </row>
    <row r="2207" spans="1:30">
      <c r="A2207" s="58">
        <f t="shared" si="645"/>
        <v>2207</v>
      </c>
      <c r="B2207" s="55">
        <f t="shared" si="644"/>
        <v>2158</v>
      </c>
      <c r="C2207" s="99" t="s">
        <v>4325</v>
      </c>
      <c r="D2207" s="99">
        <v>63</v>
      </c>
      <c r="E2207" s="104" t="s">
        <v>3276</v>
      </c>
      <c r="F2207" s="104" t="s">
        <v>3276</v>
      </c>
      <c r="G2207" s="106">
        <v>0</v>
      </c>
      <c r="H2207" s="106">
        <v>0</v>
      </c>
      <c r="I2207" s="100" t="s">
        <v>1</v>
      </c>
      <c r="J2207" s="100" t="s">
        <v>1629</v>
      </c>
      <c r="K2207" s="102" t="s">
        <v>4811</v>
      </c>
      <c r="L2207" s="107" t="s">
        <v>3147</v>
      </c>
      <c r="M2207" s="104" t="s">
        <v>3211</v>
      </c>
      <c r="N2207" s="107"/>
      <c r="O2207" s="45"/>
      <c r="P2207" t="str">
        <f t="shared" si="638"/>
        <v/>
      </c>
      <c r="Q2207" s="45"/>
      <c r="R2207" s="45"/>
      <c r="S2207" s="43">
        <f t="shared" si="639"/>
        <v>335</v>
      </c>
      <c r="T2207" s="94" t="s">
        <v>3149</v>
      </c>
      <c r="U2207" s="72" t="s">
        <v>2994</v>
      </c>
      <c r="V2207" s="72" t="s">
        <v>2570</v>
      </c>
      <c r="W2207" s="44" t="str">
        <f t="shared" si="640"/>
        <v/>
      </c>
      <c r="X2207" s="25" t="str">
        <f t="shared" si="641"/>
        <v/>
      </c>
      <c r="Y2207" s="1">
        <f t="shared" si="642"/>
        <v>2158</v>
      </c>
      <c r="Z2207" t="str">
        <f t="shared" si="643"/>
        <v>ITM_FB63</v>
      </c>
      <c r="AC2207" s="113" t="str">
        <f t="shared" si="637"/>
        <v/>
      </c>
      <c r="AD2207" t="b">
        <f t="shared" si="636"/>
        <v>1</v>
      </c>
    </row>
    <row r="2208" spans="1:30">
      <c r="A2208" s="58">
        <f t="shared" si="645"/>
        <v>2208</v>
      </c>
      <c r="B2208" s="55">
        <f t="shared" si="644"/>
        <v>2159</v>
      </c>
      <c r="C2208" s="99" t="s">
        <v>4538</v>
      </c>
      <c r="D2208" s="99">
        <v>6</v>
      </c>
      <c r="E2208" s="104" t="s">
        <v>3279</v>
      </c>
      <c r="F2208" s="104" t="s">
        <v>3279</v>
      </c>
      <c r="G2208" s="106">
        <v>0</v>
      </c>
      <c r="H2208" s="106">
        <v>0</v>
      </c>
      <c r="I2208" s="100" t="s">
        <v>3</v>
      </c>
      <c r="J2208" s="100" t="s">
        <v>1629</v>
      </c>
      <c r="K2208" s="102" t="s">
        <v>4811</v>
      </c>
      <c r="L2208" s="107" t="s">
        <v>3147</v>
      </c>
      <c r="M2208" s="104" t="s">
        <v>3293</v>
      </c>
      <c r="N2208" s="107"/>
      <c r="O2208" s="45"/>
      <c r="P2208" t="str">
        <f t="shared" si="638"/>
        <v/>
      </c>
      <c r="Q2208" s="45"/>
      <c r="R2208" s="45"/>
      <c r="S2208" s="43">
        <f t="shared" si="639"/>
        <v>335</v>
      </c>
      <c r="T2208" s="94" t="s">
        <v>3149</v>
      </c>
      <c r="U2208" s="72" t="s">
        <v>2994</v>
      </c>
      <c r="V2208" s="72" t="s">
        <v>2570</v>
      </c>
      <c r="W2208" s="44" t="str">
        <f t="shared" si="640"/>
        <v/>
      </c>
      <c r="X2208" s="25" t="str">
        <f t="shared" si="641"/>
        <v/>
      </c>
      <c r="Y2208" s="1">
        <f t="shared" si="642"/>
        <v>2159</v>
      </c>
      <c r="Z2208" t="str">
        <f t="shared" si="643"/>
        <v>ITM_S06</v>
      </c>
      <c r="AC2208" s="113" t="str">
        <f t="shared" si="637"/>
        <v/>
      </c>
      <c r="AD2208" t="b">
        <f t="shared" si="636"/>
        <v>1</v>
      </c>
    </row>
    <row r="2209" spans="1:30">
      <c r="A2209" s="58">
        <f t="shared" si="645"/>
        <v>2209</v>
      </c>
      <c r="B2209" s="55">
        <f t="shared" si="644"/>
        <v>2160</v>
      </c>
      <c r="C2209" s="99" t="s">
        <v>4538</v>
      </c>
      <c r="D2209" s="99">
        <v>8</v>
      </c>
      <c r="E2209" s="102" t="s">
        <v>3280</v>
      </c>
      <c r="F2209" s="104" t="s">
        <v>3280</v>
      </c>
      <c r="G2209" s="106">
        <v>0</v>
      </c>
      <c r="H2209" s="106">
        <v>0</v>
      </c>
      <c r="I2209" s="100" t="s">
        <v>3</v>
      </c>
      <c r="J2209" s="100" t="s">
        <v>1629</v>
      </c>
      <c r="K2209" s="102" t="s">
        <v>4811</v>
      </c>
      <c r="L2209" s="107" t="s">
        <v>3147</v>
      </c>
      <c r="M2209" s="104" t="s">
        <v>3294</v>
      </c>
      <c r="N2209" s="107"/>
      <c r="O2209" s="45"/>
      <c r="P2209" t="str">
        <f t="shared" ref="P2209" si="646">IF(E2209=F2209,"","NOT EQUAL")</f>
        <v/>
      </c>
      <c r="Q2209" s="45"/>
      <c r="R2209" s="45"/>
      <c r="S2209" s="43">
        <f t="shared" ref="S2209" si="647">IF(X2209&lt;&gt;"",S2208+1,S2208)</f>
        <v>335</v>
      </c>
      <c r="T2209" s="94" t="s">
        <v>3149</v>
      </c>
      <c r="U2209" s="72" t="s">
        <v>2994</v>
      </c>
      <c r="V2209" s="72" t="s">
        <v>2570</v>
      </c>
      <c r="W2209" s="44" t="str">
        <f t="shared" ref="W2209" si="648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49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50">B2209</f>
        <v>2160</v>
      </c>
      <c r="Z2209" t="str">
        <f t="shared" ref="Z2209" si="651">M2209</f>
        <v>ITM_S08</v>
      </c>
      <c r="AC2209" s="113" t="str">
        <f t="shared" si="637"/>
        <v/>
      </c>
      <c r="AD2209" t="b">
        <f t="shared" si="636"/>
        <v>1</v>
      </c>
    </row>
    <row r="2210" spans="1:30">
      <c r="A2210" s="58">
        <f t="shared" si="645"/>
        <v>2210</v>
      </c>
      <c r="B2210" s="55">
        <f t="shared" si="644"/>
        <v>2161</v>
      </c>
      <c r="C2210" s="99" t="s">
        <v>4538</v>
      </c>
      <c r="D2210" s="99">
        <v>16</v>
      </c>
      <c r="E2210" s="102" t="s">
        <v>3281</v>
      </c>
      <c r="F2210" s="104" t="s">
        <v>3281</v>
      </c>
      <c r="G2210" s="106">
        <v>0</v>
      </c>
      <c r="H2210" s="106">
        <v>0</v>
      </c>
      <c r="I2210" s="100" t="s">
        <v>3</v>
      </c>
      <c r="J2210" s="100" t="s">
        <v>1629</v>
      </c>
      <c r="K2210" s="102" t="s">
        <v>4811</v>
      </c>
      <c r="L2210" s="107" t="s">
        <v>3147</v>
      </c>
      <c r="M2210" s="104" t="s">
        <v>3295</v>
      </c>
      <c r="N2210" s="107"/>
      <c r="O2210" s="45"/>
      <c r="P2210" t="str">
        <f t="shared" ref="P2210" si="652">IF(E2210=F2210,"","NOT EQUAL")</f>
        <v/>
      </c>
      <c r="Q2210" s="45"/>
      <c r="R2210" s="45"/>
      <c r="S2210" s="43">
        <f t="shared" ref="S2210" si="653">IF(X2210&lt;&gt;"",S2209+1,S2209)</f>
        <v>335</v>
      </c>
      <c r="T2210" s="94" t="s">
        <v>3149</v>
      </c>
      <c r="U2210" s="72" t="s">
        <v>2994</v>
      </c>
      <c r="V2210" s="72" t="s">
        <v>2570</v>
      </c>
      <c r="W2210" s="44" t="str">
        <f t="shared" ref="W2210" si="654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55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56">B2210</f>
        <v>2161</v>
      </c>
      <c r="Z2210" t="str">
        <f t="shared" ref="Z2210" si="657">M2210</f>
        <v>ITM_S16</v>
      </c>
      <c r="AC2210" s="113" t="str">
        <f t="shared" si="637"/>
        <v/>
      </c>
      <c r="AD2210" t="b">
        <f t="shared" si="636"/>
        <v>1</v>
      </c>
    </row>
    <row r="2211" spans="1:30">
      <c r="A2211" s="58">
        <f t="shared" si="645"/>
        <v>2211</v>
      </c>
      <c r="B2211" s="55">
        <f t="shared" si="644"/>
        <v>2162</v>
      </c>
      <c r="C2211" s="99" t="s">
        <v>4538</v>
      </c>
      <c r="D2211" s="99">
        <v>32</v>
      </c>
      <c r="E2211" s="102" t="s">
        <v>3282</v>
      </c>
      <c r="F2211" s="104" t="s">
        <v>3282</v>
      </c>
      <c r="G2211" s="106">
        <v>0</v>
      </c>
      <c r="H2211" s="106">
        <v>0</v>
      </c>
      <c r="I2211" s="100" t="s">
        <v>3</v>
      </c>
      <c r="J2211" s="100" t="s">
        <v>1629</v>
      </c>
      <c r="K2211" s="102" t="s">
        <v>4811</v>
      </c>
      <c r="L2211" s="107" t="s">
        <v>3147</v>
      </c>
      <c r="M2211" s="104" t="s">
        <v>3296</v>
      </c>
      <c r="N2211" s="107"/>
      <c r="O2211" s="45"/>
      <c r="P2211" t="str">
        <f t="shared" ref="P2211" si="658">IF(E2211=F2211,"","NOT EQUAL")</f>
        <v/>
      </c>
      <c r="Q2211" s="45"/>
      <c r="R2211" s="45"/>
      <c r="S2211" s="43">
        <f t="shared" ref="S2211" si="659">IF(X2211&lt;&gt;"",S2210+1,S2210)</f>
        <v>335</v>
      </c>
      <c r="T2211" s="94" t="s">
        <v>3149</v>
      </c>
      <c r="U2211" s="72" t="s">
        <v>2994</v>
      </c>
      <c r="V2211" s="72" t="s">
        <v>2570</v>
      </c>
      <c r="W2211" s="44" t="str">
        <f t="shared" ref="W2211" si="660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61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62">B2211</f>
        <v>2162</v>
      </c>
      <c r="Z2211" t="str">
        <f t="shared" ref="Z2211" si="663">M2211</f>
        <v>ITM_S32</v>
      </c>
      <c r="AC2211" s="113" t="str">
        <f t="shared" si="637"/>
        <v/>
      </c>
      <c r="AD2211" t="b">
        <f t="shared" si="636"/>
        <v>1</v>
      </c>
    </row>
    <row r="2212" spans="1:30">
      <c r="A2212" s="58">
        <f t="shared" si="645"/>
        <v>2212</v>
      </c>
      <c r="B2212" s="55">
        <f t="shared" si="644"/>
        <v>2163</v>
      </c>
      <c r="C2212" s="99" t="s">
        <v>4538</v>
      </c>
      <c r="D2212" s="99">
        <v>64</v>
      </c>
      <c r="E2212" s="102" t="s">
        <v>3283</v>
      </c>
      <c r="F2212" s="104" t="s">
        <v>3283</v>
      </c>
      <c r="G2212" s="106">
        <v>0</v>
      </c>
      <c r="H2212" s="106">
        <v>0</v>
      </c>
      <c r="I2212" s="100" t="s">
        <v>3</v>
      </c>
      <c r="J2212" s="100" t="s">
        <v>1629</v>
      </c>
      <c r="K2212" s="102" t="s">
        <v>4811</v>
      </c>
      <c r="L2212" s="107" t="s">
        <v>3147</v>
      </c>
      <c r="M2212" s="104" t="s">
        <v>3297</v>
      </c>
      <c r="N2212" s="107"/>
      <c r="O2212" s="45"/>
      <c r="P2212" t="str">
        <f t="shared" ref="P2212:P2216" si="664">IF(E2212=F2212,"","NOT EQUAL")</f>
        <v/>
      </c>
      <c r="Q2212" s="45"/>
      <c r="R2212" s="45"/>
      <c r="S2212" s="43">
        <f t="shared" ref="S2212:S2216" si="665">IF(X2212&lt;&gt;"",S2211+1,S2211)</f>
        <v>335</v>
      </c>
      <c r="T2212" s="94" t="s">
        <v>3149</v>
      </c>
      <c r="U2212" s="72" t="s">
        <v>2994</v>
      </c>
      <c r="V2212" s="72" t="s">
        <v>2570</v>
      </c>
      <c r="W2212" s="44" t="str">
        <f t="shared" ref="W2212:W2216" si="666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667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668">B2212</f>
        <v>2163</v>
      </c>
      <c r="Z2212" t="str">
        <f t="shared" ref="Z2212:Z2216" si="669">M2212</f>
        <v>ITM_S64</v>
      </c>
      <c r="AC2212" s="113" t="str">
        <f t="shared" si="637"/>
        <v/>
      </c>
      <c r="AD2212" t="b">
        <f t="shared" si="636"/>
        <v>1</v>
      </c>
    </row>
    <row r="2213" spans="1:30">
      <c r="A2213" s="58">
        <f t="shared" si="645"/>
        <v>2213</v>
      </c>
      <c r="B2213" s="55">
        <f t="shared" si="644"/>
        <v>2164</v>
      </c>
      <c r="C2213" s="99" t="s">
        <v>4539</v>
      </c>
      <c r="D2213" s="99">
        <v>6</v>
      </c>
      <c r="E2213" s="102" t="s">
        <v>3284</v>
      </c>
      <c r="F2213" s="104" t="s">
        <v>3284</v>
      </c>
      <c r="G2213" s="106">
        <v>0</v>
      </c>
      <c r="H2213" s="106">
        <v>0</v>
      </c>
      <c r="I2213" s="100" t="s">
        <v>3</v>
      </c>
      <c r="J2213" s="100" t="s">
        <v>1629</v>
      </c>
      <c r="K2213" s="102" t="s">
        <v>4811</v>
      </c>
      <c r="L2213" s="107" t="s">
        <v>3147</v>
      </c>
      <c r="M2213" s="104" t="s">
        <v>3298</v>
      </c>
      <c r="N2213" s="107"/>
      <c r="O2213" s="45"/>
      <c r="P2213" t="str">
        <f t="shared" si="664"/>
        <v/>
      </c>
      <c r="Q2213" s="45"/>
      <c r="R2213" s="45"/>
      <c r="S2213" s="43">
        <f t="shared" si="665"/>
        <v>335</v>
      </c>
      <c r="T2213" s="94" t="s">
        <v>3149</v>
      </c>
      <c r="U2213" s="72" t="s">
        <v>2994</v>
      </c>
      <c r="V2213" s="72" t="s">
        <v>2570</v>
      </c>
      <c r="W2213" s="44" t="str">
        <f t="shared" si="666"/>
        <v/>
      </c>
      <c r="X2213" s="25" t="str">
        <f t="shared" si="667"/>
        <v/>
      </c>
      <c r="Y2213" s="1">
        <f t="shared" si="668"/>
        <v>2164</v>
      </c>
      <c r="Z2213" t="str">
        <f t="shared" si="669"/>
        <v>ITM_U06</v>
      </c>
      <c r="AC2213" s="113" t="str">
        <f t="shared" si="637"/>
        <v/>
      </c>
      <c r="AD2213" t="b">
        <f t="shared" si="636"/>
        <v>1</v>
      </c>
    </row>
    <row r="2214" spans="1:30">
      <c r="A2214" s="58">
        <f t="shared" si="645"/>
        <v>2214</v>
      </c>
      <c r="B2214" s="55">
        <f t="shared" si="644"/>
        <v>2165</v>
      </c>
      <c r="C2214" s="99" t="s">
        <v>4539</v>
      </c>
      <c r="D2214" s="99">
        <v>8</v>
      </c>
      <c r="E2214" s="102" t="s">
        <v>3285</v>
      </c>
      <c r="F2214" s="104" t="s">
        <v>3285</v>
      </c>
      <c r="G2214" s="106">
        <v>0</v>
      </c>
      <c r="H2214" s="106">
        <v>0</v>
      </c>
      <c r="I2214" s="100" t="s">
        <v>3</v>
      </c>
      <c r="J2214" s="100" t="s">
        <v>1629</v>
      </c>
      <c r="K2214" s="102" t="s">
        <v>4811</v>
      </c>
      <c r="L2214" s="107" t="s">
        <v>3147</v>
      </c>
      <c r="M2214" s="104" t="s">
        <v>3299</v>
      </c>
      <c r="N2214" s="107"/>
      <c r="O2214" s="45"/>
      <c r="P2214" t="str">
        <f t="shared" si="664"/>
        <v/>
      </c>
      <c r="Q2214" s="45"/>
      <c r="R2214" s="45"/>
      <c r="S2214" s="43">
        <f t="shared" si="665"/>
        <v>335</v>
      </c>
      <c r="T2214" s="94" t="s">
        <v>3149</v>
      </c>
      <c r="U2214" s="72" t="s">
        <v>2994</v>
      </c>
      <c r="V2214" s="72" t="s">
        <v>2570</v>
      </c>
      <c r="W2214" s="44" t="str">
        <f t="shared" si="666"/>
        <v/>
      </c>
      <c r="X2214" s="25" t="str">
        <f t="shared" si="667"/>
        <v/>
      </c>
      <c r="Y2214" s="1">
        <f t="shared" si="668"/>
        <v>2165</v>
      </c>
      <c r="Z2214" t="str">
        <f t="shared" si="669"/>
        <v>ITM_U08</v>
      </c>
      <c r="AC2214" s="113" t="str">
        <f t="shared" si="637"/>
        <v/>
      </c>
      <c r="AD2214" t="b">
        <f t="shared" si="636"/>
        <v>1</v>
      </c>
    </row>
    <row r="2215" spans="1:30">
      <c r="A2215" s="58">
        <f t="shared" si="645"/>
        <v>2215</v>
      </c>
      <c r="B2215" s="55">
        <f t="shared" si="644"/>
        <v>2166</v>
      </c>
      <c r="C2215" s="99" t="s">
        <v>4539</v>
      </c>
      <c r="D2215" s="99">
        <v>16</v>
      </c>
      <c r="E2215" s="102" t="s">
        <v>3286</v>
      </c>
      <c r="F2215" s="104" t="s">
        <v>3286</v>
      </c>
      <c r="G2215" s="106">
        <v>0</v>
      </c>
      <c r="H2215" s="106">
        <v>0</v>
      </c>
      <c r="I2215" s="100" t="s">
        <v>3</v>
      </c>
      <c r="J2215" s="100" t="s">
        <v>1629</v>
      </c>
      <c r="K2215" s="102" t="s">
        <v>4811</v>
      </c>
      <c r="L2215" s="107" t="s">
        <v>3147</v>
      </c>
      <c r="M2215" s="104" t="s">
        <v>3300</v>
      </c>
      <c r="N2215" s="107"/>
      <c r="O2215" s="45"/>
      <c r="P2215" t="str">
        <f t="shared" si="664"/>
        <v/>
      </c>
      <c r="Q2215" s="45"/>
      <c r="R2215" s="45"/>
      <c r="S2215" s="43">
        <f t="shared" si="665"/>
        <v>335</v>
      </c>
      <c r="T2215" s="94" t="s">
        <v>3149</v>
      </c>
      <c r="U2215" s="72" t="s">
        <v>2994</v>
      </c>
      <c r="V2215" s="72" t="s">
        <v>2570</v>
      </c>
      <c r="W2215" s="44" t="str">
        <f t="shared" si="666"/>
        <v/>
      </c>
      <c r="X2215" s="25" t="str">
        <f t="shared" si="667"/>
        <v/>
      </c>
      <c r="Y2215" s="1">
        <f t="shared" si="668"/>
        <v>2166</v>
      </c>
      <c r="Z2215" t="str">
        <f t="shared" si="669"/>
        <v>ITM_U16</v>
      </c>
      <c r="AC2215" s="113" t="str">
        <f t="shared" si="637"/>
        <v/>
      </c>
      <c r="AD2215" t="b">
        <f t="shared" si="636"/>
        <v>1</v>
      </c>
    </row>
    <row r="2216" spans="1:30">
      <c r="A2216" s="58">
        <f t="shared" si="645"/>
        <v>2216</v>
      </c>
      <c r="B2216" s="55">
        <f t="shared" si="644"/>
        <v>2167</v>
      </c>
      <c r="C2216" s="99" t="s">
        <v>4539</v>
      </c>
      <c r="D2216" s="99">
        <v>32</v>
      </c>
      <c r="E2216" s="102" t="s">
        <v>3287</v>
      </c>
      <c r="F2216" s="104" t="s">
        <v>3287</v>
      </c>
      <c r="G2216" s="106">
        <v>0</v>
      </c>
      <c r="H2216" s="106">
        <v>0</v>
      </c>
      <c r="I2216" s="100" t="s">
        <v>3</v>
      </c>
      <c r="J2216" s="100" t="s">
        <v>1629</v>
      </c>
      <c r="K2216" s="102" t="s">
        <v>4811</v>
      </c>
      <c r="L2216" s="107" t="s">
        <v>3147</v>
      </c>
      <c r="M2216" s="104" t="s">
        <v>3301</v>
      </c>
      <c r="N2216" s="107"/>
      <c r="O2216" s="45"/>
      <c r="P2216" t="str">
        <f t="shared" si="664"/>
        <v/>
      </c>
      <c r="Q2216" s="45"/>
      <c r="R2216" s="45"/>
      <c r="S2216" s="43">
        <f t="shared" si="665"/>
        <v>335</v>
      </c>
      <c r="T2216" s="94" t="s">
        <v>3149</v>
      </c>
      <c r="U2216" s="72" t="s">
        <v>2994</v>
      </c>
      <c r="V2216" s="72" t="s">
        <v>2570</v>
      </c>
      <c r="W2216" s="44" t="str">
        <f t="shared" si="666"/>
        <v/>
      </c>
      <c r="X2216" s="25" t="str">
        <f t="shared" si="667"/>
        <v/>
      </c>
      <c r="Y2216" s="1">
        <f t="shared" si="668"/>
        <v>2167</v>
      </c>
      <c r="Z2216" t="str">
        <f t="shared" si="669"/>
        <v>ITM_U32</v>
      </c>
      <c r="AC2216" s="113" t="str">
        <f t="shared" si="637"/>
        <v/>
      </c>
      <c r="AD2216" t="b">
        <f t="shared" si="636"/>
        <v>1</v>
      </c>
    </row>
    <row r="2217" spans="1:30">
      <c r="A2217" s="58">
        <f t="shared" si="645"/>
        <v>2217</v>
      </c>
      <c r="B2217" s="55">
        <f t="shared" si="644"/>
        <v>2168</v>
      </c>
      <c r="C2217" s="99" t="s">
        <v>4539</v>
      </c>
      <c r="D2217" s="99">
        <v>64</v>
      </c>
      <c r="E2217" s="102" t="s">
        <v>3288</v>
      </c>
      <c r="F2217" s="104" t="s">
        <v>3288</v>
      </c>
      <c r="G2217" s="106">
        <v>0</v>
      </c>
      <c r="H2217" s="106">
        <v>0</v>
      </c>
      <c r="I2217" s="100" t="s">
        <v>3</v>
      </c>
      <c r="J2217" s="100" t="s">
        <v>1629</v>
      </c>
      <c r="K2217" s="102" t="s">
        <v>4811</v>
      </c>
      <c r="L2217" s="107" t="s">
        <v>3147</v>
      </c>
      <c r="M2217" s="104" t="s">
        <v>3302</v>
      </c>
      <c r="N2217" s="107"/>
      <c r="O2217" s="45"/>
      <c r="P2217" t="str">
        <f t="shared" ref="P2217:P2218" si="670">IF(E2217=F2217,"","NOT EQUAL")</f>
        <v/>
      </c>
      <c r="Q2217" s="45"/>
      <c r="R2217" s="45"/>
      <c r="S2217" s="43">
        <f t="shared" ref="S2217:S2218" si="671">IF(X2217&lt;&gt;"",S2216+1,S2216)</f>
        <v>335</v>
      </c>
      <c r="T2217" s="94" t="s">
        <v>3149</v>
      </c>
      <c r="U2217" s="72" t="s">
        <v>2994</v>
      </c>
      <c r="V2217" s="72" t="s">
        <v>2570</v>
      </c>
      <c r="W2217" s="44" t="str">
        <f t="shared" ref="W2217:W2218" si="672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673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674">B2217</f>
        <v>2168</v>
      </c>
      <c r="Z2217" t="str">
        <f t="shared" ref="Z2217:Z2218" si="675">M2217</f>
        <v>ITM_U64</v>
      </c>
      <c r="AC2217" s="113" t="str">
        <f t="shared" si="637"/>
        <v/>
      </c>
      <c r="AD2217" t="b">
        <f t="shared" si="636"/>
        <v>1</v>
      </c>
    </row>
    <row r="2218" spans="1:30">
      <c r="A2218" s="58">
        <f t="shared" si="645"/>
        <v>2218</v>
      </c>
      <c r="B2218" s="55">
        <f t="shared" si="644"/>
        <v>2169</v>
      </c>
      <c r="C2218" s="99" t="s">
        <v>4540</v>
      </c>
      <c r="D2218" s="99">
        <v>1</v>
      </c>
      <c r="E2218" s="102" t="s">
        <v>3289</v>
      </c>
      <c r="F2218" s="104" t="s">
        <v>3289</v>
      </c>
      <c r="G2218" s="106">
        <v>0</v>
      </c>
      <c r="H2218" s="106">
        <v>0</v>
      </c>
      <c r="I2218" s="100" t="s">
        <v>3</v>
      </c>
      <c r="J2218" s="100" t="s">
        <v>1629</v>
      </c>
      <c r="K2218" s="102" t="s">
        <v>4811</v>
      </c>
      <c r="L2218" s="107" t="s">
        <v>3147</v>
      </c>
      <c r="M2218" s="104" t="s">
        <v>3303</v>
      </c>
      <c r="N2218" s="107"/>
      <c r="O2218" s="45"/>
      <c r="P2218" t="str">
        <f t="shared" si="670"/>
        <v/>
      </c>
      <c r="Q2218" s="45"/>
      <c r="R2218" s="45"/>
      <c r="S2218" s="43">
        <f t="shared" si="671"/>
        <v>335</v>
      </c>
      <c r="T2218" s="94" t="s">
        <v>3149</v>
      </c>
      <c r="U2218" s="72" t="s">
        <v>2994</v>
      </c>
      <c r="V2218" s="72" t="s">
        <v>2570</v>
      </c>
      <c r="W2218" s="44" t="str">
        <f t="shared" si="672"/>
        <v/>
      </c>
      <c r="X2218" s="25" t="str">
        <f t="shared" si="673"/>
        <v/>
      </c>
      <c r="Y2218" s="1">
        <f t="shared" si="674"/>
        <v>2169</v>
      </c>
      <c r="Z2218" t="str">
        <f t="shared" si="675"/>
        <v>ITM_SL1</v>
      </c>
      <c r="AC2218" s="113" t="str">
        <f t="shared" si="637"/>
        <v/>
      </c>
      <c r="AD2218" t="b">
        <f t="shared" ref="AD2218:AD2254" si="676">X2218=AC2218</f>
        <v>1</v>
      </c>
    </row>
    <row r="2219" spans="1:30">
      <c r="A2219" s="58">
        <f t="shared" si="645"/>
        <v>2219</v>
      </c>
      <c r="B2219" s="55">
        <f t="shared" si="644"/>
        <v>2170</v>
      </c>
      <c r="C2219" s="99" t="s">
        <v>4540</v>
      </c>
      <c r="D2219" s="99">
        <v>2</v>
      </c>
      <c r="E2219" s="102" t="s">
        <v>3290</v>
      </c>
      <c r="F2219" s="102" t="s">
        <v>3290</v>
      </c>
      <c r="G2219" s="106">
        <v>0</v>
      </c>
      <c r="H2219" s="106">
        <v>0</v>
      </c>
      <c r="I2219" s="100" t="s">
        <v>3</v>
      </c>
      <c r="J2219" s="100" t="s">
        <v>1629</v>
      </c>
      <c r="K2219" s="102" t="s">
        <v>4811</v>
      </c>
      <c r="L2219" s="107" t="s">
        <v>3147</v>
      </c>
      <c r="M2219" s="104" t="s">
        <v>3304</v>
      </c>
      <c r="N2219" s="107"/>
      <c r="O2219" s="45"/>
      <c r="P2219" t="str">
        <f t="shared" ref="P2219" si="677">IF(E2219=F2219,"","NOT EQUAL")</f>
        <v/>
      </c>
      <c r="Q2219" s="45"/>
      <c r="R2219" s="45"/>
      <c r="S2219" s="43">
        <f t="shared" ref="S2219" si="678">IF(X2219&lt;&gt;"",S2218+1,S2218)</f>
        <v>335</v>
      </c>
      <c r="T2219" s="94" t="s">
        <v>3149</v>
      </c>
      <c r="U2219" s="72" t="s">
        <v>2994</v>
      </c>
      <c r="V2219" s="72" t="s">
        <v>2570</v>
      </c>
      <c r="W2219" s="44" t="str">
        <f t="shared" ref="W2219" si="679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680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681">B2219</f>
        <v>2170</v>
      </c>
      <c r="Z2219" t="str">
        <f t="shared" ref="Z2219" si="682">M2219</f>
        <v>ITM_SR1</v>
      </c>
      <c r="AC2219" s="113" t="str">
        <f t="shared" si="637"/>
        <v/>
      </c>
      <c r="AD2219" t="b">
        <f t="shared" si="676"/>
        <v>1</v>
      </c>
    </row>
    <row r="2220" spans="1:30">
      <c r="A2220" s="58">
        <f t="shared" si="645"/>
        <v>2220</v>
      </c>
      <c r="B2220" s="55">
        <f t="shared" si="644"/>
        <v>2171</v>
      </c>
      <c r="C2220" s="99" t="s">
        <v>4540</v>
      </c>
      <c r="D2220" s="99">
        <v>3</v>
      </c>
      <c r="E2220" s="102" t="s">
        <v>3291</v>
      </c>
      <c r="F2220" s="102" t="s">
        <v>3291</v>
      </c>
      <c r="G2220" s="106">
        <v>0</v>
      </c>
      <c r="H2220" s="106">
        <v>0</v>
      </c>
      <c r="I2220" s="100" t="s">
        <v>3</v>
      </c>
      <c r="J2220" s="100" t="s">
        <v>1629</v>
      </c>
      <c r="K2220" s="102" t="s">
        <v>4811</v>
      </c>
      <c r="L2220" s="107" t="s">
        <v>3147</v>
      </c>
      <c r="M2220" s="104" t="s">
        <v>3305</v>
      </c>
      <c r="N2220" s="107"/>
      <c r="O2220" s="45"/>
      <c r="P2220" t="str">
        <f t="shared" ref="P2220" si="683">IF(E2220=F2220,"","NOT EQUAL")</f>
        <v/>
      </c>
      <c r="Q2220" s="45"/>
      <c r="R2220" s="45"/>
      <c r="S2220" s="43">
        <f t="shared" ref="S2220" si="684">IF(X2220&lt;&gt;"",S2219+1,S2219)</f>
        <v>335</v>
      </c>
      <c r="T2220" s="94" t="s">
        <v>3149</v>
      </c>
      <c r="U2220" s="72" t="s">
        <v>2994</v>
      </c>
      <c r="V2220" s="72" t="s">
        <v>2570</v>
      </c>
      <c r="W2220" s="44" t="str">
        <f t="shared" ref="W2220" si="685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686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687">B2220</f>
        <v>2171</v>
      </c>
      <c r="Z2220" t="str">
        <f t="shared" ref="Z2220" si="688">M2220</f>
        <v>ITM_RL1</v>
      </c>
      <c r="AC2220" s="113" t="str">
        <f t="shared" si="637"/>
        <v/>
      </c>
      <c r="AD2220" t="b">
        <f t="shared" si="676"/>
        <v>1</v>
      </c>
    </row>
    <row r="2221" spans="1:30">
      <c r="A2221" s="58">
        <f t="shared" si="645"/>
        <v>2221</v>
      </c>
      <c r="B2221" s="55">
        <f t="shared" si="644"/>
        <v>2172</v>
      </c>
      <c r="C2221" s="99" t="s">
        <v>4540</v>
      </c>
      <c r="D2221" s="99">
        <v>4</v>
      </c>
      <c r="E2221" s="102" t="s">
        <v>3292</v>
      </c>
      <c r="F2221" s="102" t="s">
        <v>3292</v>
      </c>
      <c r="G2221" s="106">
        <v>0</v>
      </c>
      <c r="H2221" s="106">
        <v>0</v>
      </c>
      <c r="I2221" s="100" t="s">
        <v>3</v>
      </c>
      <c r="J2221" s="100" t="s">
        <v>1629</v>
      </c>
      <c r="K2221" s="102" t="s">
        <v>4811</v>
      </c>
      <c r="L2221" s="107" t="s">
        <v>3147</v>
      </c>
      <c r="M2221" s="104" t="s">
        <v>3306</v>
      </c>
      <c r="N2221" s="107"/>
      <c r="O2221" s="45"/>
      <c r="P2221" t="str">
        <f t="shared" ref="P2221:P2222" si="689">IF(E2221=F2221,"","NOT EQUAL")</f>
        <v/>
      </c>
      <c r="Q2221" s="45"/>
      <c r="R2221" s="45"/>
      <c r="S2221" s="43">
        <f t="shared" ref="S2221:S2222" si="690">IF(X2221&lt;&gt;"",S2220+1,S2220)</f>
        <v>335</v>
      </c>
      <c r="T2221" s="94" t="s">
        <v>3149</v>
      </c>
      <c r="U2221" s="72" t="s">
        <v>2994</v>
      </c>
      <c r="V2221" s="72" t="s">
        <v>2570</v>
      </c>
      <c r="W2221" s="44" t="str">
        <f t="shared" ref="W2221:W2222" si="691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692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693">B2221</f>
        <v>2172</v>
      </c>
      <c r="Z2221" t="str">
        <f t="shared" ref="Z2221:Z2222" si="694">M2221</f>
        <v>ITM_RR1</v>
      </c>
      <c r="AC2221" s="113" t="str">
        <f t="shared" si="637"/>
        <v/>
      </c>
      <c r="AD2221" t="b">
        <f t="shared" si="676"/>
        <v>1</v>
      </c>
    </row>
    <row r="2222" spans="1:30">
      <c r="A2222" s="58">
        <f t="shared" si="645"/>
        <v>2222</v>
      </c>
      <c r="B2222" s="55">
        <f t="shared" si="644"/>
        <v>2173</v>
      </c>
      <c r="C2222" s="99" t="s">
        <v>4540</v>
      </c>
      <c r="D2222" s="99">
        <v>5</v>
      </c>
      <c r="E2222" s="102" t="s">
        <v>3314</v>
      </c>
      <c r="F2222" s="102" t="s">
        <v>3314</v>
      </c>
      <c r="G2222" s="106">
        <v>0</v>
      </c>
      <c r="H2222" s="106">
        <v>0</v>
      </c>
      <c r="I2222" s="100" t="s">
        <v>3</v>
      </c>
      <c r="J2222" s="100" t="s">
        <v>1629</v>
      </c>
      <c r="K2222" s="102" t="s">
        <v>4811</v>
      </c>
      <c r="L2222" s="107" t="s">
        <v>3147</v>
      </c>
      <c r="M2222" s="104" t="s">
        <v>3307</v>
      </c>
      <c r="N2222" s="107"/>
      <c r="O2222" s="45"/>
      <c r="P2222" t="str">
        <f t="shared" si="689"/>
        <v/>
      </c>
      <c r="Q2222" s="45"/>
      <c r="R2222" s="45"/>
      <c r="S2222" s="43">
        <f t="shared" si="690"/>
        <v>335</v>
      </c>
      <c r="T2222" s="94" t="s">
        <v>3149</v>
      </c>
      <c r="U2222" s="72" t="s">
        <v>2994</v>
      </c>
      <c r="V2222" s="72" t="s">
        <v>2570</v>
      </c>
      <c r="W2222" s="44" t="str">
        <f t="shared" si="691"/>
        <v/>
      </c>
      <c r="X2222" s="25" t="str">
        <f t="shared" si="692"/>
        <v/>
      </c>
      <c r="Y2222" s="1">
        <f t="shared" si="693"/>
        <v>2173</v>
      </c>
      <c r="Z2222" t="str">
        <f t="shared" si="694"/>
        <v>ITM_FWORD</v>
      </c>
      <c r="AC2222" s="113" t="str">
        <f t="shared" si="637"/>
        <v/>
      </c>
      <c r="AD2222" t="b">
        <f t="shared" si="676"/>
        <v>1</v>
      </c>
    </row>
    <row r="2223" spans="1:30">
      <c r="A2223" s="58">
        <f t="shared" si="645"/>
        <v>2223</v>
      </c>
      <c r="B2223" s="55">
        <f t="shared" si="644"/>
        <v>2174</v>
      </c>
      <c r="C2223" s="99" t="s">
        <v>4540</v>
      </c>
      <c r="D2223" s="99">
        <v>6</v>
      </c>
      <c r="E2223" s="102" t="s">
        <v>3315</v>
      </c>
      <c r="F2223" s="102" t="s">
        <v>3315</v>
      </c>
      <c r="G2223" s="106">
        <v>0</v>
      </c>
      <c r="H2223" s="106">
        <v>0</v>
      </c>
      <c r="I2223" s="100" t="s">
        <v>3</v>
      </c>
      <c r="J2223" s="100" t="s">
        <v>1629</v>
      </c>
      <c r="K2223" s="102" t="s">
        <v>4811</v>
      </c>
      <c r="L2223" s="107" t="s">
        <v>3147</v>
      </c>
      <c r="M2223" s="104" t="s">
        <v>3308</v>
      </c>
      <c r="N2223" s="107"/>
      <c r="O2223" s="45"/>
      <c r="P2223" t="str">
        <f t="shared" ref="P2223" si="695">IF(E2223=F2223,"","NOT EQUAL")</f>
        <v/>
      </c>
      <c r="Q2223" s="45"/>
      <c r="R2223" s="45"/>
      <c r="S2223" s="43">
        <f t="shared" ref="S2223" si="696">IF(X2223&lt;&gt;"",S2222+1,S2222)</f>
        <v>335</v>
      </c>
      <c r="T2223" s="94" t="s">
        <v>3149</v>
      </c>
      <c r="U2223" s="72" t="s">
        <v>2994</v>
      </c>
      <c r="V2223" s="72" t="s">
        <v>2570</v>
      </c>
      <c r="W2223" s="44" t="str">
        <f t="shared" ref="W2223" si="69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69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699">B2223</f>
        <v>2174</v>
      </c>
      <c r="Z2223" t="str">
        <f t="shared" ref="Z2223" si="700">M2223</f>
        <v>ITM_FBYTE</v>
      </c>
      <c r="AC2223" s="113" t="str">
        <f t="shared" si="637"/>
        <v/>
      </c>
      <c r="AD2223" t="b">
        <f t="shared" si="676"/>
        <v>1</v>
      </c>
    </row>
    <row r="2224" spans="1:30">
      <c r="A2224" s="58">
        <f t="shared" si="645"/>
        <v>2224</v>
      </c>
      <c r="B2224" s="55">
        <f t="shared" si="644"/>
        <v>2175</v>
      </c>
      <c r="C2224" s="99" t="s">
        <v>4541</v>
      </c>
      <c r="D2224" s="99" t="s">
        <v>7</v>
      </c>
      <c r="E2224" s="102" t="s">
        <v>3338</v>
      </c>
      <c r="F2224" s="102" t="s">
        <v>3338</v>
      </c>
      <c r="G2224" s="106">
        <v>0</v>
      </c>
      <c r="H2224" s="106">
        <v>0</v>
      </c>
      <c r="I2224" s="100" t="s">
        <v>1</v>
      </c>
      <c r="J2224" s="100" t="s">
        <v>1630</v>
      </c>
      <c r="K2224" s="102" t="s">
        <v>4811</v>
      </c>
      <c r="L2224" s="107" t="s">
        <v>3318</v>
      </c>
      <c r="M2224" s="104" t="s">
        <v>3309</v>
      </c>
      <c r="N2224" s="107"/>
      <c r="O2224" s="45"/>
      <c r="P2224" t="str">
        <f t="shared" ref="P2224:P2225" si="701">IF(E2224=F2224,"","NOT EQUAL")</f>
        <v/>
      </c>
      <c r="Q2224" s="45"/>
      <c r="R2224" s="45"/>
      <c r="S2224" s="43">
        <f t="shared" ref="S2224:S2225" si="702">IF(X2224&lt;&gt;"",S2223+1,S2223)</f>
        <v>336</v>
      </c>
      <c r="T2224" s="94" t="s">
        <v>3071</v>
      </c>
      <c r="U2224" s="72" t="s">
        <v>3001</v>
      </c>
      <c r="V2224" s="72" t="s">
        <v>2570</v>
      </c>
      <c r="W2224" s="44" t="str">
        <f t="shared" ref="W2224:W2225" si="703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04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05">B2224</f>
        <v>2175</v>
      </c>
      <c r="Z2224" t="str">
        <f t="shared" ref="Z2224:Z2225" si="706">M2224</f>
        <v>ITM_CLAIM</v>
      </c>
      <c r="AC2224" s="113" t="str">
        <f t="shared" si="637"/>
        <v>EXITCLR</v>
      </c>
      <c r="AD2224" t="b">
        <f t="shared" si="676"/>
        <v>1</v>
      </c>
    </row>
    <row r="2225" spans="1:30">
      <c r="A2225" s="58">
        <f t="shared" si="645"/>
        <v>2225</v>
      </c>
      <c r="B2225" s="55">
        <f t="shared" si="644"/>
        <v>2176</v>
      </c>
      <c r="C2225" s="99" t="s">
        <v>4542</v>
      </c>
      <c r="D2225" s="99" t="s">
        <v>14</v>
      </c>
      <c r="E2225" s="100" t="s">
        <v>3317</v>
      </c>
      <c r="F2225" s="100" t="s">
        <v>3317</v>
      </c>
      <c r="G2225" s="106">
        <v>0</v>
      </c>
      <c r="H2225" s="106">
        <v>3</v>
      </c>
      <c r="I2225" s="100" t="s">
        <v>1</v>
      </c>
      <c r="J2225" s="100" t="s">
        <v>1630</v>
      </c>
      <c r="K2225" s="102" t="s">
        <v>4646</v>
      </c>
      <c r="L2225" s="107" t="s">
        <v>3147</v>
      </c>
      <c r="M2225" s="104" t="s">
        <v>3316</v>
      </c>
      <c r="N2225" s="104"/>
      <c r="O2225"/>
      <c r="P2225" t="str">
        <f t="shared" si="701"/>
        <v/>
      </c>
      <c r="Q2225"/>
      <c r="R2225"/>
      <c r="S2225" s="43">
        <f t="shared" si="702"/>
        <v>336</v>
      </c>
      <c r="T2225" s="94" t="s">
        <v>3149</v>
      </c>
      <c r="U2225" s="72" t="s">
        <v>2994</v>
      </c>
      <c r="V2225" s="72" t="s">
        <v>2570</v>
      </c>
      <c r="W2225" s="44" t="str">
        <f t="shared" si="703"/>
        <v/>
      </c>
      <c r="X2225" s="25" t="str">
        <f t="shared" si="704"/>
        <v/>
      </c>
      <c r="Y2225" s="1">
        <f t="shared" si="705"/>
        <v>2176</v>
      </c>
      <c r="Z2225" t="str">
        <f t="shared" si="706"/>
        <v>ITM_SHOIREP</v>
      </c>
      <c r="AC2225" s="113" t="str">
        <f t="shared" si="637"/>
        <v/>
      </c>
      <c r="AD2225" t="b">
        <f t="shared" si="676"/>
        <v>1</v>
      </c>
    </row>
    <row r="2226" spans="1:30">
      <c r="A2226" s="58">
        <f t="shared" si="645"/>
        <v>2226</v>
      </c>
      <c r="B2226" s="55">
        <f t="shared" si="644"/>
        <v>2177</v>
      </c>
      <c r="C2226" s="99" t="s">
        <v>4543</v>
      </c>
      <c r="D2226" s="99" t="s">
        <v>7</v>
      </c>
      <c r="E2226" s="102" t="s">
        <v>1504</v>
      </c>
      <c r="F2226" s="102" t="s">
        <v>1504</v>
      </c>
      <c r="G2226" s="106">
        <v>0</v>
      </c>
      <c r="H2226" s="106">
        <v>0</v>
      </c>
      <c r="I2226" s="100" t="s">
        <v>1</v>
      </c>
      <c r="J2226" s="100" t="s">
        <v>1630</v>
      </c>
      <c r="K2226" s="102" t="s">
        <v>4646</v>
      </c>
      <c r="L2226" s="107" t="s">
        <v>1162</v>
      </c>
      <c r="M2226" s="104" t="s">
        <v>3337</v>
      </c>
      <c r="N2226" s="107"/>
      <c r="O2226" s="45"/>
      <c r="P2226" t="str">
        <f t="shared" ref="P2226:P2227" si="707">IF(E2226=F2226,"","NOT EQUAL")</f>
        <v/>
      </c>
      <c r="Q2226" s="45"/>
      <c r="R2226" s="45"/>
      <c r="S2226" s="43">
        <f t="shared" ref="S2226:S2227" si="708">IF(X2226&lt;&gt;"",S2225+1,S2225)</f>
        <v>336</v>
      </c>
      <c r="T2226" s="94" t="s">
        <v>2570</v>
      </c>
      <c r="U2226" s="72"/>
      <c r="V2226" s="72" t="s">
        <v>2570</v>
      </c>
      <c r="W2226" s="44" t="str">
        <f t="shared" ref="W2226:W2227" si="709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10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11">B2226</f>
        <v>2177</v>
      </c>
      <c r="Z2226" t="str">
        <f t="shared" ref="Z2226:Z2227" si="712">M2226</f>
        <v>ITM_SCALE</v>
      </c>
      <c r="AC2226" s="113" t="str">
        <f t="shared" ref="AC2226:AC2254" si="713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676"/>
        <v>1</v>
      </c>
    </row>
    <row r="2227" spans="1:30">
      <c r="A2227" s="58">
        <f t="shared" si="645"/>
        <v>2227</v>
      </c>
      <c r="B2227" s="55">
        <f t="shared" si="644"/>
        <v>2178</v>
      </c>
      <c r="C2227" s="99" t="s">
        <v>4544</v>
      </c>
      <c r="D2227" s="99" t="s">
        <v>7</v>
      </c>
      <c r="E2227" s="102" t="s">
        <v>3325</v>
      </c>
      <c r="F2227" s="102" t="s">
        <v>3325</v>
      </c>
      <c r="G2227" s="106">
        <v>0</v>
      </c>
      <c r="H2227" s="106">
        <v>0</v>
      </c>
      <c r="I2227" s="100" t="s">
        <v>3</v>
      </c>
      <c r="J2227" s="100" t="s">
        <v>1630</v>
      </c>
      <c r="K2227" s="102" t="s">
        <v>4646</v>
      </c>
      <c r="L2227" s="107"/>
      <c r="M2227" s="104" t="s">
        <v>3326</v>
      </c>
      <c r="N2227" s="107"/>
      <c r="O2227" s="45"/>
      <c r="P2227" t="str">
        <f t="shared" si="707"/>
        <v/>
      </c>
      <c r="Q2227" s="45"/>
      <c r="R2227" s="45"/>
      <c r="S2227" s="43">
        <f t="shared" si="708"/>
        <v>337</v>
      </c>
      <c r="T2227" s="94" t="s">
        <v>3095</v>
      </c>
      <c r="U2227" s="72" t="s">
        <v>3001</v>
      </c>
      <c r="V2227" s="72" t="s">
        <v>2570</v>
      </c>
      <c r="W2227" s="44" t="str">
        <f t="shared" si="709"/>
        <v>"PLOTLS"</v>
      </c>
      <c r="X2227" s="25" t="str">
        <f t="shared" si="710"/>
        <v>PLOTLS</v>
      </c>
      <c r="Y2227" s="1">
        <f t="shared" si="711"/>
        <v>2178</v>
      </c>
      <c r="Z2227" t="str">
        <f t="shared" si="712"/>
        <v>ITM_PLOTLS</v>
      </c>
      <c r="AC2227" s="113" t="str">
        <f t="shared" si="713"/>
        <v>PLOTLS</v>
      </c>
      <c r="AD2227" t="b">
        <f t="shared" si="676"/>
        <v>1</v>
      </c>
    </row>
    <row r="2228" spans="1:30">
      <c r="A2228" s="58">
        <f t="shared" si="645"/>
        <v>2228</v>
      </c>
      <c r="B2228" s="55">
        <f t="shared" si="644"/>
        <v>2179</v>
      </c>
      <c r="C2228" s="99" t="s">
        <v>4545</v>
      </c>
      <c r="D2228" s="99" t="s">
        <v>7</v>
      </c>
      <c r="E2228" s="100" t="s">
        <v>3327</v>
      </c>
      <c r="F2228" s="100" t="s">
        <v>3327</v>
      </c>
      <c r="G2228" s="106">
        <v>0</v>
      </c>
      <c r="H2228" s="106">
        <v>0</v>
      </c>
      <c r="I2228" s="100" t="s">
        <v>1</v>
      </c>
      <c r="J2228" s="100" t="s">
        <v>1630</v>
      </c>
      <c r="K2228" s="102" t="s">
        <v>4646</v>
      </c>
      <c r="L2228" s="103" t="s">
        <v>3329</v>
      </c>
      <c r="M2228" s="104" t="s">
        <v>3330</v>
      </c>
      <c r="N2228" s="104"/>
      <c r="O2228"/>
      <c r="P2228" t="str">
        <f t="shared" ref="P2228:P2232" si="714">IF(E2228=F2228,"","NOT EQUAL")</f>
        <v/>
      </c>
      <c r="Q2228"/>
      <c r="R2228"/>
      <c r="S2228" s="43">
        <f t="shared" ref="S2228:S2232" si="715">IF(X2228&lt;&gt;"",S2227+1,S2227)</f>
        <v>337</v>
      </c>
      <c r="T2228" s="94" t="s">
        <v>3090</v>
      </c>
      <c r="U2228" s="72" t="s">
        <v>2570</v>
      </c>
      <c r="V2228" s="72" t="s">
        <v>2570</v>
      </c>
      <c r="W2228" s="44" t="str">
        <f t="shared" ref="W2228:W2232" si="716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17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18">B2228</f>
        <v>2179</v>
      </c>
      <c r="Z2228" t="str">
        <f t="shared" ref="Z2228:Z2232" si="719">M2228</f>
        <v>ITM_PLINE</v>
      </c>
      <c r="AC2228" s="113" t="str">
        <f t="shared" si="713"/>
        <v/>
      </c>
      <c r="AD2228" t="b">
        <f t="shared" si="676"/>
        <v>1</v>
      </c>
    </row>
    <row r="2229" spans="1:30">
      <c r="A2229" s="58">
        <f t="shared" si="645"/>
        <v>2229</v>
      </c>
      <c r="B2229" s="55">
        <f t="shared" si="644"/>
        <v>2180</v>
      </c>
      <c r="C2229" s="99" t="s">
        <v>4546</v>
      </c>
      <c r="D2229" s="99" t="s">
        <v>7</v>
      </c>
      <c r="E2229" s="100" t="s">
        <v>1287</v>
      </c>
      <c r="F2229" s="100" t="s">
        <v>1287</v>
      </c>
      <c r="G2229" s="101">
        <v>0</v>
      </c>
      <c r="H2229" s="101">
        <v>0</v>
      </c>
      <c r="I2229" s="100" t="s">
        <v>1</v>
      </c>
      <c r="J2229" s="100" t="s">
        <v>1630</v>
      </c>
      <c r="K2229" s="102" t="s">
        <v>4646</v>
      </c>
      <c r="L2229" s="99" t="s">
        <v>3329</v>
      </c>
      <c r="M2229" s="104" t="s">
        <v>3331</v>
      </c>
      <c r="N2229" s="104"/>
      <c r="O2229"/>
      <c r="P2229" t="str">
        <f t="shared" si="714"/>
        <v/>
      </c>
      <c r="Q2229"/>
      <c r="R2229"/>
      <c r="S2229" s="43">
        <f t="shared" si="715"/>
        <v>337</v>
      </c>
      <c r="T2229" s="94" t="s">
        <v>3090</v>
      </c>
      <c r="U2229" s="72" t="s">
        <v>2570</v>
      </c>
      <c r="V2229" s="72" t="s">
        <v>2570</v>
      </c>
      <c r="W2229" s="44" t="str">
        <f t="shared" si="716"/>
        <v/>
      </c>
      <c r="X2229" s="25" t="str">
        <f t="shared" si="717"/>
        <v/>
      </c>
      <c r="Y2229" s="1">
        <f t="shared" si="718"/>
        <v>2180</v>
      </c>
      <c r="Z2229" t="str">
        <f t="shared" si="719"/>
        <v>ITM_PCROS</v>
      </c>
      <c r="AC2229" s="113" t="str">
        <f t="shared" si="713"/>
        <v/>
      </c>
      <c r="AD2229" t="b">
        <f t="shared" si="676"/>
        <v>1</v>
      </c>
    </row>
    <row r="2230" spans="1:30">
      <c r="A2230" s="58">
        <f t="shared" si="645"/>
        <v>2230</v>
      </c>
      <c r="B2230" s="55">
        <f t="shared" si="644"/>
        <v>2181</v>
      </c>
      <c r="C2230" s="99" t="s">
        <v>4547</v>
      </c>
      <c r="D2230" s="99" t="s">
        <v>7</v>
      </c>
      <c r="E2230" s="100" t="s">
        <v>3328</v>
      </c>
      <c r="F2230" s="100" t="s">
        <v>3328</v>
      </c>
      <c r="G2230" s="101">
        <v>0</v>
      </c>
      <c r="H2230" s="101">
        <v>0</v>
      </c>
      <c r="I2230" s="100" t="s">
        <v>1</v>
      </c>
      <c r="J2230" s="100" t="s">
        <v>1630</v>
      </c>
      <c r="K2230" s="102" t="s">
        <v>4646</v>
      </c>
      <c r="L2230" s="99" t="s">
        <v>3329</v>
      </c>
      <c r="M2230" s="104" t="s">
        <v>3332</v>
      </c>
      <c r="N2230" s="104"/>
      <c r="O2230"/>
      <c r="P2230" t="str">
        <f t="shared" si="714"/>
        <v/>
      </c>
      <c r="Q2230"/>
      <c r="R2230"/>
      <c r="S2230" s="43">
        <f t="shared" si="715"/>
        <v>337</v>
      </c>
      <c r="T2230" s="94" t="s">
        <v>3090</v>
      </c>
      <c r="U2230" s="72" t="s">
        <v>2570</v>
      </c>
      <c r="V2230" s="72" t="s">
        <v>2570</v>
      </c>
      <c r="W2230" s="44" t="str">
        <f t="shared" si="716"/>
        <v/>
      </c>
      <c r="X2230" s="25" t="str">
        <f t="shared" si="717"/>
        <v/>
      </c>
      <c r="Y2230" s="1">
        <f t="shared" si="718"/>
        <v>2181</v>
      </c>
      <c r="Z2230" t="str">
        <f t="shared" si="719"/>
        <v>ITM_PBOX</v>
      </c>
      <c r="AC2230" s="113" t="str">
        <f t="shared" si="713"/>
        <v/>
      </c>
      <c r="AD2230" t="b">
        <f t="shared" si="676"/>
        <v>1</v>
      </c>
    </row>
    <row r="2231" spans="1:30">
      <c r="A2231" s="58">
        <f t="shared" si="645"/>
        <v>2231</v>
      </c>
      <c r="B2231" s="55">
        <f t="shared" si="644"/>
        <v>2182</v>
      </c>
      <c r="C2231" s="99" t="s">
        <v>4548</v>
      </c>
      <c r="D2231" s="99" t="s">
        <v>7</v>
      </c>
      <c r="E2231" s="100" t="s">
        <v>3333</v>
      </c>
      <c r="F2231" s="100" t="s">
        <v>3333</v>
      </c>
      <c r="G2231" s="101">
        <v>0</v>
      </c>
      <c r="H2231" s="101">
        <v>0</v>
      </c>
      <c r="I2231" s="100" t="s">
        <v>1</v>
      </c>
      <c r="J2231" s="100" t="s">
        <v>1630</v>
      </c>
      <c r="K2231" s="102" t="s">
        <v>4646</v>
      </c>
      <c r="L2231" s="99" t="s">
        <v>2643</v>
      </c>
      <c r="M2231" s="104" t="s">
        <v>2644</v>
      </c>
      <c r="N2231" s="104"/>
      <c r="O2231"/>
      <c r="P2231" t="str">
        <f t="shared" si="714"/>
        <v/>
      </c>
      <c r="Q2231"/>
      <c r="R2231"/>
      <c r="S2231" s="43">
        <f t="shared" si="715"/>
        <v>337</v>
      </c>
      <c r="T2231" s="94" t="s">
        <v>3090</v>
      </c>
      <c r="U2231" s="72" t="s">
        <v>2570</v>
      </c>
      <c r="V2231" s="72" t="s">
        <v>2570</v>
      </c>
      <c r="W2231" s="44" t="str">
        <f t="shared" si="716"/>
        <v/>
      </c>
      <c r="X2231" s="25" t="str">
        <f t="shared" si="717"/>
        <v/>
      </c>
      <c r="Y2231" s="1">
        <f t="shared" si="718"/>
        <v>2182</v>
      </c>
      <c r="Z2231" t="str">
        <f t="shared" si="719"/>
        <v>ITM_VECT</v>
      </c>
      <c r="AC2231" s="113" t="str">
        <f t="shared" si="713"/>
        <v/>
      </c>
      <c r="AD2231" t="b">
        <f t="shared" si="676"/>
        <v>1</v>
      </c>
    </row>
    <row r="2232" spans="1:30">
      <c r="A2232" s="58">
        <f t="shared" si="645"/>
        <v>2232</v>
      </c>
      <c r="B2232" s="55">
        <f t="shared" si="644"/>
        <v>2183</v>
      </c>
      <c r="C2232" s="99" t="s">
        <v>4549</v>
      </c>
      <c r="D2232" s="99" t="s">
        <v>7</v>
      </c>
      <c r="E2232" s="100" t="s">
        <v>3334</v>
      </c>
      <c r="F2232" s="100" t="s">
        <v>3334</v>
      </c>
      <c r="G2232" s="101">
        <v>0</v>
      </c>
      <c r="H2232" s="101">
        <v>0</v>
      </c>
      <c r="I2232" s="100" t="s">
        <v>1</v>
      </c>
      <c r="J2232" s="100" t="s">
        <v>1630</v>
      </c>
      <c r="K2232" s="102" t="s">
        <v>4646</v>
      </c>
      <c r="L2232" s="99" t="s">
        <v>2643</v>
      </c>
      <c r="M2232" s="104" t="s">
        <v>3335</v>
      </c>
      <c r="N2232" s="104"/>
      <c r="O2232"/>
      <c r="P2232" t="str">
        <f t="shared" si="714"/>
        <v/>
      </c>
      <c r="Q2232"/>
      <c r="R2232"/>
      <c r="S2232" s="43">
        <f t="shared" si="715"/>
        <v>337</v>
      </c>
      <c r="T2232" s="94" t="s">
        <v>3090</v>
      </c>
      <c r="U2232" s="72" t="s">
        <v>2570</v>
      </c>
      <c r="V2232" s="72" t="s">
        <v>2570</v>
      </c>
      <c r="W2232" s="44" t="str">
        <f t="shared" si="716"/>
        <v/>
      </c>
      <c r="X2232" s="25" t="str">
        <f t="shared" si="717"/>
        <v/>
      </c>
      <c r="Y2232" s="1">
        <f t="shared" si="718"/>
        <v>2183</v>
      </c>
      <c r="Z2232" t="str">
        <f t="shared" si="719"/>
        <v>ITM_NVECT</v>
      </c>
      <c r="AC2232" s="113" t="str">
        <f t="shared" si="713"/>
        <v/>
      </c>
      <c r="AD2232" t="b">
        <f t="shared" si="676"/>
        <v>1</v>
      </c>
    </row>
    <row r="2233" spans="1:30">
      <c r="A2233" s="58">
        <f t="shared" si="645"/>
        <v>2233</v>
      </c>
      <c r="B2233" s="55">
        <f t="shared" si="644"/>
        <v>2184</v>
      </c>
      <c r="C2233" s="99" t="s">
        <v>4550</v>
      </c>
      <c r="D2233" s="99" t="s">
        <v>7</v>
      </c>
      <c r="E2233" s="100" t="s">
        <v>3045</v>
      </c>
      <c r="F2233" s="100" t="s">
        <v>3045</v>
      </c>
      <c r="G2233" s="101">
        <v>0</v>
      </c>
      <c r="H2233" s="101">
        <v>0</v>
      </c>
      <c r="I2233" s="100" t="s">
        <v>1</v>
      </c>
      <c r="J2233" s="100" t="s">
        <v>1630</v>
      </c>
      <c r="K2233" s="102" t="s">
        <v>4646</v>
      </c>
      <c r="L2233" s="99"/>
      <c r="M2233" s="104" t="s">
        <v>3047</v>
      </c>
      <c r="N2233" s="104"/>
      <c r="O2233"/>
      <c r="P2233" t="str">
        <f t="shared" ref="P2233:P2247" si="720">IF(E2233=F2233,"","NOT EQUAL")</f>
        <v/>
      </c>
      <c r="Q2233"/>
      <c r="R2233"/>
      <c r="S2233" s="43">
        <f t="shared" ref="S2233:S2247" si="721">IF(X2233&lt;&gt;"",S2232+1,S2232)</f>
        <v>337</v>
      </c>
      <c r="T2233" s="94" t="s">
        <v>3135</v>
      </c>
      <c r="U2233" s="72" t="s">
        <v>2570</v>
      </c>
      <c r="V2233" s="72" t="s">
        <v>2570</v>
      </c>
      <c r="W2233" s="44" t="str">
        <f t="shared" ref="W2233:W2247" si="722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23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24">B2233</f>
        <v>2184</v>
      </c>
      <c r="Z2233" t="str">
        <f t="shared" ref="Z2233:Z2247" si="725">M2233</f>
        <v>ITM_EXTX</v>
      </c>
      <c r="AC2233" s="113" t="str">
        <f t="shared" si="713"/>
        <v/>
      </c>
      <c r="AD2233" t="b">
        <f t="shared" si="676"/>
        <v>1</v>
      </c>
    </row>
    <row r="2234" spans="1:30">
      <c r="A2234" s="58">
        <f t="shared" si="645"/>
        <v>2234</v>
      </c>
      <c r="B2234" s="55">
        <f t="shared" si="644"/>
        <v>2185</v>
      </c>
      <c r="C2234" s="99" t="s">
        <v>4551</v>
      </c>
      <c r="D2234" s="99" t="s">
        <v>7</v>
      </c>
      <c r="E2234" s="100" t="s">
        <v>3046</v>
      </c>
      <c r="F2234" s="100" t="s">
        <v>3046</v>
      </c>
      <c r="G2234" s="101">
        <v>0</v>
      </c>
      <c r="H2234" s="101">
        <v>0</v>
      </c>
      <c r="I2234" s="100" t="s">
        <v>1</v>
      </c>
      <c r="J2234" s="100" t="s">
        <v>1630</v>
      </c>
      <c r="K2234" s="102" t="s">
        <v>4646</v>
      </c>
      <c r="L2234" s="99"/>
      <c r="M2234" s="104" t="s">
        <v>3048</v>
      </c>
      <c r="N2234" s="104"/>
      <c r="O2234"/>
      <c r="P2234" t="str">
        <f t="shared" si="720"/>
        <v/>
      </c>
      <c r="Q2234"/>
      <c r="R2234"/>
      <c r="S2234" s="43">
        <f t="shared" si="721"/>
        <v>337</v>
      </c>
      <c r="T2234" s="94" t="s">
        <v>3135</v>
      </c>
      <c r="U2234" s="72" t="s">
        <v>2570</v>
      </c>
      <c r="V2234" s="72" t="s">
        <v>2570</v>
      </c>
      <c r="W2234" s="44" t="str">
        <f t="shared" si="722"/>
        <v/>
      </c>
      <c r="X2234" s="25" t="str">
        <f t="shared" si="723"/>
        <v/>
      </c>
      <c r="Y2234" s="1">
        <f t="shared" si="724"/>
        <v>2185</v>
      </c>
      <c r="Z2234" t="str">
        <f t="shared" si="725"/>
        <v>ITM_EXTY</v>
      </c>
      <c r="AC2234" s="113" t="str">
        <f t="shared" si="713"/>
        <v/>
      </c>
      <c r="AD2234" t="b">
        <f t="shared" si="676"/>
        <v>1</v>
      </c>
    </row>
    <row r="2235" spans="1:30">
      <c r="A2235" s="58">
        <f t="shared" ref="A2235" si="726">IF(B2235=INT(B2235),ROW(),"")</f>
        <v>2235</v>
      </c>
      <c r="B2235" s="55">
        <f t="shared" ref="B2235" si="727">IF(AND(MID(C2235,2,1)&lt;&gt;"/",MID(C2235,1,1)="/"),INT(B2234)+1,B2234+0.01)</f>
        <v>2186</v>
      </c>
      <c r="C2235" s="99" t="s">
        <v>4552</v>
      </c>
      <c r="D2235" s="99" t="s">
        <v>4954</v>
      </c>
      <c r="E2235" s="100" t="s">
        <v>4952</v>
      </c>
      <c r="F2235" s="100" t="s">
        <v>4952</v>
      </c>
      <c r="G2235" s="101">
        <v>0</v>
      </c>
      <c r="H2235" s="101">
        <v>0</v>
      </c>
      <c r="I2235" s="100" t="s">
        <v>1</v>
      </c>
      <c r="J2235" s="100" t="s">
        <v>1630</v>
      </c>
      <c r="K2235" s="102" t="s">
        <v>4646</v>
      </c>
      <c r="L2235" s="99"/>
      <c r="M2235" s="104" t="s">
        <v>4953</v>
      </c>
      <c r="N2235" s="104"/>
      <c r="O2235"/>
      <c r="P2235" t="str">
        <f t="shared" ref="P2235" si="728">IF(E2235=F2235,"","NOT EQUAL")</f>
        <v/>
      </c>
      <c r="Q2235"/>
      <c r="R2235"/>
      <c r="S2235" s="43">
        <f t="shared" ref="S2235" si="729">IF(X2235&lt;&gt;"",S2234+1,S2234)</f>
        <v>337</v>
      </c>
      <c r="T2235" s="94" t="s">
        <v>3135</v>
      </c>
      <c r="U2235" s="72" t="s">
        <v>2570</v>
      </c>
      <c r="V2235" s="72" t="s">
        <v>2570</v>
      </c>
      <c r="W2235" s="44" t="str">
        <f t="shared" ref="W2235" si="730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31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32">B2235</f>
        <v>2186</v>
      </c>
      <c r="Z2235" t="str">
        <f t="shared" ref="Z2235" si="733">M2235</f>
        <v>ITM_SLV2</v>
      </c>
      <c r="AC2235" s="113" t="str">
        <f t="shared" ref="AC2235" si="734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35">X2235=AC2235</f>
        <v>1</v>
      </c>
    </row>
    <row r="2236" spans="1:30">
      <c r="A2236" s="58">
        <f t="shared" ref="A2236" si="736">IF(B2236=INT(B2236),ROW(),"")</f>
        <v>2236</v>
      </c>
      <c r="B2236" s="55">
        <f t="shared" ref="B2236" si="737">IF(AND(MID(C2236,2,1)&lt;&gt;"/",MID(C2236,1,1)="/"),INT(B2235)+1,B2235+0.01)</f>
        <v>2187</v>
      </c>
      <c r="C2236" s="99" t="s">
        <v>4552</v>
      </c>
      <c r="D2236" s="99" t="s">
        <v>4951</v>
      </c>
      <c r="E2236" s="100" t="s">
        <v>4955</v>
      </c>
      <c r="F2236" s="100" t="s">
        <v>4955</v>
      </c>
      <c r="G2236" s="101">
        <v>0</v>
      </c>
      <c r="H2236" s="101">
        <v>0</v>
      </c>
      <c r="I2236" s="100" t="s">
        <v>1</v>
      </c>
      <c r="J2236" s="100" t="s">
        <v>1630</v>
      </c>
      <c r="K2236" s="102" t="s">
        <v>4646</v>
      </c>
      <c r="L2236" s="99"/>
      <c r="M2236" s="104" t="s">
        <v>4956</v>
      </c>
      <c r="N2236" s="104"/>
      <c r="O2236"/>
      <c r="P2236" t="str">
        <f t="shared" ref="P2236" si="738">IF(E2236=F2236,"","NOT EQUAL")</f>
        <v/>
      </c>
      <c r="Q2236"/>
      <c r="R2236"/>
      <c r="S2236" s="43">
        <f t="shared" ref="S2236" si="739">IF(X2236&lt;&gt;"",S2235+1,S2235)</f>
        <v>337</v>
      </c>
      <c r="T2236" s="94" t="s">
        <v>3135</v>
      </c>
      <c r="U2236" s="72" t="s">
        <v>2570</v>
      </c>
      <c r="V2236" s="72" t="s">
        <v>2570</v>
      </c>
      <c r="W2236" s="44" t="str">
        <f t="shared" ref="W2236" si="740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41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42">B2236</f>
        <v>2187</v>
      </c>
      <c r="Z2236" t="str">
        <f t="shared" ref="Z2236" si="743">M2236</f>
        <v>ITM_SLV3</v>
      </c>
      <c r="AC2236" s="113" t="str">
        <f t="shared" ref="AC2236" si="744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45">X2236=AC2236</f>
        <v>1</v>
      </c>
    </row>
    <row r="2237" spans="1:30">
      <c r="A2237" s="58">
        <f t="shared" si="645"/>
        <v>2237</v>
      </c>
      <c r="B2237" s="55">
        <f t="shared" si="644"/>
        <v>2188</v>
      </c>
      <c r="C2237" s="99" t="s">
        <v>4552</v>
      </c>
      <c r="D2237" s="99">
        <v>11</v>
      </c>
      <c r="E2237" s="100" t="s">
        <v>2631</v>
      </c>
      <c r="F2237" s="100" t="s">
        <v>2631</v>
      </c>
      <c r="G2237" s="101">
        <v>0</v>
      </c>
      <c r="H2237" s="101">
        <v>0</v>
      </c>
      <c r="I2237" s="100" t="s">
        <v>3</v>
      </c>
      <c r="J2237" s="100" t="s">
        <v>1629</v>
      </c>
      <c r="K2237" s="102" t="s">
        <v>4646</v>
      </c>
      <c r="L2237" s="99"/>
      <c r="M2237" s="104" t="s">
        <v>2637</v>
      </c>
      <c r="N2237" s="104"/>
      <c r="O2237"/>
      <c r="P2237" t="str">
        <f t="shared" si="720"/>
        <v/>
      </c>
      <c r="Q2237"/>
      <c r="R2237"/>
      <c r="S2237" s="43">
        <f t="shared" si="721"/>
        <v>337</v>
      </c>
      <c r="T2237" s="94" t="s">
        <v>3135</v>
      </c>
      <c r="U2237" s="72" t="s">
        <v>2994</v>
      </c>
      <c r="V2237" s="72" t="s">
        <v>2570</v>
      </c>
      <c r="W2237" s="44" t="str">
        <f t="shared" si="722"/>
        <v/>
      </c>
      <c r="X2237" s="25" t="str">
        <f t="shared" si="723"/>
        <v/>
      </c>
      <c r="Y2237" s="1">
        <f t="shared" si="724"/>
        <v>2188</v>
      </c>
      <c r="Z2237" t="str">
        <f t="shared" si="725"/>
        <v>ITM_DEMO1</v>
      </c>
      <c r="AC2237" s="113" t="str">
        <f t="shared" si="713"/>
        <v/>
      </c>
      <c r="AD2237" t="b">
        <f t="shared" si="676"/>
        <v>1</v>
      </c>
    </row>
    <row r="2238" spans="1:30">
      <c r="A2238" s="58">
        <f t="shared" si="645"/>
        <v>2238</v>
      </c>
      <c r="B2238" s="55">
        <f t="shared" si="644"/>
        <v>2189</v>
      </c>
      <c r="C2238" s="99" t="s">
        <v>4552</v>
      </c>
      <c r="D2238" s="99">
        <v>12</v>
      </c>
      <c r="E2238" s="100" t="s">
        <v>2632</v>
      </c>
      <c r="F2238" s="100" t="s">
        <v>2632</v>
      </c>
      <c r="G2238" s="101">
        <v>0</v>
      </c>
      <c r="H2238" s="101">
        <v>0</v>
      </c>
      <c r="I2238" s="100" t="s">
        <v>3</v>
      </c>
      <c r="J2238" s="100" t="s">
        <v>1629</v>
      </c>
      <c r="K2238" s="102" t="s">
        <v>4646</v>
      </c>
      <c r="L2238" s="99"/>
      <c r="M2238" s="104" t="s">
        <v>2638</v>
      </c>
      <c r="N2238" s="104"/>
      <c r="O2238"/>
      <c r="P2238" t="str">
        <f t="shared" si="720"/>
        <v/>
      </c>
      <c r="Q2238"/>
      <c r="R2238"/>
      <c r="S2238" s="43">
        <f t="shared" si="721"/>
        <v>337</v>
      </c>
      <c r="T2238" s="94" t="s">
        <v>3135</v>
      </c>
      <c r="U2238" s="72" t="s">
        <v>2994</v>
      </c>
      <c r="V2238" s="72" t="s">
        <v>2570</v>
      </c>
      <c r="W2238" s="44" t="str">
        <f t="shared" si="722"/>
        <v/>
      </c>
      <c r="X2238" s="25" t="str">
        <f t="shared" si="723"/>
        <v/>
      </c>
      <c r="Y2238" s="1">
        <f t="shared" si="724"/>
        <v>2189</v>
      </c>
      <c r="Z2238" t="str">
        <f t="shared" si="725"/>
        <v>ITM_DEMO2</v>
      </c>
      <c r="AC2238" s="113" t="str">
        <f t="shared" si="713"/>
        <v/>
      </c>
      <c r="AD2238" t="b">
        <f t="shared" si="676"/>
        <v>1</v>
      </c>
    </row>
    <row r="2239" spans="1:30">
      <c r="A2239" s="58">
        <f t="shared" si="645"/>
        <v>2239</v>
      </c>
      <c r="B2239" s="55">
        <f t="shared" si="644"/>
        <v>2190</v>
      </c>
      <c r="C2239" s="99" t="s">
        <v>4552</v>
      </c>
      <c r="D2239" s="99">
        <v>13</v>
      </c>
      <c r="E2239" s="100" t="s">
        <v>2633</v>
      </c>
      <c r="F2239" s="100" t="s">
        <v>2633</v>
      </c>
      <c r="G2239" s="101">
        <v>0</v>
      </c>
      <c r="H2239" s="101">
        <v>0</v>
      </c>
      <c r="I2239" s="100" t="s">
        <v>3</v>
      </c>
      <c r="J2239" s="100" t="s">
        <v>1629</v>
      </c>
      <c r="K2239" s="102" t="s">
        <v>4646</v>
      </c>
      <c r="L2239" s="99"/>
      <c r="M2239" s="104" t="s">
        <v>2639</v>
      </c>
      <c r="N2239" s="104"/>
      <c r="O2239"/>
      <c r="P2239" t="str">
        <f t="shared" si="720"/>
        <v/>
      </c>
      <c r="Q2239"/>
      <c r="R2239"/>
      <c r="S2239" s="43">
        <f t="shared" si="721"/>
        <v>337</v>
      </c>
      <c r="T2239" s="94" t="s">
        <v>3135</v>
      </c>
      <c r="U2239" s="72" t="s">
        <v>2994</v>
      </c>
      <c r="V2239" s="72" t="s">
        <v>2570</v>
      </c>
      <c r="W2239" s="44" t="str">
        <f t="shared" si="722"/>
        <v/>
      </c>
      <c r="X2239" s="25" t="str">
        <f t="shared" si="723"/>
        <v/>
      </c>
      <c r="Y2239" s="1">
        <f t="shared" si="724"/>
        <v>2190</v>
      </c>
      <c r="Z2239" t="str">
        <f t="shared" si="725"/>
        <v>ITM_DEMO3</v>
      </c>
      <c r="AC2239" s="113" t="str">
        <f t="shared" si="713"/>
        <v/>
      </c>
      <c r="AD2239" t="b">
        <f t="shared" si="676"/>
        <v>1</v>
      </c>
    </row>
    <row r="2240" spans="1:30">
      <c r="A2240" s="58">
        <f t="shared" si="645"/>
        <v>2240</v>
      </c>
      <c r="B2240" s="55">
        <f t="shared" si="644"/>
        <v>2191</v>
      </c>
      <c r="C2240" s="99" t="s">
        <v>4552</v>
      </c>
      <c r="D2240" s="99">
        <v>14</v>
      </c>
      <c r="E2240" s="100" t="s">
        <v>2634</v>
      </c>
      <c r="F2240" s="100" t="s">
        <v>2634</v>
      </c>
      <c r="G2240" s="101">
        <v>0</v>
      </c>
      <c r="H2240" s="101">
        <v>0</v>
      </c>
      <c r="I2240" s="100" t="s">
        <v>3</v>
      </c>
      <c r="J2240" s="100" t="s">
        <v>1629</v>
      </c>
      <c r="K2240" s="102" t="s">
        <v>4646</v>
      </c>
      <c r="L2240" s="99"/>
      <c r="M2240" s="104" t="s">
        <v>2640</v>
      </c>
      <c r="N2240" s="104"/>
      <c r="O2240"/>
      <c r="P2240" t="str">
        <f t="shared" si="720"/>
        <v/>
      </c>
      <c r="Q2240"/>
      <c r="R2240"/>
      <c r="S2240" s="43">
        <f t="shared" si="721"/>
        <v>337</v>
      </c>
      <c r="T2240" s="94" t="s">
        <v>3135</v>
      </c>
      <c r="U2240" s="72" t="s">
        <v>2994</v>
      </c>
      <c r="V2240" s="72" t="s">
        <v>2570</v>
      </c>
      <c r="W2240" s="44" t="str">
        <f t="shared" si="722"/>
        <v/>
      </c>
      <c r="X2240" s="25" t="str">
        <f t="shared" si="723"/>
        <v/>
      </c>
      <c r="Y2240" s="1">
        <f t="shared" si="724"/>
        <v>2191</v>
      </c>
      <c r="Z2240" t="str">
        <f t="shared" si="725"/>
        <v>ITM_DEMO4</v>
      </c>
      <c r="AC2240" s="113" t="str">
        <f t="shared" si="713"/>
        <v/>
      </c>
      <c r="AD2240" t="b">
        <f t="shared" si="676"/>
        <v>1</v>
      </c>
    </row>
    <row r="2241" spans="1:30">
      <c r="A2241" s="58">
        <f t="shared" si="645"/>
        <v>2241</v>
      </c>
      <c r="B2241" s="55">
        <f t="shared" si="644"/>
        <v>2192</v>
      </c>
      <c r="C2241" s="99" t="s">
        <v>4552</v>
      </c>
      <c r="D2241" s="99">
        <v>15</v>
      </c>
      <c r="E2241" s="100" t="s">
        <v>2635</v>
      </c>
      <c r="F2241" s="100" t="s">
        <v>2635</v>
      </c>
      <c r="G2241" s="101">
        <v>0</v>
      </c>
      <c r="H2241" s="101">
        <v>0</v>
      </c>
      <c r="I2241" s="100" t="s">
        <v>3</v>
      </c>
      <c r="J2241" s="100" t="s">
        <v>1629</v>
      </c>
      <c r="K2241" s="102" t="s">
        <v>4646</v>
      </c>
      <c r="L2241" s="99"/>
      <c r="M2241" s="104" t="s">
        <v>2641</v>
      </c>
      <c r="N2241" s="104"/>
      <c r="O2241"/>
      <c r="P2241" t="str">
        <f t="shared" si="720"/>
        <v/>
      </c>
      <c r="Q2241"/>
      <c r="R2241"/>
      <c r="S2241" s="43">
        <f t="shared" si="721"/>
        <v>337</v>
      </c>
      <c r="T2241" s="94" t="s">
        <v>3135</v>
      </c>
      <c r="U2241" s="72" t="s">
        <v>2994</v>
      </c>
      <c r="V2241" s="72" t="s">
        <v>2570</v>
      </c>
      <c r="W2241" s="44" t="str">
        <f t="shared" si="722"/>
        <v/>
      </c>
      <c r="X2241" s="25" t="str">
        <f t="shared" si="723"/>
        <v/>
      </c>
      <c r="Y2241" s="1">
        <f t="shared" si="724"/>
        <v>2192</v>
      </c>
      <c r="Z2241" t="str">
        <f t="shared" si="725"/>
        <v>ITM_DEMO5</v>
      </c>
      <c r="AC2241" s="113" t="str">
        <f t="shared" si="713"/>
        <v/>
      </c>
      <c r="AD2241" t="b">
        <f t="shared" si="676"/>
        <v>1</v>
      </c>
    </row>
    <row r="2242" spans="1:30">
      <c r="A2242" s="58">
        <f t="shared" si="645"/>
        <v>2242</v>
      </c>
      <c r="B2242" s="55">
        <f t="shared" si="644"/>
        <v>2193</v>
      </c>
      <c r="C2242" s="99" t="s">
        <v>4552</v>
      </c>
      <c r="D2242" s="99">
        <v>16</v>
      </c>
      <c r="E2242" s="100" t="s">
        <v>2636</v>
      </c>
      <c r="F2242" s="100" t="s">
        <v>2636</v>
      </c>
      <c r="G2242" s="101">
        <v>0</v>
      </c>
      <c r="H2242" s="101">
        <v>0</v>
      </c>
      <c r="I2242" s="100" t="s">
        <v>3</v>
      </c>
      <c r="J2242" s="100" t="s">
        <v>1629</v>
      </c>
      <c r="K2242" s="102" t="s">
        <v>4646</v>
      </c>
      <c r="L2242" s="99"/>
      <c r="M2242" s="104" t="s">
        <v>2642</v>
      </c>
      <c r="N2242" s="104"/>
      <c r="O2242"/>
      <c r="P2242" t="str">
        <f t="shared" si="720"/>
        <v/>
      </c>
      <c r="Q2242"/>
      <c r="R2242"/>
      <c r="S2242" s="43">
        <f t="shared" si="721"/>
        <v>337</v>
      </c>
      <c r="T2242" s="94" t="s">
        <v>3135</v>
      </c>
      <c r="U2242" s="72" t="s">
        <v>2994</v>
      </c>
      <c r="V2242" s="72" t="s">
        <v>2570</v>
      </c>
      <c r="W2242" s="44" t="str">
        <f t="shared" si="722"/>
        <v/>
      </c>
      <c r="X2242" s="25" t="str">
        <f t="shared" si="723"/>
        <v/>
      </c>
      <c r="Y2242" s="1">
        <f t="shared" si="724"/>
        <v>2193</v>
      </c>
      <c r="Z2242" t="str">
        <f t="shared" si="725"/>
        <v>ITM_DEMO6</v>
      </c>
      <c r="AC2242" s="113" t="str">
        <f t="shared" si="713"/>
        <v/>
      </c>
      <c r="AD2242" t="b">
        <f t="shared" si="676"/>
        <v>1</v>
      </c>
    </row>
    <row r="2243" spans="1:30">
      <c r="A2243" s="58">
        <f t="shared" si="645"/>
        <v>2243</v>
      </c>
      <c r="B2243" s="55">
        <f t="shared" si="644"/>
        <v>2194</v>
      </c>
      <c r="C2243" s="99" t="s">
        <v>4553</v>
      </c>
      <c r="D2243" s="99" t="s">
        <v>7</v>
      </c>
      <c r="E2243" s="100" t="s">
        <v>3342</v>
      </c>
      <c r="F2243" s="100" t="s">
        <v>3342</v>
      </c>
      <c r="G2243" s="101">
        <v>0</v>
      </c>
      <c r="H2243" s="101">
        <v>0</v>
      </c>
      <c r="I2243" s="100" t="s">
        <v>1</v>
      </c>
      <c r="J2243" s="100" t="s">
        <v>1630</v>
      </c>
      <c r="K2243" s="102" t="s">
        <v>4646</v>
      </c>
      <c r="L2243" s="99" t="s">
        <v>3329</v>
      </c>
      <c r="M2243" s="104" t="s">
        <v>3339</v>
      </c>
      <c r="N2243" s="104"/>
      <c r="O2243"/>
      <c r="P2243" t="str">
        <f t="shared" si="720"/>
        <v/>
      </c>
      <c r="Q2243"/>
      <c r="R2243"/>
      <c r="S2243" s="43">
        <f t="shared" si="721"/>
        <v>338</v>
      </c>
      <c r="T2243" s="94" t="s">
        <v>3135</v>
      </c>
      <c r="U2243" s="72"/>
      <c r="V2243" s="72" t="s">
        <v>4828</v>
      </c>
      <c r="W2243" s="44" t="str">
        <f t="shared" si="722"/>
        <v/>
      </c>
      <c r="X2243" s="25" t="str">
        <f t="shared" si="723"/>
        <v>P_INT</v>
      </c>
      <c r="Y2243" s="1">
        <f t="shared" si="724"/>
        <v>2194</v>
      </c>
      <c r="Z2243" t="str">
        <f t="shared" si="725"/>
        <v>ITM_INTG</v>
      </c>
      <c r="AC2243" s="113" t="str">
        <f t="shared" si="713"/>
        <v/>
      </c>
      <c r="AD2243" t="b">
        <f t="shared" si="676"/>
        <v>0</v>
      </c>
    </row>
    <row r="2244" spans="1:30">
      <c r="A2244" s="58">
        <f t="shared" si="645"/>
        <v>2244</v>
      </c>
      <c r="B2244" s="55">
        <f t="shared" si="644"/>
        <v>2195</v>
      </c>
      <c r="C2244" s="99" t="s">
        <v>4554</v>
      </c>
      <c r="D2244" s="99" t="s">
        <v>7</v>
      </c>
      <c r="E2244" s="100" t="s">
        <v>3343</v>
      </c>
      <c r="F2244" s="100" t="s">
        <v>3343</v>
      </c>
      <c r="G2244" s="101">
        <v>0</v>
      </c>
      <c r="H2244" s="101">
        <v>0</v>
      </c>
      <c r="I2244" s="100" t="s">
        <v>1</v>
      </c>
      <c r="J2244" s="100" t="s">
        <v>1630</v>
      </c>
      <c r="K2244" s="102" t="s">
        <v>4646</v>
      </c>
      <c r="L2244" s="99" t="s">
        <v>3329</v>
      </c>
      <c r="M2244" s="104" t="s">
        <v>3340</v>
      </c>
      <c r="N2244" s="104"/>
      <c r="O2244"/>
      <c r="P2244" t="str">
        <f t="shared" si="720"/>
        <v/>
      </c>
      <c r="Q2244"/>
      <c r="R2244"/>
      <c r="S2244" s="43">
        <f t="shared" si="721"/>
        <v>339</v>
      </c>
      <c r="T2244" s="94" t="s">
        <v>3135</v>
      </c>
      <c r="U2244" s="72" t="s">
        <v>2570</v>
      </c>
      <c r="V2244" s="72" t="s">
        <v>4829</v>
      </c>
      <c r="W2244" s="44" t="str">
        <f t="shared" si="722"/>
        <v/>
      </c>
      <c r="X2244" s="25" t="str">
        <f t="shared" si="723"/>
        <v>P_DIFF</v>
      </c>
      <c r="Y2244" s="1">
        <f t="shared" si="724"/>
        <v>2195</v>
      </c>
      <c r="Z2244" t="str">
        <f t="shared" si="725"/>
        <v>ITM_DIFF</v>
      </c>
      <c r="AC2244" s="113" t="str">
        <f t="shared" si="713"/>
        <v/>
      </c>
      <c r="AD2244" t="b">
        <f t="shared" si="676"/>
        <v>0</v>
      </c>
    </row>
    <row r="2245" spans="1:30">
      <c r="A2245" s="58">
        <f t="shared" si="645"/>
        <v>2245</v>
      </c>
      <c r="B2245" s="55">
        <f t="shared" si="644"/>
        <v>2196</v>
      </c>
      <c r="C2245" s="99" t="s">
        <v>4555</v>
      </c>
      <c r="D2245" s="99" t="s">
        <v>7</v>
      </c>
      <c r="E2245" s="100" t="s">
        <v>3341</v>
      </c>
      <c r="F2245" s="100" t="s">
        <v>3341</v>
      </c>
      <c r="G2245" s="101">
        <v>0</v>
      </c>
      <c r="H2245" s="101">
        <v>0</v>
      </c>
      <c r="I2245" s="100" t="s">
        <v>1</v>
      </c>
      <c r="J2245" s="100" t="s">
        <v>1630</v>
      </c>
      <c r="K2245" s="102" t="s">
        <v>4646</v>
      </c>
      <c r="L2245" s="99" t="s">
        <v>3329</v>
      </c>
      <c r="M2245" s="104" t="s">
        <v>4172</v>
      </c>
      <c r="N2245" s="104"/>
      <c r="O2245"/>
      <c r="P2245" t="str">
        <f t="shared" si="720"/>
        <v/>
      </c>
      <c r="Q2245"/>
      <c r="R2245"/>
      <c r="S2245" s="43">
        <f t="shared" si="721"/>
        <v>340</v>
      </c>
      <c r="T2245" s="94" t="s">
        <v>3135</v>
      </c>
      <c r="U2245" s="72"/>
      <c r="V2245" s="72" t="s">
        <v>4830</v>
      </c>
      <c r="W2245" s="44" t="str">
        <f t="shared" si="722"/>
        <v/>
      </c>
      <c r="X2245" s="25" t="str">
        <f t="shared" si="723"/>
        <v>P_RMS</v>
      </c>
      <c r="Y2245" s="1">
        <f t="shared" si="724"/>
        <v>2196</v>
      </c>
      <c r="Z2245" t="str">
        <f t="shared" si="725"/>
        <v>ITM_RMS</v>
      </c>
      <c r="AC2245" s="113" t="str">
        <f t="shared" si="713"/>
        <v/>
      </c>
      <c r="AD2245" t="b">
        <f t="shared" si="676"/>
        <v>0</v>
      </c>
    </row>
    <row r="2246" spans="1:30">
      <c r="A2246" s="58">
        <f t="shared" si="645"/>
        <v>2246</v>
      </c>
      <c r="B2246" s="55">
        <f t="shared" si="644"/>
        <v>2197</v>
      </c>
      <c r="C2246" s="99" t="s">
        <v>4556</v>
      </c>
      <c r="D2246" s="99" t="s">
        <v>7</v>
      </c>
      <c r="E2246" s="100" t="s">
        <v>4950</v>
      </c>
      <c r="F2246" s="100" t="s">
        <v>4950</v>
      </c>
      <c r="G2246" s="101">
        <v>0</v>
      </c>
      <c r="H2246" s="101">
        <v>0</v>
      </c>
      <c r="I2246" s="100" t="s">
        <v>1</v>
      </c>
      <c r="J2246" s="100" t="s">
        <v>1630</v>
      </c>
      <c r="K2246" s="102" t="s">
        <v>4646</v>
      </c>
      <c r="L2246" s="99" t="s">
        <v>3329</v>
      </c>
      <c r="M2246" s="104" t="s">
        <v>3348</v>
      </c>
      <c r="N2246" s="104"/>
      <c r="O2246"/>
      <c r="P2246" t="str">
        <f t="shared" si="720"/>
        <v/>
      </c>
      <c r="Q2246"/>
      <c r="R2246"/>
      <c r="S2246" s="43">
        <f t="shared" si="721"/>
        <v>341</v>
      </c>
      <c r="T2246" s="94" t="s">
        <v>3135</v>
      </c>
      <c r="U2246" s="72"/>
      <c r="V2246" s="72" t="s">
        <v>4831</v>
      </c>
      <c r="W2246" s="44" t="str">
        <f t="shared" si="722"/>
        <v/>
      </c>
      <c r="X2246" s="25" t="str">
        <f t="shared" si="723"/>
        <v>P_SHADE</v>
      </c>
      <c r="Y2246" s="1">
        <f t="shared" si="724"/>
        <v>2197</v>
      </c>
      <c r="Z2246" t="str">
        <f t="shared" si="725"/>
        <v>ITM_SHADE</v>
      </c>
      <c r="AC2246" s="113" t="str">
        <f t="shared" si="713"/>
        <v/>
      </c>
      <c r="AD2246" t="b">
        <f t="shared" si="676"/>
        <v>0</v>
      </c>
    </row>
    <row r="2247" spans="1:30">
      <c r="A2247" s="58">
        <f t="shared" si="645"/>
        <v>2247</v>
      </c>
      <c r="B2247" s="55">
        <f t="shared" si="644"/>
        <v>2198</v>
      </c>
      <c r="C2247" s="99" t="s">
        <v>4557</v>
      </c>
      <c r="D2247" s="99" t="s">
        <v>7</v>
      </c>
      <c r="E2247" s="100" t="s">
        <v>3323</v>
      </c>
      <c r="F2247" s="100" t="s">
        <v>3323</v>
      </c>
      <c r="G2247" s="101">
        <v>0</v>
      </c>
      <c r="H2247" s="101">
        <v>0</v>
      </c>
      <c r="I2247" s="100" t="s">
        <v>18</v>
      </c>
      <c r="J2247" s="100" t="s">
        <v>1630</v>
      </c>
      <c r="K2247" s="102" t="s">
        <v>4646</v>
      </c>
      <c r="L2247" s="99"/>
      <c r="M2247" s="104" t="s">
        <v>3324</v>
      </c>
      <c r="N2247" s="104"/>
      <c r="O2247"/>
      <c r="P2247" t="str">
        <f t="shared" si="720"/>
        <v/>
      </c>
      <c r="Q2247"/>
      <c r="R2247"/>
      <c r="S2247" s="43">
        <f t="shared" si="721"/>
        <v>341</v>
      </c>
      <c r="T2247" s="94" t="s">
        <v>2570</v>
      </c>
      <c r="U2247" s="72" t="s">
        <v>2570</v>
      </c>
      <c r="V2247" s="72" t="s">
        <v>2570</v>
      </c>
      <c r="W2247" s="44" t="str">
        <f t="shared" si="722"/>
        <v/>
      </c>
      <c r="X2247" s="25" t="str">
        <f t="shared" si="723"/>
        <v/>
      </c>
      <c r="Y2247" s="1">
        <f t="shared" si="724"/>
        <v>2198</v>
      </c>
      <c r="Z2247" t="str">
        <f t="shared" si="725"/>
        <v>MNU_PLOT</v>
      </c>
      <c r="AC2247" s="113" t="str">
        <f t="shared" si="713"/>
        <v/>
      </c>
      <c r="AD2247" t="b">
        <f t="shared" si="676"/>
        <v>1</v>
      </c>
    </row>
    <row r="2248" spans="1:30">
      <c r="A2248" s="58">
        <f t="shared" ref="A2248:A2254" si="746">IF(B2248=INT(B2248),ROW(),"")</f>
        <v>2248</v>
      </c>
      <c r="B2248" s="55">
        <f t="shared" ref="B2248:B2254" si="747">IF(AND(MID(C2248,2,1)&lt;&gt;"/",MID(C2248,1,1)="/"),INT(B2247)+1,B2247+0.01)</f>
        <v>2199</v>
      </c>
      <c r="C2248" s="99" t="s">
        <v>4494</v>
      </c>
      <c r="D2248" s="99" t="s">
        <v>4948</v>
      </c>
      <c r="E2248" s="100" t="s">
        <v>567</v>
      </c>
      <c r="F2248" s="100" t="s">
        <v>4604</v>
      </c>
      <c r="G2248" s="101">
        <v>0</v>
      </c>
      <c r="H2248" s="101">
        <v>0</v>
      </c>
      <c r="I2248" s="100" t="s">
        <v>1</v>
      </c>
      <c r="J2248" s="100" t="s">
        <v>1630</v>
      </c>
      <c r="K2248" s="102" t="s">
        <v>4646</v>
      </c>
      <c r="L2248" s="99"/>
      <c r="M2248" s="104" t="s">
        <v>4642</v>
      </c>
      <c r="N2248" s="104"/>
      <c r="O2248"/>
      <c r="P2248" t="str">
        <f t="shared" ref="P2248:P2254" si="748">IF(E2248=F2248,"","NOT EQUAL")</f>
        <v>NOT EQUAL</v>
      </c>
      <c r="Q2248"/>
      <c r="R2248"/>
      <c r="S2248" s="43">
        <f t="shared" ref="S2248:S2254" si="749">IF(X2248&lt;&gt;"",S2247+1,S2247)</f>
        <v>341</v>
      </c>
      <c r="T2248" s="94"/>
      <c r="U2248" s="72"/>
      <c r="V2248" s="72"/>
      <c r="W2248" s="44" t="str">
        <f t="shared" ref="W2248:W2254" si="750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4" si="751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4" si="752">B2248</f>
        <v>2199</v>
      </c>
      <c r="Z2248" t="str">
        <f t="shared" ref="Z2248:Z2254" si="753">M2248</f>
        <v>CHR_num</v>
      </c>
      <c r="AC2248" s="113" t="str">
        <f t="shared" si="713"/>
        <v/>
      </c>
      <c r="AD2248" t="b">
        <f t="shared" si="676"/>
        <v>1</v>
      </c>
    </row>
    <row r="2249" spans="1:30">
      <c r="A2249" s="58">
        <f t="shared" si="746"/>
        <v>2249</v>
      </c>
      <c r="B2249" s="55">
        <f t="shared" si="747"/>
        <v>2200</v>
      </c>
      <c r="C2249" s="99" t="s">
        <v>4557</v>
      </c>
      <c r="D2249" s="99" t="s">
        <v>7</v>
      </c>
      <c r="E2249" s="100" t="s">
        <v>4602</v>
      </c>
      <c r="F2249" s="100" t="s">
        <v>4602</v>
      </c>
      <c r="G2249" s="101">
        <v>0</v>
      </c>
      <c r="H2249" s="101">
        <v>0</v>
      </c>
      <c r="I2249" s="100" t="s">
        <v>1</v>
      </c>
      <c r="J2249" s="100" t="s">
        <v>1630</v>
      </c>
      <c r="K2249" s="102" t="s">
        <v>4646</v>
      </c>
      <c r="L2249" s="99"/>
      <c r="M2249" s="104" t="s">
        <v>4643</v>
      </c>
      <c r="N2249" s="104"/>
      <c r="O2249"/>
      <c r="P2249" t="str">
        <f t="shared" si="748"/>
        <v/>
      </c>
      <c r="Q2249"/>
      <c r="R2249"/>
      <c r="S2249" s="43">
        <f t="shared" si="749"/>
        <v>341</v>
      </c>
      <c r="T2249" s="94"/>
      <c r="U2249" s="72"/>
      <c r="V2249" s="72"/>
      <c r="W2249" s="44" t="str">
        <f t="shared" si="750"/>
        <v/>
      </c>
      <c r="X2249" s="25" t="str">
        <f t="shared" si="751"/>
        <v/>
      </c>
      <c r="Y2249" s="1">
        <f t="shared" si="752"/>
        <v>2200</v>
      </c>
      <c r="Z2249" t="str">
        <f t="shared" si="753"/>
        <v>CHR_numL</v>
      </c>
      <c r="AC2249" s="113" t="str">
        <f t="shared" si="713"/>
        <v/>
      </c>
      <c r="AD2249" t="b">
        <f t="shared" si="676"/>
        <v>1</v>
      </c>
    </row>
    <row r="2250" spans="1:30">
      <c r="A2250" s="58">
        <f t="shared" si="746"/>
        <v>2250</v>
      </c>
      <c r="B2250" s="55">
        <f t="shared" si="747"/>
        <v>2201</v>
      </c>
      <c r="C2250" s="99" t="s">
        <v>4557</v>
      </c>
      <c r="D2250" s="99" t="s">
        <v>7</v>
      </c>
      <c r="E2250" s="100" t="s">
        <v>4603</v>
      </c>
      <c r="F2250" s="100" t="s">
        <v>4603</v>
      </c>
      <c r="G2250" s="101">
        <v>0</v>
      </c>
      <c r="H2250" s="101">
        <v>0</v>
      </c>
      <c r="I2250" s="100" t="s">
        <v>1</v>
      </c>
      <c r="J2250" s="100" t="s">
        <v>1630</v>
      </c>
      <c r="K2250" s="102" t="s">
        <v>4646</v>
      </c>
      <c r="L2250" s="99"/>
      <c r="M2250" s="104" t="s">
        <v>4644</v>
      </c>
      <c r="N2250" s="104"/>
      <c r="O2250"/>
      <c r="P2250" t="str">
        <f t="shared" si="748"/>
        <v/>
      </c>
      <c r="Q2250"/>
      <c r="R2250"/>
      <c r="S2250" s="43">
        <f t="shared" si="749"/>
        <v>341</v>
      </c>
      <c r="T2250" s="94"/>
      <c r="U2250" s="72"/>
      <c r="V2250" s="72"/>
      <c r="W2250" s="44" t="str">
        <f t="shared" si="750"/>
        <v/>
      </c>
      <c r="X2250" s="25" t="str">
        <f t="shared" si="751"/>
        <v/>
      </c>
      <c r="Y2250" s="1">
        <f t="shared" si="752"/>
        <v>2201</v>
      </c>
      <c r="Z2250" t="str">
        <f t="shared" si="753"/>
        <v>CHR_numU</v>
      </c>
      <c r="AC2250" s="113" t="str">
        <f t="shared" si="713"/>
        <v/>
      </c>
      <c r="AD2250" t="b">
        <f t="shared" si="676"/>
        <v>1</v>
      </c>
    </row>
    <row r="2251" spans="1:30">
      <c r="A2251" s="58">
        <f t="shared" si="746"/>
        <v>2251</v>
      </c>
      <c r="B2251" s="55">
        <f t="shared" si="747"/>
        <v>2202</v>
      </c>
      <c r="C2251" s="99" t="s">
        <v>4558</v>
      </c>
      <c r="D2251" s="99" t="s">
        <v>4601</v>
      </c>
      <c r="E2251" s="100" t="s">
        <v>808</v>
      </c>
      <c r="F2251" s="100" t="s">
        <v>808</v>
      </c>
      <c r="G2251" s="101">
        <v>0</v>
      </c>
      <c r="H2251" s="101">
        <v>0</v>
      </c>
      <c r="I2251" s="100" t="s">
        <v>1</v>
      </c>
      <c r="J2251" s="100" t="s">
        <v>1630</v>
      </c>
      <c r="K2251" s="102" t="s">
        <v>4646</v>
      </c>
      <c r="L2251" s="99"/>
      <c r="M2251" s="104" t="s">
        <v>4601</v>
      </c>
      <c r="N2251" s="104"/>
      <c r="O2251"/>
      <c r="P2251" t="str">
        <f t="shared" si="748"/>
        <v/>
      </c>
      <c r="Q2251"/>
      <c r="R2251"/>
      <c r="S2251" s="43">
        <f t="shared" si="749"/>
        <v>341</v>
      </c>
      <c r="T2251" s="94"/>
      <c r="U2251" s="72"/>
      <c r="V2251" s="72"/>
      <c r="W2251" s="44" t="str">
        <f t="shared" si="750"/>
        <v/>
      </c>
      <c r="X2251" s="25" t="str">
        <f t="shared" si="751"/>
        <v/>
      </c>
      <c r="Y2251" s="1">
        <f t="shared" si="752"/>
        <v>2202</v>
      </c>
      <c r="Z2251" t="str">
        <f t="shared" si="753"/>
        <v>ITM_EEXCHR</v>
      </c>
      <c r="AC2251" s="113" t="str">
        <f t="shared" si="713"/>
        <v/>
      </c>
      <c r="AD2251" t="b">
        <f t="shared" si="676"/>
        <v>1</v>
      </c>
    </row>
    <row r="2252" spans="1:30">
      <c r="A2252" s="57">
        <f t="shared" si="746"/>
        <v>2252</v>
      </c>
      <c r="B2252" s="56">
        <f t="shared" si="747"/>
        <v>2203</v>
      </c>
      <c r="C2252" s="60" t="s">
        <v>4825</v>
      </c>
      <c r="D2252" s="60" t="s">
        <v>7</v>
      </c>
      <c r="E2252" s="66" t="s">
        <v>4826</v>
      </c>
      <c r="F2252" s="66" t="s">
        <v>4826</v>
      </c>
      <c r="G2252" s="72">
        <v>0</v>
      </c>
      <c r="H2252" s="72">
        <v>0</v>
      </c>
      <c r="I2252" s="66" t="s">
        <v>3</v>
      </c>
      <c r="J2252" s="66" t="s">
        <v>1630</v>
      </c>
      <c r="K2252" s="67" t="s">
        <v>4811</v>
      </c>
      <c r="L2252" s="68"/>
      <c r="M2252" s="64" t="s">
        <v>4827</v>
      </c>
      <c r="N2252" s="13"/>
      <c r="O2252"/>
      <c r="P2252" t="str">
        <f t="shared" si="748"/>
        <v/>
      </c>
      <c r="Q2252"/>
      <c r="R2252"/>
      <c r="S2252" s="43">
        <f t="shared" si="749"/>
        <v>342</v>
      </c>
      <c r="T2252" s="94" t="s">
        <v>3071</v>
      </c>
      <c r="U2252" s="72" t="s">
        <v>3001</v>
      </c>
      <c r="V2252" s="72" t="s">
        <v>2570</v>
      </c>
      <c r="W2252" s="44" t="str">
        <f t="shared" si="750"/>
        <v>"CLGRF"</v>
      </c>
      <c r="X2252" s="25" t="str">
        <f t="shared" si="751"/>
        <v>CLGRF</v>
      </c>
      <c r="Y2252" s="1">
        <f t="shared" si="752"/>
        <v>2203</v>
      </c>
      <c r="Z2252" t="str">
        <f t="shared" si="753"/>
        <v>ITM_CLGRF</v>
      </c>
      <c r="AC2252" s="113" t="str">
        <f t="shared" si="713"/>
        <v>CLGRF</v>
      </c>
      <c r="AD2252" t="b">
        <f t="shared" si="676"/>
        <v>1</v>
      </c>
    </row>
    <row r="2253" spans="1:30">
      <c r="A2253" s="58">
        <f t="shared" si="746"/>
        <v>2253</v>
      </c>
      <c r="B2253" s="55">
        <f t="shared" si="747"/>
        <v>2204</v>
      </c>
      <c r="C2253" s="99" t="s">
        <v>4957</v>
      </c>
      <c r="D2253" s="99" t="s">
        <v>4958</v>
      </c>
      <c r="E2253" s="100" t="s">
        <v>4960</v>
      </c>
      <c r="F2253" s="100" t="s">
        <v>4960</v>
      </c>
      <c r="G2253" s="101">
        <v>0</v>
      </c>
      <c r="H2253" s="101">
        <v>0</v>
      </c>
      <c r="I2253" s="100" t="s">
        <v>1</v>
      </c>
      <c r="J2253" s="100" t="s">
        <v>1630</v>
      </c>
      <c r="K2253" s="102" t="s">
        <v>4646</v>
      </c>
      <c r="L2253" s="99" t="s">
        <v>3329</v>
      </c>
      <c r="M2253" s="104" t="s">
        <v>4962</v>
      </c>
      <c r="N2253" s="104"/>
      <c r="O2253"/>
      <c r="P2253" t="str">
        <f t="shared" si="748"/>
        <v/>
      </c>
      <c r="Q2253"/>
      <c r="R2253"/>
      <c r="S2253" s="43">
        <f t="shared" si="749"/>
        <v>342</v>
      </c>
      <c r="T2253" s="94" t="s">
        <v>3135</v>
      </c>
      <c r="U2253" s="72"/>
      <c r="V2253" s="72"/>
      <c r="W2253" s="44" t="str">
        <f t="shared" si="750"/>
        <v/>
      </c>
      <c r="X2253" s="25" t="str">
        <f t="shared" si="751"/>
        <v/>
      </c>
      <c r="Y2253" s="1">
        <f t="shared" si="752"/>
        <v>2204</v>
      </c>
      <c r="Z2253" t="str">
        <f t="shared" si="753"/>
        <v>ITM_PZOOMX</v>
      </c>
      <c r="AC2253" s="113" t="str">
        <f t="shared" si="713"/>
        <v/>
      </c>
      <c r="AD2253" t="b">
        <f t="shared" si="676"/>
        <v>1</v>
      </c>
    </row>
    <row r="2254" spans="1:30">
      <c r="A2254" s="58">
        <f t="shared" si="746"/>
        <v>2254</v>
      </c>
      <c r="B2254" s="55">
        <f t="shared" si="747"/>
        <v>2205</v>
      </c>
      <c r="C2254" s="99" t="s">
        <v>4957</v>
      </c>
      <c r="D2254" s="99" t="s">
        <v>4959</v>
      </c>
      <c r="E2254" s="100" t="s">
        <v>4961</v>
      </c>
      <c r="F2254" s="100" t="s">
        <v>4961</v>
      </c>
      <c r="G2254" s="101">
        <v>0</v>
      </c>
      <c r="H2254" s="101">
        <v>0</v>
      </c>
      <c r="I2254" s="100" t="s">
        <v>1</v>
      </c>
      <c r="J2254" s="100" t="s">
        <v>1630</v>
      </c>
      <c r="K2254" s="102" t="s">
        <v>4646</v>
      </c>
      <c r="L2254" s="99" t="s">
        <v>3329</v>
      </c>
      <c r="M2254" s="104" t="s">
        <v>4963</v>
      </c>
      <c r="N2254" s="104"/>
      <c r="O2254"/>
      <c r="P2254" t="str">
        <f t="shared" si="748"/>
        <v/>
      </c>
      <c r="Q2254"/>
      <c r="R2254"/>
      <c r="S2254" s="43">
        <f t="shared" si="749"/>
        <v>342</v>
      </c>
      <c r="T2254" s="94" t="s">
        <v>3135</v>
      </c>
      <c r="U2254" s="72"/>
      <c r="V2254" s="72"/>
      <c r="W2254" s="44" t="str">
        <f t="shared" si="750"/>
        <v/>
      </c>
      <c r="X2254" s="25" t="str">
        <f t="shared" si="751"/>
        <v/>
      </c>
      <c r="Y2254" s="1">
        <f t="shared" si="752"/>
        <v>2205</v>
      </c>
      <c r="Z2254" t="str">
        <f t="shared" si="753"/>
        <v>ITM_PZOOMY</v>
      </c>
      <c r="AC2254" s="113" t="str">
        <f t="shared" si="713"/>
        <v/>
      </c>
      <c r="AD2254" t="b">
        <f t="shared" si="676"/>
        <v>1</v>
      </c>
    </row>
    <row r="2255" spans="1:30">
      <c r="A2255" s="57"/>
      <c r="B2255" s="56"/>
      <c r="C2255" s="60"/>
      <c r="D2255" s="60"/>
      <c r="E2255" s="66"/>
      <c r="F2255" s="66"/>
      <c r="G2255" s="65"/>
      <c r="H2255" s="65"/>
      <c r="I2255" s="66"/>
      <c r="J2255" s="66"/>
      <c r="K2255" s="67"/>
      <c r="L2255" s="68"/>
      <c r="M2255" s="64"/>
      <c r="N2255" s="13"/>
      <c r="O2255"/>
      <c r="P2255"/>
      <c r="Q2255"/>
      <c r="R2255"/>
      <c r="S2255" s="43"/>
      <c r="T2255" s="94"/>
      <c r="U2255" s="72"/>
      <c r="V2255" s="72"/>
      <c r="W2255" s="44"/>
      <c r="X2255" s="25"/>
      <c r="Y2255" s="1"/>
    </row>
    <row r="2256" spans="1:30">
      <c r="A2256" s="57"/>
      <c r="B2256" s="56"/>
      <c r="C2256" s="60"/>
      <c r="D2256" s="60"/>
      <c r="E2256" s="66"/>
      <c r="F2256" s="66"/>
      <c r="G2256" s="65"/>
      <c r="H2256" s="65"/>
      <c r="I2256" s="66"/>
      <c r="J2256" s="66"/>
      <c r="K2256" s="67"/>
      <c r="L2256" s="68"/>
      <c r="M2256" s="64"/>
      <c r="N2256" s="13"/>
      <c r="O2256"/>
      <c r="P2256"/>
      <c r="Q2256"/>
      <c r="R2256"/>
      <c r="S2256" s="43"/>
      <c r="T2256" s="94"/>
      <c r="U2256" s="72"/>
      <c r="V2256" s="72"/>
      <c r="W2256" s="44"/>
      <c r="X2256" s="25"/>
      <c r="Y2256" s="1"/>
    </row>
    <row r="2257" spans="1:29">
      <c r="A2257" s="57"/>
      <c r="B2257" s="56"/>
      <c r="C2257" s="60"/>
      <c r="D2257" s="60"/>
      <c r="E2257" s="66"/>
      <c r="F2257" s="66"/>
      <c r="G2257" s="65"/>
      <c r="H2257" s="65"/>
      <c r="I2257" s="66"/>
      <c r="J2257" s="66"/>
      <c r="K2257" s="67"/>
      <c r="L2257" s="68"/>
      <c r="M2257" s="64"/>
      <c r="N2257" s="13"/>
      <c r="O2257"/>
      <c r="P2257"/>
      <c r="Q2257"/>
      <c r="R2257"/>
      <c r="S2257" s="43"/>
      <c r="T2257" s="94"/>
      <c r="U2257" s="72"/>
      <c r="V2257" s="72"/>
      <c r="W2257" s="44"/>
      <c r="X2257" s="25"/>
      <c r="Y2257" s="1"/>
    </row>
    <row r="2258" spans="1:29" s="17" customFormat="1">
      <c r="A2258" s="113"/>
      <c r="B2258" s="114"/>
      <c r="C2258" s="115"/>
      <c r="D2258" s="115"/>
      <c r="E2258" s="117"/>
      <c r="F2258" s="117"/>
      <c r="G2258" s="119"/>
      <c r="H2258" s="119"/>
      <c r="I2258" s="117"/>
      <c r="J2258" s="117"/>
      <c r="K2258" s="118"/>
      <c r="M2258" s="16"/>
      <c r="N2258" s="16"/>
      <c r="S2258" s="119"/>
      <c r="T2258" s="113"/>
      <c r="U2258" s="120"/>
      <c r="V2258" s="120"/>
      <c r="W2258" s="121"/>
      <c r="X2258" s="122"/>
      <c r="Y2258" s="123"/>
      <c r="AC2258" s="113"/>
    </row>
    <row r="2259" spans="1:29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/>
      <c r="R2259"/>
      <c r="S2259" s="43"/>
      <c r="T2259" s="94"/>
      <c r="U2259" s="72"/>
      <c r="V2259" s="72"/>
      <c r="W2259" s="44"/>
      <c r="X2259" s="25"/>
      <c r="Y2259" s="1"/>
    </row>
    <row r="2260" spans="1:29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S2260" s="119"/>
      <c r="T2260" s="113"/>
      <c r="U2260" s="120"/>
      <c r="V2260" s="120"/>
      <c r="W2260" s="121"/>
      <c r="X2260" s="122"/>
      <c r="Y2260" s="123"/>
      <c r="AC2260" s="113"/>
    </row>
    <row r="2261" spans="1:29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/>
      <c r="R2261"/>
      <c r="S2261" s="43"/>
      <c r="T2261" s="94"/>
      <c r="U2261" s="72"/>
      <c r="V2261" s="72"/>
      <c r="W2261" s="44"/>
      <c r="X2261" s="25"/>
      <c r="Y2261" s="1"/>
    </row>
    <row r="2262" spans="1:29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S2262" s="119"/>
      <c r="T2262" s="113"/>
      <c r="U2262" s="120"/>
      <c r="V2262" s="120"/>
      <c r="W2262" s="121"/>
      <c r="X2262" s="122"/>
      <c r="Y2262" s="123"/>
      <c r="AC2262" s="113"/>
    </row>
    <row r="2263" spans="1:29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S2263" s="119"/>
      <c r="T2263" s="113"/>
      <c r="U2263" s="120"/>
      <c r="V2263" s="120"/>
      <c r="W2263" s="121"/>
      <c r="X2263" s="122"/>
      <c r="Y2263" s="123"/>
      <c r="AC2263" s="113"/>
    </row>
    <row r="2264" spans="1:29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S2264" s="119"/>
      <c r="T2264" s="113"/>
      <c r="U2264" s="120"/>
      <c r="V2264" s="120"/>
      <c r="W2264" s="121"/>
      <c r="X2264" s="122"/>
      <c r="Y2264" s="123"/>
      <c r="AC2264" s="113"/>
    </row>
    <row r="2265" spans="1:29"/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V1048576">
    <cfRule type="cellIs" dxfId="1267" priority="2203" operator="greaterThan">
      <formula>0</formula>
    </cfRule>
  </conditionalFormatting>
  <conditionalFormatting sqref="J1:J2 L66:N66 L895:N895 J2091:J2116 J2083 J2085 J2087 J2089 L94 L91 J1933:J1955 J1959:J1966 L732 J83:J100 J104:J105 J156:J180 J349:J383 J505:J510 J512:J520 J572 J574:J612 J978:J987 J808:J862 J865 J115:J117 J182:J228 J522:J524 J804 J614:J634 J264:J346 J1926:J1931 J1866:J1872 J452:J475 J485:J503 J552:K563 J637:K639 K642 K649:K654 J649:J653 J657:K658 J661:K661 J666:K668 J671:K705 J713:K734 J737:K759 J763:K776 J781:K785 J793:J801 K793:K865 J873:K968 J971:J976 K971:K987 J1055:K1066 J1069:K1069 J1072:K1091 J1098:K1170 J1238:K1306 J1331:K1340 J1350:K1430 J1444:K1467 J644:K645 J990:K1053 J1501:K1508 J119 J137:J154 J232:J262 J1803:K1805 J1874:J1908 J1980:J2081 J1976 J1807:K1863 J1923 J1511:K1534 J1713:J1719 J6:K42 J2265:J1048576 J1584:K1610 J56:K60 J63:K70 J72:K74 K76:K81 J76:J80 K83:K105 K107:K117 J107:J113 J411:J439 J1469:K1469 J1471:K1492 J1494:K1499 J1539:K1555 J1536:K1537 J1579:K1581 J1612:K1612 J1614:K1621 J1623:K1651 J1653:K1669 J1671:K1683 J1685:J1711 K1685:K1719 J1723:K1725 J1727 J1729:K1765 J1769:K1778 J1968:J1974 J1916 K572:K634 J1557:K1577 J1780:K1799 J44:K53">
    <cfRule type="containsText" dxfId="1266" priority="2201" operator="containsText" text="DISABLED">
      <formula>NOT(ISERROR(SEARCH("DISABLED",J1)))</formula>
    </cfRule>
    <cfRule type="containsText" dxfId="1265" priority="2202" operator="containsText" text="ENABLED">
      <formula>NOT(ISERROR(SEARCH("ENABLED",J1)))</formula>
    </cfRule>
  </conditionalFormatting>
  <conditionalFormatting sqref="J3:J4">
    <cfRule type="containsText" dxfId="1264" priority="2199" operator="containsText" text="DISABLED">
      <formula>NOT(ISERROR(SEARCH("DISABLED",J3)))</formula>
    </cfRule>
    <cfRule type="containsText" dxfId="1263" priority="2200" operator="containsText" text="ENABLED">
      <formula>NOT(ISERROR(SEARCH("ENABLED",J3)))</formula>
    </cfRule>
  </conditionalFormatting>
  <conditionalFormatting sqref="O2:V2">
    <cfRule type="cellIs" dxfId="1262" priority="2197" operator="greaterThan">
      <formula>0</formula>
    </cfRule>
  </conditionalFormatting>
  <conditionalFormatting sqref="W2265:W1048576">
    <cfRule type="cellIs" dxfId="1261" priority="2196" operator="greaterThan">
      <formula>0</formula>
    </cfRule>
  </conditionalFormatting>
  <conditionalFormatting sqref="W2">
    <cfRule type="cellIs" dxfId="1260" priority="2194" operator="greaterThan">
      <formula>0</formula>
    </cfRule>
  </conditionalFormatting>
  <conditionalFormatting sqref="J2090">
    <cfRule type="containsText" dxfId="1259" priority="2188" operator="containsText" text="DISABLED">
      <formula>NOT(ISERROR(SEARCH("DISABLED",J2090)))</formula>
    </cfRule>
    <cfRule type="containsText" dxfId="1258" priority="2189" operator="containsText" text="ENABLED">
      <formula>NOT(ISERROR(SEARCH("ENABLED",J2090)))</formula>
    </cfRule>
  </conditionalFormatting>
  <conditionalFormatting sqref="J2119:J2124">
    <cfRule type="containsText" dxfId="1257" priority="2184" operator="containsText" text="DISABLED">
      <formula>NOT(ISERROR(SEARCH("DISABLED",J2119)))</formula>
    </cfRule>
    <cfRule type="containsText" dxfId="1256" priority="2185" operator="containsText" text="ENABLED">
      <formula>NOT(ISERROR(SEARCH("ENABLED",J2119)))</formula>
    </cfRule>
  </conditionalFormatting>
  <conditionalFormatting sqref="J2082">
    <cfRule type="containsText" dxfId="1255" priority="2182" operator="containsText" text="DISABLED">
      <formula>NOT(ISERROR(SEARCH("DISABLED",J2082)))</formula>
    </cfRule>
    <cfRule type="containsText" dxfId="1254" priority="2183" operator="containsText" text="ENABLED">
      <formula>NOT(ISERROR(SEARCH("ENABLED",J2082)))</formula>
    </cfRule>
  </conditionalFormatting>
  <conditionalFormatting sqref="J2084">
    <cfRule type="containsText" dxfId="1253" priority="2180" operator="containsText" text="DISABLED">
      <formula>NOT(ISERROR(SEARCH("DISABLED",J2084)))</formula>
    </cfRule>
    <cfRule type="containsText" dxfId="1252" priority="2181" operator="containsText" text="ENABLED">
      <formula>NOT(ISERROR(SEARCH("ENABLED",J2084)))</formula>
    </cfRule>
  </conditionalFormatting>
  <conditionalFormatting sqref="J2088">
    <cfRule type="containsText" dxfId="1251" priority="2174" operator="containsText" text="DISABLED">
      <formula>NOT(ISERROR(SEARCH("DISABLED",J2088)))</formula>
    </cfRule>
    <cfRule type="containsText" dxfId="1250" priority="2175" operator="containsText" text="ENABLED">
      <formula>NOT(ISERROR(SEARCH("ENABLED",J2088)))</formula>
    </cfRule>
  </conditionalFormatting>
  <conditionalFormatting sqref="J2086">
    <cfRule type="containsText" dxfId="1249" priority="2172" operator="containsText" text="DISABLED">
      <formula>NOT(ISERROR(SEARCH("DISABLED",J2086)))</formula>
    </cfRule>
    <cfRule type="containsText" dxfId="1248" priority="2173" operator="containsText" text="ENABLED">
      <formula>NOT(ISERROR(SEARCH("ENABLED",J2086)))</formula>
    </cfRule>
  </conditionalFormatting>
  <conditionalFormatting sqref="J2125">
    <cfRule type="containsText" dxfId="1247" priority="2170" operator="containsText" text="DISABLED">
      <formula>NOT(ISERROR(SEARCH("DISABLED",J2125)))</formula>
    </cfRule>
    <cfRule type="containsText" dxfId="1246" priority="2171" operator="containsText" text="ENABLED">
      <formula>NOT(ISERROR(SEARCH("ENABLED",J2125)))</formula>
    </cfRule>
  </conditionalFormatting>
  <conditionalFormatting sqref="J2126">
    <cfRule type="containsText" dxfId="1245" priority="2168" operator="containsText" text="DISABLED">
      <formula>NOT(ISERROR(SEARCH("DISABLED",J2126)))</formula>
    </cfRule>
    <cfRule type="containsText" dxfId="1244" priority="2169" operator="containsText" text="ENABLED">
      <formula>NOT(ISERROR(SEARCH("ENABLED",J2126)))</formula>
    </cfRule>
  </conditionalFormatting>
  <conditionalFormatting sqref="J1932">
    <cfRule type="containsText" dxfId="1243" priority="2162" operator="containsText" text="DISABLED">
      <formula>NOT(ISERROR(SEARCH("DISABLED",J1932)))</formula>
    </cfRule>
    <cfRule type="containsText" dxfId="1242" priority="2163" operator="containsText" text="ENABLED">
      <formula>NOT(ISERROR(SEARCH("ENABLED",J1932)))</formula>
    </cfRule>
  </conditionalFormatting>
  <conditionalFormatting sqref="J2128:J2134">
    <cfRule type="containsText" dxfId="1241" priority="2160" operator="containsText" text="DISABLED">
      <formula>NOT(ISERROR(SEARCH("DISABLED",J2128)))</formula>
    </cfRule>
    <cfRule type="containsText" dxfId="1240" priority="2161" operator="containsText" text="ENABLED">
      <formula>NOT(ISERROR(SEARCH("ENABLED",J2128)))</formula>
    </cfRule>
  </conditionalFormatting>
  <conditionalFormatting sqref="J2135">
    <cfRule type="containsText" dxfId="1239" priority="2158" operator="containsText" text="DISABLED">
      <formula>NOT(ISERROR(SEARCH("DISABLED",J2135)))</formula>
    </cfRule>
    <cfRule type="containsText" dxfId="1238" priority="2159" operator="containsText" text="ENABLED">
      <formula>NOT(ISERROR(SEARCH("ENABLED",J2135)))</formula>
    </cfRule>
  </conditionalFormatting>
  <conditionalFormatting sqref="J2137">
    <cfRule type="containsText" dxfId="1237" priority="2152" operator="containsText" text="DISABLED">
      <formula>NOT(ISERROR(SEARCH("DISABLED",J2137)))</formula>
    </cfRule>
    <cfRule type="containsText" dxfId="1236" priority="2153" operator="containsText" text="ENABLED">
      <formula>NOT(ISERROR(SEARCH("ENABLED",J2137)))</formula>
    </cfRule>
  </conditionalFormatting>
  <conditionalFormatting sqref="J2138:J2140">
    <cfRule type="containsText" dxfId="1235" priority="2150" operator="containsText" text="DISABLED">
      <formula>NOT(ISERROR(SEARCH("DISABLED",J2138)))</formula>
    </cfRule>
    <cfRule type="containsText" dxfId="1234" priority="2151" operator="containsText" text="ENABLED">
      <formula>NOT(ISERROR(SEARCH("ENABLED",J2138)))</formula>
    </cfRule>
  </conditionalFormatting>
  <conditionalFormatting sqref="J2141">
    <cfRule type="containsText" dxfId="1233" priority="2148" operator="containsText" text="DISABLED">
      <formula>NOT(ISERROR(SEARCH("DISABLED",J2141)))</formula>
    </cfRule>
    <cfRule type="containsText" dxfId="1232" priority="2149" operator="containsText" text="ENABLED">
      <formula>NOT(ISERROR(SEARCH("ENABLED",J2141)))</formula>
    </cfRule>
  </conditionalFormatting>
  <conditionalFormatting sqref="J2142">
    <cfRule type="containsText" dxfId="1231" priority="2146" operator="containsText" text="DISABLED">
      <formula>NOT(ISERROR(SEARCH("DISABLED",J2142)))</formula>
    </cfRule>
    <cfRule type="containsText" dxfId="1230" priority="2147" operator="containsText" text="ENABLED">
      <formula>NOT(ISERROR(SEARCH("ENABLED",J2142)))</formula>
    </cfRule>
  </conditionalFormatting>
  <conditionalFormatting sqref="J2143">
    <cfRule type="containsText" dxfId="1229" priority="2144" operator="containsText" text="DISABLED">
      <formula>NOT(ISERROR(SEARCH("DISABLED",J2143)))</formula>
    </cfRule>
    <cfRule type="containsText" dxfId="1228" priority="2145" operator="containsText" text="ENABLED">
      <formula>NOT(ISERROR(SEARCH("ENABLED",J2143)))</formula>
    </cfRule>
  </conditionalFormatting>
  <conditionalFormatting sqref="J2144">
    <cfRule type="containsText" dxfId="1227" priority="2142" operator="containsText" text="DISABLED">
      <formula>NOT(ISERROR(SEARCH("DISABLED",J2144)))</formula>
    </cfRule>
    <cfRule type="containsText" dxfId="1226" priority="2143" operator="containsText" text="ENABLED">
      <formula>NOT(ISERROR(SEARCH("ENABLED",J2144)))</formula>
    </cfRule>
  </conditionalFormatting>
  <conditionalFormatting sqref="J863:J864">
    <cfRule type="containsText" dxfId="1225" priority="2136" operator="containsText" text="DISABLED">
      <formula>NOT(ISERROR(SEARCH("DISABLED",J863)))</formula>
    </cfRule>
    <cfRule type="containsText" dxfId="1224" priority="2137" operator="containsText" text="ENABLED">
      <formula>NOT(ISERROR(SEARCH("ENABLED",J863)))</formula>
    </cfRule>
  </conditionalFormatting>
  <conditionalFormatting sqref="J1712">
    <cfRule type="containsText" dxfId="1223" priority="2126" operator="containsText" text="DISABLED">
      <formula>NOT(ISERROR(SEARCH("DISABLED",J1712)))</formula>
    </cfRule>
    <cfRule type="containsText" dxfId="1222" priority="2127" operator="containsText" text="ENABLED">
      <formula>NOT(ISERROR(SEARCH("ENABLED",J1712)))</formula>
    </cfRule>
  </conditionalFormatting>
  <conditionalFormatting sqref="J81">
    <cfRule type="containsText" dxfId="1221" priority="2122" operator="containsText" text="DISABLED">
      <formula>NOT(ISERROR(SEARCH("DISABLED",J81)))</formula>
    </cfRule>
    <cfRule type="containsText" dxfId="1220" priority="2123" operator="containsText" text="ENABLED">
      <formula>NOT(ISERROR(SEARCH("ENABLED",J81)))</formula>
    </cfRule>
  </conditionalFormatting>
  <conditionalFormatting sqref="J103">
    <cfRule type="containsText" dxfId="1219" priority="2118" operator="containsText" text="DISABLED">
      <formula>NOT(ISERROR(SEARCH("DISABLED",J103)))</formula>
    </cfRule>
    <cfRule type="containsText" dxfId="1218" priority="2119" operator="containsText" text="ENABLED">
      <formula>NOT(ISERROR(SEARCH("ENABLED",J103)))</formula>
    </cfRule>
  </conditionalFormatting>
  <conditionalFormatting sqref="J155">
    <cfRule type="containsText" dxfId="1217" priority="2110" operator="containsText" text="DISABLED">
      <formula>NOT(ISERROR(SEARCH("DISABLED",J155)))</formula>
    </cfRule>
    <cfRule type="containsText" dxfId="1216" priority="2111" operator="containsText" text="ENABLED">
      <formula>NOT(ISERROR(SEARCH("ENABLED",J155)))</formula>
    </cfRule>
  </conditionalFormatting>
  <conditionalFormatting sqref="J263">
    <cfRule type="containsText" dxfId="1215" priority="2108" operator="containsText" text="DISABLED">
      <formula>NOT(ISERROR(SEARCH("DISABLED",J263)))</formula>
    </cfRule>
    <cfRule type="containsText" dxfId="1214" priority="2109" operator="containsText" text="ENABLED">
      <formula>NOT(ISERROR(SEARCH("ENABLED",J263)))</formula>
    </cfRule>
  </conditionalFormatting>
  <conditionalFormatting sqref="J504">
    <cfRule type="containsText" dxfId="1213" priority="2096" operator="containsText" text="DISABLED">
      <formula>NOT(ISERROR(SEARCH("DISABLED",J504)))</formula>
    </cfRule>
    <cfRule type="containsText" dxfId="1212" priority="2097" operator="containsText" text="ENABLED">
      <formula>NOT(ISERROR(SEARCH("ENABLED",J504)))</formula>
    </cfRule>
  </conditionalFormatting>
  <conditionalFormatting sqref="J511">
    <cfRule type="containsText" dxfId="1211" priority="2094" operator="containsText" text="DISABLED">
      <formula>NOT(ISERROR(SEARCH("DISABLED",J511)))</formula>
    </cfRule>
    <cfRule type="containsText" dxfId="1210" priority="2095" operator="containsText" text="ENABLED">
      <formula>NOT(ISERROR(SEARCH("ENABLED",J511)))</formula>
    </cfRule>
  </conditionalFormatting>
  <conditionalFormatting sqref="J573">
    <cfRule type="containsText" dxfId="1209" priority="2082" operator="containsText" text="DISABLED">
      <formula>NOT(ISERROR(SEARCH("DISABLED",J573)))</formula>
    </cfRule>
    <cfRule type="containsText" dxfId="1208" priority="2083" operator="containsText" text="ENABLED">
      <formula>NOT(ISERROR(SEARCH("ENABLED",J573)))</formula>
    </cfRule>
  </conditionalFormatting>
  <conditionalFormatting sqref="J613">
    <cfRule type="containsText" dxfId="1207" priority="2078" operator="containsText" text="DISABLED">
      <formula>NOT(ISERROR(SEARCH("DISABLED",J613)))</formula>
    </cfRule>
    <cfRule type="containsText" dxfId="1206" priority="2079" operator="containsText" text="ENABLED">
      <formula>NOT(ISERROR(SEARCH("ENABLED",J613)))</formula>
    </cfRule>
  </conditionalFormatting>
  <conditionalFormatting sqref="J654">
    <cfRule type="containsText" dxfId="1205" priority="2076" operator="containsText" text="DISABLED">
      <formula>NOT(ISERROR(SEARCH("DISABLED",J654)))</formula>
    </cfRule>
    <cfRule type="containsText" dxfId="1204" priority="2077" operator="containsText" text="ENABLED">
      <formula>NOT(ISERROR(SEARCH("ENABLED",J654)))</formula>
    </cfRule>
  </conditionalFormatting>
  <conditionalFormatting sqref="J977">
    <cfRule type="containsText" dxfId="1203" priority="2072" operator="containsText" text="DISABLED">
      <formula>NOT(ISERROR(SEARCH("DISABLED",J977)))</formula>
    </cfRule>
    <cfRule type="containsText" dxfId="1202" priority="2073" operator="containsText" text="ENABLED">
      <formula>NOT(ISERROR(SEARCH("ENABLED",J977)))</formula>
    </cfRule>
  </conditionalFormatting>
  <conditionalFormatting sqref="J805:J807">
    <cfRule type="containsText" dxfId="1201" priority="2052" operator="containsText" text="DISABLED">
      <formula>NOT(ISERROR(SEARCH("DISABLED",J805)))</formula>
    </cfRule>
    <cfRule type="containsText" dxfId="1200" priority="2053" operator="containsText" text="ENABLED">
      <formula>NOT(ISERROR(SEARCH("ENABLED",J805)))</formula>
    </cfRule>
  </conditionalFormatting>
  <conditionalFormatting sqref="J1956">
    <cfRule type="containsText" dxfId="1199" priority="2044" operator="containsText" text="DISABLED">
      <formula>NOT(ISERROR(SEARCH("DISABLED",J1956)))</formula>
    </cfRule>
    <cfRule type="containsText" dxfId="1198" priority="2045" operator="containsText" text="ENABLED">
      <formula>NOT(ISERROR(SEARCH("ENABLED",J1956)))</formula>
    </cfRule>
  </conditionalFormatting>
  <conditionalFormatting sqref="J101:J102">
    <cfRule type="containsText" dxfId="1197" priority="2026" operator="containsText" text="DISABLED">
      <formula>NOT(ISERROR(SEARCH("DISABLED",J101)))</formula>
    </cfRule>
    <cfRule type="containsText" dxfId="1196" priority="2027" operator="containsText" text="ENABLED">
      <formula>NOT(ISERROR(SEARCH("ENABLED",J101)))</formula>
    </cfRule>
  </conditionalFormatting>
  <conditionalFormatting sqref="J2136">
    <cfRule type="containsText" dxfId="1195" priority="2020" operator="containsText" text="DISABLED">
      <formula>NOT(ISERROR(SEARCH("DISABLED",J2136)))</formula>
    </cfRule>
    <cfRule type="containsText" dxfId="1194" priority="2021" operator="containsText" text="ENABLED">
      <formula>NOT(ISERROR(SEARCH("ENABLED",J2136)))</formula>
    </cfRule>
  </conditionalFormatting>
  <conditionalFormatting sqref="J114">
    <cfRule type="containsText" dxfId="1193" priority="2018" operator="containsText" text="DISABLED">
      <formula>NOT(ISERROR(SEARCH("DISABLED",J114)))</formula>
    </cfRule>
    <cfRule type="containsText" dxfId="1192" priority="2019" operator="containsText" text="ENABLED">
      <formula>NOT(ISERROR(SEARCH("ENABLED",J114)))</formula>
    </cfRule>
  </conditionalFormatting>
  <conditionalFormatting sqref="J181">
    <cfRule type="containsText" dxfId="1191" priority="2016" operator="containsText" text="DISABLED">
      <formula>NOT(ISERROR(SEARCH("DISABLED",J181)))</formula>
    </cfRule>
    <cfRule type="containsText" dxfId="1190" priority="2017" operator="containsText" text="ENABLED">
      <formula>NOT(ISERROR(SEARCH("ENABLED",J181)))</formula>
    </cfRule>
  </conditionalFormatting>
  <conditionalFormatting sqref="J521">
    <cfRule type="containsText" dxfId="1189" priority="2014" operator="containsText" text="DISABLED">
      <formula>NOT(ISERROR(SEARCH("DISABLED",J521)))</formula>
    </cfRule>
    <cfRule type="containsText" dxfId="1188" priority="2015" operator="containsText" text="ENABLED">
      <formula>NOT(ISERROR(SEARCH("ENABLED",J521)))</formula>
    </cfRule>
  </conditionalFormatting>
  <conditionalFormatting sqref="J642">
    <cfRule type="containsText" dxfId="1187" priority="2012" operator="containsText" text="DISABLED">
      <formula>NOT(ISERROR(SEARCH("DISABLED",J642)))</formula>
    </cfRule>
    <cfRule type="containsText" dxfId="1186" priority="2013" operator="containsText" text="ENABLED">
      <formula>NOT(ISERROR(SEARCH("ENABLED",J642)))</formula>
    </cfRule>
  </conditionalFormatting>
  <conditionalFormatting sqref="J347:J348">
    <cfRule type="containsText" dxfId="1185" priority="2004" operator="containsText" text="DISABLED">
      <formula>NOT(ISERROR(SEARCH("DISABLED",J347)))</formula>
    </cfRule>
    <cfRule type="containsText" dxfId="1184" priority="2005" operator="containsText" text="ENABLED">
      <formula>NOT(ISERROR(SEARCH("ENABLED",J347)))</formula>
    </cfRule>
  </conditionalFormatting>
  <conditionalFormatting sqref="J421">
    <cfRule type="containsText" dxfId="1183" priority="2002" operator="containsText" text="DISABLED">
      <formula>NOT(ISERROR(SEARCH("DISABLED",J421)))</formula>
    </cfRule>
    <cfRule type="containsText" dxfId="1182" priority="2003" operator="containsText" text="ENABLED">
      <formula>NOT(ISERROR(SEARCH("ENABLED",J421)))</formula>
    </cfRule>
  </conditionalFormatting>
  <conditionalFormatting sqref="J802">
    <cfRule type="containsText" dxfId="1181" priority="1988" operator="containsText" text="DISABLED">
      <formula>NOT(ISERROR(SEARCH("DISABLED",J802)))</formula>
    </cfRule>
    <cfRule type="containsText" dxfId="1180" priority="1989" operator="containsText" text="ENABLED">
      <formula>NOT(ISERROR(SEARCH("ENABLED",J802)))</formula>
    </cfRule>
  </conditionalFormatting>
  <conditionalFormatting sqref="J803">
    <cfRule type="containsText" dxfId="1179" priority="1986" operator="containsText" text="DISABLED">
      <formula>NOT(ISERROR(SEARCH("DISABLED",J803)))</formula>
    </cfRule>
    <cfRule type="containsText" dxfId="1178" priority="1987" operator="containsText" text="ENABLED">
      <formula>NOT(ISERROR(SEARCH("ENABLED",J803)))</formula>
    </cfRule>
  </conditionalFormatting>
  <conditionalFormatting sqref="J2118">
    <cfRule type="containsText" dxfId="1177" priority="1984" operator="containsText" text="DISABLED">
      <formula>NOT(ISERROR(SEARCH("DISABLED",J2118)))</formula>
    </cfRule>
    <cfRule type="containsText" dxfId="1176" priority="1985" operator="containsText" text="ENABLED">
      <formula>NOT(ISERROR(SEARCH("ENABLED",J2118)))</formula>
    </cfRule>
  </conditionalFormatting>
  <conditionalFormatting sqref="X1:X4 X1803:X1805 X119 X1874:X1908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9">
    <cfRule type="notContainsBlanks" dxfId="1175" priority="1981">
      <formula>LEN(TRIM(X1))&gt;0</formula>
    </cfRule>
  </conditionalFormatting>
  <conditionalFormatting sqref="I1:I4 I2118:I2126 I452:I475 I485:I524 I269:I383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908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:I1725 I1727 I1729:I1765 I1769:I1778 I119 I1968:I1974 I1916 I572:I634 I1557:I1577 I1780:I1799">
    <cfRule type="cellIs" dxfId="1174" priority="1934" operator="equal">
      <formula>"CAT_MENU"</formula>
    </cfRule>
  </conditionalFormatting>
  <conditionalFormatting sqref="J2127">
    <cfRule type="containsText" dxfId="1173" priority="1932" operator="containsText" text="DISABLED">
      <formula>NOT(ISERROR(SEARCH("DISABLED",J2127)))</formula>
    </cfRule>
    <cfRule type="containsText" dxfId="1172" priority="1933" operator="containsText" text="ENABLED">
      <formula>NOT(ISERROR(SEARCH("ENABLED",J2127)))</formula>
    </cfRule>
  </conditionalFormatting>
  <conditionalFormatting sqref="X2127">
    <cfRule type="notContainsBlanks" dxfId="1171" priority="1931">
      <formula>LEN(TRIM(X2127))&gt;0</formula>
    </cfRule>
  </conditionalFormatting>
  <conditionalFormatting sqref="X2117">
    <cfRule type="notContainsBlanks" dxfId="1170" priority="1927">
      <formula>LEN(TRIM(X2117))&gt;0</formula>
    </cfRule>
  </conditionalFormatting>
  <conditionalFormatting sqref="I2127">
    <cfRule type="cellIs" dxfId="1169" priority="1925" operator="equal">
      <formula>"CAT_MENU"</formula>
    </cfRule>
  </conditionalFormatting>
  <conditionalFormatting sqref="K1959:K1966 K452:K475 K485:K524 K1:K4 K119 K137:K228 K232:K383 K1866:K1872 K1874:K1908 K1926:K1956 K1980:K2144 K1976 K1923 K2265:K1048576 K411:K439 K1968:K1974 K1916">
    <cfRule type="containsText" dxfId="1168" priority="1923" operator="containsText" text="DISABLED">
      <formula>NOT(ISERROR(SEARCH("DISABLED",K1)))</formula>
    </cfRule>
    <cfRule type="containsText" dxfId="1167" priority="1924" operator="containsText" text="ENABLED">
      <formula>NOT(ISERROR(SEARCH("ENABLED",K1)))</formula>
    </cfRule>
  </conditionalFormatting>
  <conditionalFormatting sqref="I2117">
    <cfRule type="cellIs" dxfId="1166" priority="1922" operator="equal">
      <formula>"CAT_MENU"</formula>
    </cfRule>
  </conditionalFormatting>
  <conditionalFormatting sqref="J2117">
    <cfRule type="containsText" dxfId="1165" priority="1920" operator="containsText" text="DISABLED">
      <formula>NOT(ISERROR(SEARCH("DISABLED",J2117)))</formula>
    </cfRule>
    <cfRule type="containsText" dxfId="1164" priority="1921" operator="containsText" text="ENABLED">
      <formula>NOT(ISERROR(SEARCH("ENABLED",J2117)))</formula>
    </cfRule>
  </conditionalFormatting>
  <conditionalFormatting sqref="J1957">
    <cfRule type="containsText" dxfId="1163" priority="1918" operator="containsText" text="DISABLED">
      <formula>NOT(ISERROR(SEARCH("DISABLED",J1957)))</formula>
    </cfRule>
    <cfRule type="containsText" dxfId="1162" priority="1919" operator="containsText" text="ENABLED">
      <formula>NOT(ISERROR(SEARCH("ENABLED",J1957)))</formula>
    </cfRule>
  </conditionalFormatting>
  <conditionalFormatting sqref="X1957">
    <cfRule type="notContainsBlanks" dxfId="1161" priority="1917">
      <formula>LEN(TRIM(X1957))&gt;0</formula>
    </cfRule>
  </conditionalFormatting>
  <conditionalFormatting sqref="I1957">
    <cfRule type="cellIs" dxfId="1160" priority="1916" operator="equal">
      <formula>"CAT_MENU"</formula>
    </cfRule>
  </conditionalFormatting>
  <conditionalFormatting sqref="K1957">
    <cfRule type="containsText" dxfId="1159" priority="1914" operator="containsText" text="DISABLED">
      <formula>NOT(ISERROR(SEARCH("DISABLED",K1957)))</formula>
    </cfRule>
    <cfRule type="containsText" dxfId="1158" priority="1915" operator="containsText" text="ENABLED">
      <formula>NOT(ISERROR(SEARCH("ENABLED",K1957)))</formula>
    </cfRule>
  </conditionalFormatting>
  <conditionalFormatting sqref="J1958">
    <cfRule type="containsText" dxfId="1157" priority="1912" operator="containsText" text="DISABLED">
      <formula>NOT(ISERROR(SEARCH("DISABLED",J1958)))</formula>
    </cfRule>
    <cfRule type="containsText" dxfId="1156" priority="1913" operator="containsText" text="ENABLED">
      <formula>NOT(ISERROR(SEARCH("ENABLED",J1958)))</formula>
    </cfRule>
  </conditionalFormatting>
  <conditionalFormatting sqref="X1958">
    <cfRule type="notContainsBlanks" dxfId="1155" priority="1911">
      <formula>LEN(TRIM(X1958))&gt;0</formula>
    </cfRule>
  </conditionalFormatting>
  <conditionalFormatting sqref="I1958">
    <cfRule type="cellIs" dxfId="1154" priority="1910" operator="equal">
      <formula>"CAT_MENU"</formula>
    </cfRule>
  </conditionalFormatting>
  <conditionalFormatting sqref="K1958">
    <cfRule type="containsText" dxfId="1153" priority="1908" operator="containsText" text="DISABLED">
      <formula>NOT(ISERROR(SEARCH("DISABLED",K1958)))</formula>
    </cfRule>
    <cfRule type="containsText" dxfId="1152" priority="1909" operator="containsText" text="ENABLED">
      <formula>NOT(ISERROR(SEARCH("ENABLED",K1958)))</formula>
    </cfRule>
  </conditionalFormatting>
  <conditionalFormatting sqref="J1864">
    <cfRule type="containsText" dxfId="1151" priority="1901" operator="containsText" text="DISABLED">
      <formula>NOT(ISERROR(SEARCH("DISABLED",J1864)))</formula>
    </cfRule>
    <cfRule type="containsText" dxfId="1150" priority="1902" operator="containsText" text="ENABLED">
      <formula>NOT(ISERROR(SEARCH("ENABLED",J1864)))</formula>
    </cfRule>
  </conditionalFormatting>
  <conditionalFormatting sqref="I1864:I1865">
    <cfRule type="cellIs" dxfId="1149" priority="1900" operator="equal">
      <formula>"CAT_MENU"</formula>
    </cfRule>
  </conditionalFormatting>
  <conditionalFormatting sqref="K1864">
    <cfRule type="containsText" dxfId="1148" priority="1898" operator="containsText" text="DISABLED">
      <formula>NOT(ISERROR(SEARCH("DISABLED",K1864)))</formula>
    </cfRule>
    <cfRule type="containsText" dxfId="1147" priority="1899" operator="containsText" text="ENABLED">
      <formula>NOT(ISERROR(SEARCH("ENABLED",K1864)))</formula>
    </cfRule>
  </conditionalFormatting>
  <conditionalFormatting sqref="J451">
    <cfRule type="containsText" dxfId="1146" priority="1896" operator="containsText" text="DISABLED">
      <formula>NOT(ISERROR(SEARCH("DISABLED",J451)))</formula>
    </cfRule>
    <cfRule type="containsText" dxfId="1145" priority="1897" operator="containsText" text="ENABLED">
      <formula>NOT(ISERROR(SEARCH("ENABLED",J451)))</formula>
    </cfRule>
  </conditionalFormatting>
  <conditionalFormatting sqref="X451">
    <cfRule type="notContainsBlanks" dxfId="1144" priority="1895">
      <formula>LEN(TRIM(X451))&gt;0</formula>
    </cfRule>
  </conditionalFormatting>
  <conditionalFormatting sqref="I451">
    <cfRule type="cellIs" dxfId="1143" priority="1894" operator="equal">
      <formula>"CAT_MENU"</formula>
    </cfRule>
  </conditionalFormatting>
  <conditionalFormatting sqref="K451">
    <cfRule type="containsText" dxfId="1142" priority="1892" operator="containsText" text="DISABLED">
      <formula>NOT(ISERROR(SEARCH("DISABLED",K451)))</formula>
    </cfRule>
    <cfRule type="containsText" dxfId="1141" priority="1893" operator="containsText" text="ENABLED">
      <formula>NOT(ISERROR(SEARCH("ENABLED",K451)))</formula>
    </cfRule>
  </conditionalFormatting>
  <conditionalFormatting sqref="J484">
    <cfRule type="containsText" dxfId="1140" priority="1890" operator="containsText" text="DISABLED">
      <formula>NOT(ISERROR(SEARCH("DISABLED",J484)))</formula>
    </cfRule>
    <cfRule type="containsText" dxfId="1139" priority="1891" operator="containsText" text="ENABLED">
      <formula>NOT(ISERROR(SEARCH("ENABLED",J484)))</formula>
    </cfRule>
  </conditionalFormatting>
  <conditionalFormatting sqref="X484">
    <cfRule type="notContainsBlanks" dxfId="1138" priority="1889">
      <formula>LEN(TRIM(X484))&gt;0</formula>
    </cfRule>
  </conditionalFormatting>
  <conditionalFormatting sqref="I484">
    <cfRule type="cellIs" dxfId="1137" priority="1888" operator="equal">
      <formula>"CAT_MENU"</formula>
    </cfRule>
  </conditionalFormatting>
  <conditionalFormatting sqref="K484">
    <cfRule type="containsText" dxfId="1136" priority="1886" operator="containsText" text="DISABLED">
      <formula>NOT(ISERROR(SEARCH("DISABLED",K484)))</formula>
    </cfRule>
    <cfRule type="containsText" dxfId="1135" priority="1887" operator="containsText" text="ENABLED">
      <formula>NOT(ISERROR(SEARCH("ENABLED",K484)))</formula>
    </cfRule>
  </conditionalFormatting>
  <conditionalFormatting sqref="J551">
    <cfRule type="containsText" dxfId="1134" priority="1884" operator="containsText" text="DISABLED">
      <formula>NOT(ISERROR(SEARCH("DISABLED",J551)))</formula>
    </cfRule>
    <cfRule type="containsText" dxfId="1133" priority="1885" operator="containsText" text="ENABLED">
      <formula>NOT(ISERROR(SEARCH("ENABLED",J551)))</formula>
    </cfRule>
  </conditionalFormatting>
  <conditionalFormatting sqref="X551">
    <cfRule type="notContainsBlanks" dxfId="1132" priority="1883">
      <formula>LEN(TRIM(X551))&gt;0</formula>
    </cfRule>
  </conditionalFormatting>
  <conditionalFormatting sqref="I551">
    <cfRule type="cellIs" dxfId="1131" priority="1882" operator="equal">
      <formula>"CAT_MENU"</formula>
    </cfRule>
  </conditionalFormatting>
  <conditionalFormatting sqref="K551">
    <cfRule type="containsText" dxfId="1130" priority="1880" operator="containsText" text="DISABLED">
      <formula>NOT(ISERROR(SEARCH("DISABLED",K551)))</formula>
    </cfRule>
    <cfRule type="containsText" dxfId="1129" priority="1881" operator="containsText" text="ENABLED">
      <formula>NOT(ISERROR(SEARCH("ENABLED",K551)))</formula>
    </cfRule>
  </conditionalFormatting>
  <conditionalFormatting sqref="I265:I268">
    <cfRule type="cellIs" dxfId="1128" priority="1879" operator="equal">
      <formula>"CAT_MENU"</formula>
    </cfRule>
  </conditionalFormatting>
  <conditionalFormatting sqref="J636">
    <cfRule type="containsText" dxfId="1127" priority="1876" operator="containsText" text="DISABLED">
      <formula>NOT(ISERROR(SEARCH("DISABLED",J636)))</formula>
    </cfRule>
    <cfRule type="containsText" dxfId="1126" priority="1877" operator="containsText" text="ENABLED">
      <formula>NOT(ISERROR(SEARCH("ENABLED",J636)))</formula>
    </cfRule>
  </conditionalFormatting>
  <conditionalFormatting sqref="X636">
    <cfRule type="notContainsBlanks" dxfId="1125" priority="1875">
      <formula>LEN(TRIM(X636))&gt;0</formula>
    </cfRule>
  </conditionalFormatting>
  <conditionalFormatting sqref="I636">
    <cfRule type="cellIs" dxfId="1124" priority="1874" operator="equal">
      <formula>"CAT_MENU"</formula>
    </cfRule>
  </conditionalFormatting>
  <conditionalFormatting sqref="K636">
    <cfRule type="containsText" dxfId="1123" priority="1872" operator="containsText" text="DISABLED">
      <formula>NOT(ISERROR(SEARCH("DISABLED",K636)))</formula>
    </cfRule>
    <cfRule type="containsText" dxfId="1122" priority="1873" operator="containsText" text="ENABLED">
      <formula>NOT(ISERROR(SEARCH("ENABLED",K636)))</formula>
    </cfRule>
  </conditionalFormatting>
  <conditionalFormatting sqref="J641">
    <cfRule type="containsText" dxfId="1121" priority="1870" operator="containsText" text="DISABLED">
      <formula>NOT(ISERROR(SEARCH("DISABLED",J641)))</formula>
    </cfRule>
    <cfRule type="containsText" dxfId="1120" priority="1871" operator="containsText" text="ENABLED">
      <formula>NOT(ISERROR(SEARCH("ENABLED",J641)))</formula>
    </cfRule>
  </conditionalFormatting>
  <conditionalFormatting sqref="X641">
    <cfRule type="notContainsBlanks" dxfId="1119" priority="1869">
      <formula>LEN(TRIM(X641))&gt;0</formula>
    </cfRule>
  </conditionalFormatting>
  <conditionalFormatting sqref="I641">
    <cfRule type="cellIs" dxfId="1118" priority="1868" operator="equal">
      <formula>"CAT_MENU"</formula>
    </cfRule>
  </conditionalFormatting>
  <conditionalFormatting sqref="K641">
    <cfRule type="containsText" dxfId="1117" priority="1866" operator="containsText" text="DISABLED">
      <formula>NOT(ISERROR(SEARCH("DISABLED",K641)))</formula>
    </cfRule>
    <cfRule type="containsText" dxfId="1116" priority="1867" operator="containsText" text="ENABLED">
      <formula>NOT(ISERROR(SEARCH("ENABLED",K641)))</formula>
    </cfRule>
  </conditionalFormatting>
  <conditionalFormatting sqref="J648">
    <cfRule type="containsText" dxfId="1115" priority="1858" operator="containsText" text="DISABLED">
      <formula>NOT(ISERROR(SEARCH("DISABLED",J648)))</formula>
    </cfRule>
    <cfRule type="containsText" dxfId="1114" priority="1859" operator="containsText" text="ENABLED">
      <formula>NOT(ISERROR(SEARCH("ENABLED",J648)))</formula>
    </cfRule>
  </conditionalFormatting>
  <conditionalFormatting sqref="X648">
    <cfRule type="notContainsBlanks" dxfId="1113" priority="1857">
      <formula>LEN(TRIM(X648))&gt;0</formula>
    </cfRule>
  </conditionalFormatting>
  <conditionalFormatting sqref="I648">
    <cfRule type="cellIs" dxfId="1112" priority="1856" operator="equal">
      <formula>"CAT_MENU"</formula>
    </cfRule>
  </conditionalFormatting>
  <conditionalFormatting sqref="K648">
    <cfRule type="containsText" dxfId="1111" priority="1854" operator="containsText" text="DISABLED">
      <formula>NOT(ISERROR(SEARCH("DISABLED",K648)))</formula>
    </cfRule>
    <cfRule type="containsText" dxfId="1110" priority="1855" operator="containsText" text="ENABLED">
      <formula>NOT(ISERROR(SEARCH("ENABLED",K648)))</formula>
    </cfRule>
  </conditionalFormatting>
  <conditionalFormatting sqref="J656">
    <cfRule type="containsText" dxfId="1109" priority="1852" operator="containsText" text="DISABLED">
      <formula>NOT(ISERROR(SEARCH("DISABLED",J656)))</formula>
    </cfRule>
    <cfRule type="containsText" dxfId="1108" priority="1853" operator="containsText" text="ENABLED">
      <formula>NOT(ISERROR(SEARCH("ENABLED",J656)))</formula>
    </cfRule>
  </conditionalFormatting>
  <conditionalFormatting sqref="X656">
    <cfRule type="notContainsBlanks" dxfId="1107" priority="1851">
      <formula>LEN(TRIM(X656))&gt;0</formula>
    </cfRule>
  </conditionalFormatting>
  <conditionalFormatting sqref="I656">
    <cfRule type="cellIs" dxfId="1106" priority="1850" operator="equal">
      <formula>"CAT_MENU"</formula>
    </cfRule>
  </conditionalFormatting>
  <conditionalFormatting sqref="K656">
    <cfRule type="containsText" dxfId="1105" priority="1848" operator="containsText" text="DISABLED">
      <formula>NOT(ISERROR(SEARCH("DISABLED",K656)))</formula>
    </cfRule>
    <cfRule type="containsText" dxfId="1104" priority="1849" operator="containsText" text="ENABLED">
      <formula>NOT(ISERROR(SEARCH("ENABLED",K656)))</formula>
    </cfRule>
  </conditionalFormatting>
  <conditionalFormatting sqref="J660">
    <cfRule type="containsText" dxfId="1103" priority="1846" operator="containsText" text="DISABLED">
      <formula>NOT(ISERROR(SEARCH("DISABLED",J660)))</formula>
    </cfRule>
    <cfRule type="containsText" dxfId="1102" priority="1847" operator="containsText" text="ENABLED">
      <formula>NOT(ISERROR(SEARCH("ENABLED",J660)))</formula>
    </cfRule>
  </conditionalFormatting>
  <conditionalFormatting sqref="X660">
    <cfRule type="notContainsBlanks" dxfId="1101" priority="1845">
      <formula>LEN(TRIM(X660))&gt;0</formula>
    </cfRule>
  </conditionalFormatting>
  <conditionalFormatting sqref="I660">
    <cfRule type="cellIs" dxfId="1100" priority="1844" operator="equal">
      <formula>"CAT_MENU"</formula>
    </cfRule>
  </conditionalFormatting>
  <conditionalFormatting sqref="K660">
    <cfRule type="containsText" dxfId="1099" priority="1842" operator="containsText" text="DISABLED">
      <formula>NOT(ISERROR(SEARCH("DISABLED",K660)))</formula>
    </cfRule>
    <cfRule type="containsText" dxfId="1098" priority="1843" operator="containsText" text="ENABLED">
      <formula>NOT(ISERROR(SEARCH("ENABLED",K660)))</formula>
    </cfRule>
  </conditionalFormatting>
  <conditionalFormatting sqref="J663">
    <cfRule type="containsText" dxfId="1097" priority="1840" operator="containsText" text="DISABLED">
      <formula>NOT(ISERROR(SEARCH("DISABLED",J663)))</formula>
    </cfRule>
    <cfRule type="containsText" dxfId="1096" priority="1841" operator="containsText" text="ENABLED">
      <formula>NOT(ISERROR(SEARCH("ENABLED",J663)))</formula>
    </cfRule>
  </conditionalFormatting>
  <conditionalFormatting sqref="X663">
    <cfRule type="notContainsBlanks" dxfId="1095" priority="1839">
      <formula>LEN(TRIM(X663))&gt;0</formula>
    </cfRule>
  </conditionalFormatting>
  <conditionalFormatting sqref="I663">
    <cfRule type="cellIs" dxfId="1094" priority="1838" operator="equal">
      <formula>"CAT_MENU"</formula>
    </cfRule>
  </conditionalFormatting>
  <conditionalFormatting sqref="K663">
    <cfRule type="containsText" dxfId="1093" priority="1836" operator="containsText" text="DISABLED">
      <formula>NOT(ISERROR(SEARCH("DISABLED",K663)))</formula>
    </cfRule>
    <cfRule type="containsText" dxfId="1092" priority="1837" operator="containsText" text="ENABLED">
      <formula>NOT(ISERROR(SEARCH("ENABLED",K663)))</formula>
    </cfRule>
  </conditionalFormatting>
  <conditionalFormatting sqref="J665">
    <cfRule type="containsText" dxfId="1091" priority="1834" operator="containsText" text="DISABLED">
      <formula>NOT(ISERROR(SEARCH("DISABLED",J665)))</formula>
    </cfRule>
    <cfRule type="containsText" dxfId="1090" priority="1835" operator="containsText" text="ENABLED">
      <formula>NOT(ISERROR(SEARCH("ENABLED",J665)))</formula>
    </cfRule>
  </conditionalFormatting>
  <conditionalFormatting sqref="X665">
    <cfRule type="notContainsBlanks" dxfId="1089" priority="1833">
      <formula>LEN(TRIM(X665))&gt;0</formula>
    </cfRule>
  </conditionalFormatting>
  <conditionalFormatting sqref="I665">
    <cfRule type="cellIs" dxfId="1088" priority="1832" operator="equal">
      <formula>"CAT_MENU"</formula>
    </cfRule>
  </conditionalFormatting>
  <conditionalFormatting sqref="K665">
    <cfRule type="containsText" dxfId="1087" priority="1830" operator="containsText" text="DISABLED">
      <formula>NOT(ISERROR(SEARCH("DISABLED",K665)))</formula>
    </cfRule>
    <cfRule type="containsText" dxfId="1086" priority="1831" operator="containsText" text="ENABLED">
      <formula>NOT(ISERROR(SEARCH("ENABLED",K665)))</formula>
    </cfRule>
  </conditionalFormatting>
  <conditionalFormatting sqref="J670">
    <cfRule type="containsText" dxfId="1085" priority="1828" operator="containsText" text="DISABLED">
      <formula>NOT(ISERROR(SEARCH("DISABLED",J670)))</formula>
    </cfRule>
    <cfRule type="containsText" dxfId="1084" priority="1829" operator="containsText" text="ENABLED">
      <formula>NOT(ISERROR(SEARCH("ENABLED",J670)))</formula>
    </cfRule>
  </conditionalFormatting>
  <conditionalFormatting sqref="X670">
    <cfRule type="notContainsBlanks" dxfId="1083" priority="1827">
      <formula>LEN(TRIM(X670))&gt;0</formula>
    </cfRule>
  </conditionalFormatting>
  <conditionalFormatting sqref="I670">
    <cfRule type="cellIs" dxfId="1082" priority="1826" operator="equal">
      <formula>"CAT_MENU"</formula>
    </cfRule>
  </conditionalFormatting>
  <conditionalFormatting sqref="K670">
    <cfRule type="containsText" dxfId="1081" priority="1824" operator="containsText" text="DISABLED">
      <formula>NOT(ISERROR(SEARCH("DISABLED",K670)))</formula>
    </cfRule>
    <cfRule type="containsText" dxfId="1080" priority="1825" operator="containsText" text="ENABLED">
      <formula>NOT(ISERROR(SEARCH("ENABLED",K670)))</formula>
    </cfRule>
  </conditionalFormatting>
  <conditionalFormatting sqref="J712">
    <cfRule type="containsText" dxfId="1079" priority="1792" operator="containsText" text="DISABLED">
      <formula>NOT(ISERROR(SEARCH("DISABLED",J712)))</formula>
    </cfRule>
    <cfRule type="containsText" dxfId="1078" priority="1793" operator="containsText" text="ENABLED">
      <formula>NOT(ISERROR(SEARCH("ENABLED",J712)))</formula>
    </cfRule>
  </conditionalFormatting>
  <conditionalFormatting sqref="X712">
    <cfRule type="notContainsBlanks" dxfId="1077" priority="1791">
      <formula>LEN(TRIM(X712))&gt;0</formula>
    </cfRule>
  </conditionalFormatting>
  <conditionalFormatting sqref="I712">
    <cfRule type="cellIs" dxfId="1076" priority="1790" operator="equal">
      <formula>"CAT_MENU"</formula>
    </cfRule>
  </conditionalFormatting>
  <conditionalFormatting sqref="K712">
    <cfRule type="containsText" dxfId="1075" priority="1788" operator="containsText" text="DISABLED">
      <formula>NOT(ISERROR(SEARCH("DISABLED",K712)))</formula>
    </cfRule>
    <cfRule type="containsText" dxfId="1074" priority="1789" operator="containsText" text="ENABLED">
      <formula>NOT(ISERROR(SEARCH("ENABLED",K712)))</formula>
    </cfRule>
  </conditionalFormatting>
  <conditionalFormatting sqref="J736">
    <cfRule type="containsText" dxfId="1073" priority="1786" operator="containsText" text="DISABLED">
      <formula>NOT(ISERROR(SEARCH("DISABLED",J736)))</formula>
    </cfRule>
    <cfRule type="containsText" dxfId="1072" priority="1787" operator="containsText" text="ENABLED">
      <formula>NOT(ISERROR(SEARCH("ENABLED",J736)))</formula>
    </cfRule>
  </conditionalFormatting>
  <conditionalFormatting sqref="X736">
    <cfRule type="notContainsBlanks" dxfId="1071" priority="1785">
      <formula>LEN(TRIM(X736))&gt;0</formula>
    </cfRule>
  </conditionalFormatting>
  <conditionalFormatting sqref="I736">
    <cfRule type="cellIs" dxfId="1070" priority="1784" operator="equal">
      <formula>"CAT_MENU"</formula>
    </cfRule>
  </conditionalFormatting>
  <conditionalFormatting sqref="K736">
    <cfRule type="containsText" dxfId="1069" priority="1782" operator="containsText" text="DISABLED">
      <formula>NOT(ISERROR(SEARCH("DISABLED",K736)))</formula>
    </cfRule>
    <cfRule type="containsText" dxfId="1068" priority="1783" operator="containsText" text="ENABLED">
      <formula>NOT(ISERROR(SEARCH("ENABLED",K736)))</formula>
    </cfRule>
  </conditionalFormatting>
  <conditionalFormatting sqref="J792">
    <cfRule type="containsText" dxfId="1067" priority="1709" operator="containsText" text="DISABLED">
      <formula>NOT(ISERROR(SEARCH("DISABLED",J792)))</formula>
    </cfRule>
    <cfRule type="containsText" dxfId="1066" priority="1710" operator="containsText" text="ENABLED">
      <formula>NOT(ISERROR(SEARCH("ENABLED",J792)))</formula>
    </cfRule>
  </conditionalFormatting>
  <conditionalFormatting sqref="J762">
    <cfRule type="containsText" dxfId="1065" priority="1772" operator="containsText" text="DISABLED">
      <formula>NOT(ISERROR(SEARCH("DISABLED",J762)))</formula>
    </cfRule>
    <cfRule type="containsText" dxfId="1064" priority="1773" operator="containsText" text="ENABLED">
      <formula>NOT(ISERROR(SEARCH("ENABLED",J762)))</formula>
    </cfRule>
  </conditionalFormatting>
  <conditionalFormatting sqref="X762">
    <cfRule type="notContainsBlanks" dxfId="1063" priority="1771">
      <formula>LEN(TRIM(X762))&gt;0</formula>
    </cfRule>
  </conditionalFormatting>
  <conditionalFormatting sqref="I762">
    <cfRule type="cellIs" dxfId="1062" priority="1770" operator="equal">
      <formula>"CAT_MENU"</formula>
    </cfRule>
  </conditionalFormatting>
  <conditionalFormatting sqref="K762">
    <cfRule type="containsText" dxfId="1061" priority="1768" operator="containsText" text="DISABLED">
      <formula>NOT(ISERROR(SEARCH("DISABLED",K762)))</formula>
    </cfRule>
    <cfRule type="containsText" dxfId="1060" priority="1769" operator="containsText" text="ENABLED">
      <formula>NOT(ISERROR(SEARCH("ENABLED",K762)))</formula>
    </cfRule>
  </conditionalFormatting>
  <conditionalFormatting sqref="K792">
    <cfRule type="containsText" dxfId="1059" priority="1705" operator="containsText" text="DISABLED">
      <formula>NOT(ISERROR(SEARCH("DISABLED",K792)))</formula>
    </cfRule>
    <cfRule type="containsText" dxfId="1058" priority="1706" operator="containsText" text="ENABLED">
      <formula>NOT(ISERROR(SEARCH("ENABLED",K792)))</formula>
    </cfRule>
  </conditionalFormatting>
  <conditionalFormatting sqref="J780">
    <cfRule type="containsText" dxfId="1057" priority="1751" operator="containsText" text="DISABLED">
      <formula>NOT(ISERROR(SEARCH("DISABLED",J780)))</formula>
    </cfRule>
    <cfRule type="containsText" dxfId="1056" priority="1752" operator="containsText" text="ENABLED">
      <formula>NOT(ISERROR(SEARCH("ENABLED",J780)))</formula>
    </cfRule>
  </conditionalFormatting>
  <conditionalFormatting sqref="X780">
    <cfRule type="notContainsBlanks" dxfId="1055" priority="1750">
      <formula>LEN(TRIM(X780))&gt;0</formula>
    </cfRule>
  </conditionalFormatting>
  <conditionalFormatting sqref="I780">
    <cfRule type="cellIs" dxfId="1054" priority="1749" operator="equal">
      <formula>"CAT_MENU"</formula>
    </cfRule>
  </conditionalFormatting>
  <conditionalFormatting sqref="K780">
    <cfRule type="containsText" dxfId="1053" priority="1747" operator="containsText" text="DISABLED">
      <formula>NOT(ISERROR(SEARCH("DISABLED",K780)))</formula>
    </cfRule>
    <cfRule type="containsText" dxfId="1052" priority="1748" operator="containsText" text="ENABLED">
      <formula>NOT(ISERROR(SEARCH("ENABLED",K780)))</formula>
    </cfRule>
  </conditionalFormatting>
  <conditionalFormatting sqref="X792">
    <cfRule type="notContainsBlanks" dxfId="1051" priority="1708">
      <formula>LEN(TRIM(X792))&gt;0</formula>
    </cfRule>
  </conditionalFormatting>
  <conditionalFormatting sqref="I792">
    <cfRule type="cellIs" dxfId="1050" priority="1707" operator="equal">
      <formula>"CAT_MENU"</formula>
    </cfRule>
  </conditionalFormatting>
  <conditionalFormatting sqref="J872">
    <cfRule type="containsText" dxfId="1049" priority="1667" operator="containsText" text="DISABLED">
      <formula>NOT(ISERROR(SEARCH("DISABLED",J872)))</formula>
    </cfRule>
    <cfRule type="containsText" dxfId="1048" priority="1668" operator="containsText" text="ENABLED">
      <formula>NOT(ISERROR(SEARCH("ENABLED",J872)))</formula>
    </cfRule>
  </conditionalFormatting>
  <conditionalFormatting sqref="X872">
    <cfRule type="notContainsBlanks" dxfId="1047" priority="1666">
      <formula>LEN(TRIM(X872))&gt;0</formula>
    </cfRule>
  </conditionalFormatting>
  <conditionalFormatting sqref="I872">
    <cfRule type="cellIs" dxfId="1046" priority="1665" operator="equal">
      <formula>"CAT_MENU"</formula>
    </cfRule>
  </conditionalFormatting>
  <conditionalFormatting sqref="K872">
    <cfRule type="containsText" dxfId="1045" priority="1663" operator="containsText" text="DISABLED">
      <formula>NOT(ISERROR(SEARCH("DISABLED",K872)))</formula>
    </cfRule>
    <cfRule type="containsText" dxfId="1044" priority="1664" operator="containsText" text="ENABLED">
      <formula>NOT(ISERROR(SEARCH("ENABLED",K872)))</formula>
    </cfRule>
  </conditionalFormatting>
  <conditionalFormatting sqref="J970">
    <cfRule type="containsText" dxfId="1043" priority="1660" operator="containsText" text="DISABLED">
      <formula>NOT(ISERROR(SEARCH("DISABLED",J970)))</formula>
    </cfRule>
    <cfRule type="containsText" dxfId="1042" priority="1661" operator="containsText" text="ENABLED">
      <formula>NOT(ISERROR(SEARCH("ENABLED",J970)))</formula>
    </cfRule>
  </conditionalFormatting>
  <conditionalFormatting sqref="X970">
    <cfRule type="notContainsBlanks" dxfId="1041" priority="1659">
      <formula>LEN(TRIM(X970))&gt;0</formula>
    </cfRule>
  </conditionalFormatting>
  <conditionalFormatting sqref="I970">
    <cfRule type="cellIs" dxfId="1040" priority="1658" operator="equal">
      <formula>"CAT_MENU"</formula>
    </cfRule>
  </conditionalFormatting>
  <conditionalFormatting sqref="K970">
    <cfRule type="containsText" dxfId="1039" priority="1656" operator="containsText" text="DISABLED">
      <formula>NOT(ISERROR(SEARCH("DISABLED",K970)))</formula>
    </cfRule>
    <cfRule type="containsText" dxfId="1038" priority="1657" operator="containsText" text="ENABLED">
      <formula>NOT(ISERROR(SEARCH("ENABLED",K970)))</formula>
    </cfRule>
  </conditionalFormatting>
  <conditionalFormatting sqref="J989">
    <cfRule type="containsText" dxfId="1037" priority="1653" operator="containsText" text="DISABLED">
      <formula>NOT(ISERROR(SEARCH("DISABLED",J989)))</formula>
    </cfRule>
    <cfRule type="containsText" dxfId="1036" priority="1654" operator="containsText" text="ENABLED">
      <formula>NOT(ISERROR(SEARCH("ENABLED",J989)))</formula>
    </cfRule>
  </conditionalFormatting>
  <conditionalFormatting sqref="X989">
    <cfRule type="notContainsBlanks" dxfId="1035" priority="1652">
      <formula>LEN(TRIM(X989))&gt;0</formula>
    </cfRule>
  </conditionalFormatting>
  <conditionalFormatting sqref="I989">
    <cfRule type="cellIs" dxfId="1034" priority="1651" operator="equal">
      <formula>"CAT_MENU"</formula>
    </cfRule>
  </conditionalFormatting>
  <conditionalFormatting sqref="K989">
    <cfRule type="containsText" dxfId="1033" priority="1649" operator="containsText" text="DISABLED">
      <formula>NOT(ISERROR(SEARCH("DISABLED",K989)))</formula>
    </cfRule>
    <cfRule type="containsText" dxfId="1032" priority="1650" operator="containsText" text="ENABLED">
      <formula>NOT(ISERROR(SEARCH("ENABLED",K989)))</formula>
    </cfRule>
  </conditionalFormatting>
  <conditionalFormatting sqref="J1054">
    <cfRule type="containsText" dxfId="1031" priority="1639" operator="containsText" text="DISABLED">
      <formula>NOT(ISERROR(SEARCH("DISABLED",J1054)))</formula>
    </cfRule>
    <cfRule type="containsText" dxfId="1030" priority="1640" operator="containsText" text="ENABLED">
      <formula>NOT(ISERROR(SEARCH("ENABLED",J1054)))</formula>
    </cfRule>
  </conditionalFormatting>
  <conditionalFormatting sqref="X1054">
    <cfRule type="notContainsBlanks" dxfId="1029" priority="1638">
      <formula>LEN(TRIM(X1054))&gt;0</formula>
    </cfRule>
  </conditionalFormatting>
  <conditionalFormatting sqref="I1054">
    <cfRule type="cellIs" dxfId="1028" priority="1637" operator="equal">
      <formula>"CAT_MENU"</formula>
    </cfRule>
  </conditionalFormatting>
  <conditionalFormatting sqref="K1054">
    <cfRule type="containsText" dxfId="1027" priority="1635" operator="containsText" text="DISABLED">
      <formula>NOT(ISERROR(SEARCH("DISABLED",K1054)))</formula>
    </cfRule>
    <cfRule type="containsText" dxfId="1026" priority="1636" operator="containsText" text="ENABLED">
      <formula>NOT(ISERROR(SEARCH("ENABLED",K1054)))</formula>
    </cfRule>
  </conditionalFormatting>
  <conditionalFormatting sqref="J1068">
    <cfRule type="containsText" dxfId="1025" priority="1632" operator="containsText" text="DISABLED">
      <formula>NOT(ISERROR(SEARCH("DISABLED",J1068)))</formula>
    </cfRule>
    <cfRule type="containsText" dxfId="1024" priority="1633" operator="containsText" text="ENABLED">
      <formula>NOT(ISERROR(SEARCH("ENABLED",J1068)))</formula>
    </cfRule>
  </conditionalFormatting>
  <conditionalFormatting sqref="X1068">
    <cfRule type="notContainsBlanks" dxfId="1023" priority="1631">
      <formula>LEN(TRIM(X1068))&gt;0</formula>
    </cfRule>
  </conditionalFormatting>
  <conditionalFormatting sqref="I1068">
    <cfRule type="cellIs" dxfId="1022" priority="1630" operator="equal">
      <formula>"CAT_MENU"</formula>
    </cfRule>
  </conditionalFormatting>
  <conditionalFormatting sqref="K1068">
    <cfRule type="containsText" dxfId="1021" priority="1628" operator="containsText" text="DISABLED">
      <formula>NOT(ISERROR(SEARCH("DISABLED",K1068)))</formula>
    </cfRule>
    <cfRule type="containsText" dxfId="1020" priority="1629" operator="containsText" text="ENABLED">
      <formula>NOT(ISERROR(SEARCH("ENABLED",K1068)))</formula>
    </cfRule>
  </conditionalFormatting>
  <conditionalFormatting sqref="J1071">
    <cfRule type="containsText" dxfId="1019" priority="1625" operator="containsText" text="DISABLED">
      <formula>NOT(ISERROR(SEARCH("DISABLED",J1071)))</formula>
    </cfRule>
    <cfRule type="containsText" dxfId="1018" priority="1626" operator="containsText" text="ENABLED">
      <formula>NOT(ISERROR(SEARCH("ENABLED",J1071)))</formula>
    </cfRule>
  </conditionalFormatting>
  <conditionalFormatting sqref="X1071">
    <cfRule type="notContainsBlanks" dxfId="1017" priority="1624">
      <formula>LEN(TRIM(X1071))&gt;0</formula>
    </cfRule>
  </conditionalFormatting>
  <conditionalFormatting sqref="I1071">
    <cfRule type="cellIs" dxfId="1016" priority="1623" operator="equal">
      <formula>"CAT_MENU"</formula>
    </cfRule>
  </conditionalFormatting>
  <conditionalFormatting sqref="K1071">
    <cfRule type="containsText" dxfId="1015" priority="1621" operator="containsText" text="DISABLED">
      <formula>NOT(ISERROR(SEARCH("DISABLED",K1071)))</formula>
    </cfRule>
    <cfRule type="containsText" dxfId="1014" priority="1622" operator="containsText" text="ENABLED">
      <formula>NOT(ISERROR(SEARCH("ENABLED",K1071)))</formula>
    </cfRule>
  </conditionalFormatting>
  <conditionalFormatting sqref="J1094">
    <cfRule type="containsText" dxfId="1013" priority="1611" operator="containsText" text="DISABLED">
      <formula>NOT(ISERROR(SEARCH("DISABLED",J1094)))</formula>
    </cfRule>
    <cfRule type="containsText" dxfId="1012" priority="1612" operator="containsText" text="ENABLED">
      <formula>NOT(ISERROR(SEARCH("ENABLED",J1094)))</formula>
    </cfRule>
  </conditionalFormatting>
  <conditionalFormatting sqref="X1094">
    <cfRule type="notContainsBlanks" dxfId="1011" priority="1610">
      <formula>LEN(TRIM(X1094))&gt;0</formula>
    </cfRule>
  </conditionalFormatting>
  <conditionalFormatting sqref="I1094">
    <cfRule type="cellIs" dxfId="1010" priority="1609" operator="equal">
      <formula>"CAT_MENU"</formula>
    </cfRule>
  </conditionalFormatting>
  <conditionalFormatting sqref="K1094">
    <cfRule type="containsText" dxfId="1009" priority="1607" operator="containsText" text="DISABLED">
      <formula>NOT(ISERROR(SEARCH("DISABLED",K1094)))</formula>
    </cfRule>
    <cfRule type="containsText" dxfId="1008" priority="1608" operator="containsText" text="ENABLED">
      <formula>NOT(ISERROR(SEARCH("ENABLED",K1094)))</formula>
    </cfRule>
  </conditionalFormatting>
  <conditionalFormatting sqref="J1097">
    <cfRule type="containsText" dxfId="1007" priority="1597" operator="containsText" text="DISABLED">
      <formula>NOT(ISERROR(SEARCH("DISABLED",J1097)))</formula>
    </cfRule>
    <cfRule type="containsText" dxfId="1006" priority="1598" operator="containsText" text="ENABLED">
      <formula>NOT(ISERROR(SEARCH("ENABLED",J1097)))</formula>
    </cfRule>
  </conditionalFormatting>
  <conditionalFormatting sqref="X1097">
    <cfRule type="notContainsBlanks" dxfId="1005" priority="1596">
      <formula>LEN(TRIM(X1097))&gt;0</formula>
    </cfRule>
  </conditionalFormatting>
  <conditionalFormatting sqref="I1097">
    <cfRule type="cellIs" dxfId="1004" priority="1595" operator="equal">
      <formula>"CAT_MENU"</formula>
    </cfRule>
  </conditionalFormatting>
  <conditionalFormatting sqref="K1097">
    <cfRule type="containsText" dxfId="1003" priority="1593" operator="containsText" text="DISABLED">
      <formula>NOT(ISERROR(SEARCH("DISABLED",K1097)))</formula>
    </cfRule>
    <cfRule type="containsText" dxfId="1002" priority="1594" operator="containsText" text="ENABLED">
      <formula>NOT(ISERROR(SEARCH("ENABLED",K1097)))</formula>
    </cfRule>
  </conditionalFormatting>
  <conditionalFormatting sqref="J1202:J1231">
    <cfRule type="containsText" dxfId="1001" priority="1527" operator="containsText" text="DISABLED">
      <formula>NOT(ISERROR(SEARCH("DISABLED",J1202)))</formula>
    </cfRule>
    <cfRule type="containsText" dxfId="1000" priority="1528" operator="containsText" text="ENABLED">
      <formula>NOT(ISERROR(SEARCH("ENABLED",J1202)))</formula>
    </cfRule>
  </conditionalFormatting>
  <conditionalFormatting sqref="X1202">
    <cfRule type="notContainsBlanks" dxfId="999" priority="1526">
      <formula>LEN(TRIM(X1202))&gt;0</formula>
    </cfRule>
  </conditionalFormatting>
  <conditionalFormatting sqref="I1202:I1231">
    <cfRule type="cellIs" dxfId="998" priority="1525" operator="equal">
      <formula>"CAT_MENU"</formula>
    </cfRule>
  </conditionalFormatting>
  <conditionalFormatting sqref="K1202:K1231">
    <cfRule type="containsText" dxfId="997" priority="1523" operator="containsText" text="DISABLED">
      <formula>NOT(ISERROR(SEARCH("DISABLED",K1202)))</formula>
    </cfRule>
    <cfRule type="containsText" dxfId="996" priority="1524" operator="containsText" text="ENABLED">
      <formula>NOT(ISERROR(SEARCH("ENABLED",K1202)))</formula>
    </cfRule>
  </conditionalFormatting>
  <conditionalFormatting sqref="X1228">
    <cfRule type="notContainsBlanks" dxfId="995" priority="1519">
      <formula>LEN(TRIM(X1228))&gt;0</formula>
    </cfRule>
  </conditionalFormatting>
  <conditionalFormatting sqref="X1229">
    <cfRule type="notContainsBlanks" dxfId="994" priority="1512">
      <formula>LEN(TRIM(X1229))&gt;0</formula>
    </cfRule>
  </conditionalFormatting>
  <conditionalFormatting sqref="X1230">
    <cfRule type="notContainsBlanks" dxfId="993" priority="1505">
      <formula>LEN(TRIM(X1230))&gt;0</formula>
    </cfRule>
  </conditionalFormatting>
  <conditionalFormatting sqref="X1231">
    <cfRule type="notContainsBlanks" dxfId="992" priority="1498">
      <formula>LEN(TRIM(X1231))&gt;0</formula>
    </cfRule>
  </conditionalFormatting>
  <conditionalFormatting sqref="J1237">
    <cfRule type="containsText" dxfId="991" priority="1478" operator="containsText" text="DISABLED">
      <formula>NOT(ISERROR(SEARCH("DISABLED",J1237)))</formula>
    </cfRule>
    <cfRule type="containsText" dxfId="990" priority="1479" operator="containsText" text="ENABLED">
      <formula>NOT(ISERROR(SEARCH("ENABLED",J1237)))</formula>
    </cfRule>
  </conditionalFormatting>
  <conditionalFormatting sqref="X1237">
    <cfRule type="notContainsBlanks" dxfId="989" priority="1477">
      <formula>LEN(TRIM(X1237))&gt;0</formula>
    </cfRule>
  </conditionalFormatting>
  <conditionalFormatting sqref="I1237">
    <cfRule type="cellIs" dxfId="988" priority="1476" operator="equal">
      <formula>"CAT_MENU"</formula>
    </cfRule>
  </conditionalFormatting>
  <conditionalFormatting sqref="K1237">
    <cfRule type="containsText" dxfId="987" priority="1474" operator="containsText" text="DISABLED">
      <formula>NOT(ISERROR(SEARCH("DISABLED",K1237)))</formula>
    </cfRule>
    <cfRule type="containsText" dxfId="986" priority="1475" operator="containsText" text="ENABLED">
      <formula>NOT(ISERROR(SEARCH("ENABLED",K1237)))</formula>
    </cfRule>
  </conditionalFormatting>
  <conditionalFormatting sqref="K1330">
    <cfRule type="containsText" dxfId="985" priority="1334" operator="containsText" text="DISABLED">
      <formula>NOT(ISERROR(SEARCH("DISABLED",K1330)))</formula>
    </cfRule>
    <cfRule type="containsText" dxfId="984" priority="1335" operator="containsText" text="ENABLED">
      <formula>NOT(ISERROR(SEARCH("ENABLED",K1330)))</formula>
    </cfRule>
  </conditionalFormatting>
  <conditionalFormatting sqref="J1330">
    <cfRule type="containsText" dxfId="983" priority="1338" operator="containsText" text="DISABLED">
      <formula>NOT(ISERROR(SEARCH("DISABLED",J1330)))</formula>
    </cfRule>
    <cfRule type="containsText" dxfId="982" priority="1339" operator="containsText" text="ENABLED">
      <formula>NOT(ISERROR(SEARCH("ENABLED",J1330)))</formula>
    </cfRule>
  </conditionalFormatting>
  <conditionalFormatting sqref="X1330">
    <cfRule type="notContainsBlanks" dxfId="981" priority="1337">
      <formula>LEN(TRIM(X1330))&gt;0</formula>
    </cfRule>
  </conditionalFormatting>
  <conditionalFormatting sqref="I1330">
    <cfRule type="cellIs" dxfId="980" priority="1336" operator="equal">
      <formula>"CAT_MENU"</formula>
    </cfRule>
  </conditionalFormatting>
  <conditionalFormatting sqref="J1349">
    <cfRule type="containsText" dxfId="979" priority="1303" operator="containsText" text="DISABLED">
      <formula>NOT(ISERROR(SEARCH("DISABLED",J1349)))</formula>
    </cfRule>
    <cfRule type="containsText" dxfId="978" priority="1304" operator="containsText" text="ENABLED">
      <formula>NOT(ISERROR(SEARCH("ENABLED",J1349)))</formula>
    </cfRule>
  </conditionalFormatting>
  <conditionalFormatting sqref="X1349">
    <cfRule type="notContainsBlanks" dxfId="977" priority="1302">
      <formula>LEN(TRIM(X1349))&gt;0</formula>
    </cfRule>
  </conditionalFormatting>
  <conditionalFormatting sqref="I1349">
    <cfRule type="cellIs" dxfId="976" priority="1301" operator="equal">
      <formula>"CAT_MENU"</formula>
    </cfRule>
  </conditionalFormatting>
  <conditionalFormatting sqref="K1349">
    <cfRule type="containsText" dxfId="975" priority="1299" operator="containsText" text="DISABLED">
      <formula>NOT(ISERROR(SEARCH("DISABLED",K1349)))</formula>
    </cfRule>
    <cfRule type="containsText" dxfId="974" priority="1300" operator="containsText" text="ENABLED">
      <formula>NOT(ISERROR(SEARCH("ENABLED",K1349)))</formula>
    </cfRule>
  </conditionalFormatting>
  <conditionalFormatting sqref="K1443">
    <cfRule type="containsText" dxfId="973" priority="1219" operator="containsText" text="DISABLED">
      <formula>NOT(ISERROR(SEARCH("DISABLED",K1443)))</formula>
    </cfRule>
    <cfRule type="containsText" dxfId="972" priority="1220" operator="containsText" text="ENABLED">
      <formula>NOT(ISERROR(SEARCH("ENABLED",K1443)))</formula>
    </cfRule>
  </conditionalFormatting>
  <conditionalFormatting sqref="J1431">
    <cfRule type="containsText" dxfId="971" priority="1286" operator="containsText" text="DISABLED">
      <formula>NOT(ISERROR(SEARCH("DISABLED",J1431)))</formula>
    </cfRule>
    <cfRule type="containsText" dxfId="970" priority="1287" operator="containsText" text="ENABLED">
      <formula>NOT(ISERROR(SEARCH("ENABLED",J1431)))</formula>
    </cfRule>
  </conditionalFormatting>
  <conditionalFormatting sqref="X1431">
    <cfRule type="notContainsBlanks" dxfId="969" priority="1285">
      <formula>LEN(TRIM(X1431))&gt;0</formula>
    </cfRule>
  </conditionalFormatting>
  <conditionalFormatting sqref="I1431">
    <cfRule type="cellIs" dxfId="968" priority="1284" operator="equal">
      <formula>"CAT_MENU"</formula>
    </cfRule>
  </conditionalFormatting>
  <conditionalFormatting sqref="K1431">
    <cfRule type="containsText" dxfId="967" priority="1282" operator="containsText" text="DISABLED">
      <formula>NOT(ISERROR(SEARCH("DISABLED",K1431)))</formula>
    </cfRule>
    <cfRule type="containsText" dxfId="966" priority="1283" operator="containsText" text="ENABLED">
      <formula>NOT(ISERROR(SEARCH("ENABLED",K1431)))</formula>
    </cfRule>
  </conditionalFormatting>
  <conditionalFormatting sqref="J1432">
    <cfRule type="containsText" dxfId="965" priority="1279" operator="containsText" text="DISABLED">
      <formula>NOT(ISERROR(SEARCH("DISABLED",J1432)))</formula>
    </cfRule>
    <cfRule type="containsText" dxfId="964" priority="1280" operator="containsText" text="ENABLED">
      <formula>NOT(ISERROR(SEARCH("ENABLED",J1432)))</formula>
    </cfRule>
  </conditionalFormatting>
  <conditionalFormatting sqref="X1432">
    <cfRule type="notContainsBlanks" dxfId="963" priority="1278">
      <formula>LEN(TRIM(X1432))&gt;0</formula>
    </cfRule>
  </conditionalFormatting>
  <conditionalFormatting sqref="I1432">
    <cfRule type="cellIs" dxfId="962" priority="1277" operator="equal">
      <formula>"CAT_MENU"</formula>
    </cfRule>
  </conditionalFormatting>
  <conditionalFormatting sqref="K1432">
    <cfRule type="containsText" dxfId="961" priority="1275" operator="containsText" text="DISABLED">
      <formula>NOT(ISERROR(SEARCH("DISABLED",K1432)))</formula>
    </cfRule>
    <cfRule type="containsText" dxfId="960" priority="1276" operator="containsText" text="ENABLED">
      <formula>NOT(ISERROR(SEARCH("ENABLED",K1432)))</formula>
    </cfRule>
  </conditionalFormatting>
  <conditionalFormatting sqref="J1443">
    <cfRule type="containsText" dxfId="959" priority="1223" operator="containsText" text="DISABLED">
      <formula>NOT(ISERROR(SEARCH("DISABLED",J1443)))</formula>
    </cfRule>
    <cfRule type="containsText" dxfId="958" priority="1224" operator="containsText" text="ENABLED">
      <formula>NOT(ISERROR(SEARCH("ENABLED",J1443)))</formula>
    </cfRule>
  </conditionalFormatting>
  <conditionalFormatting sqref="X1443">
    <cfRule type="notContainsBlanks" dxfId="957" priority="1222">
      <formula>LEN(TRIM(X1443))&gt;0</formula>
    </cfRule>
  </conditionalFormatting>
  <conditionalFormatting sqref="I1443">
    <cfRule type="cellIs" dxfId="956" priority="1221" operator="equal">
      <formula>"CAT_MENU"</formula>
    </cfRule>
  </conditionalFormatting>
  <conditionalFormatting sqref="J550">
    <cfRule type="containsText" dxfId="955" priority="1071" operator="containsText" text="DISABLED">
      <formula>NOT(ISERROR(SEARCH("DISABLED",J550)))</formula>
    </cfRule>
    <cfRule type="containsText" dxfId="954" priority="1072" operator="containsText" text="ENABLED">
      <formula>NOT(ISERROR(SEARCH("ENABLED",J550)))</formula>
    </cfRule>
  </conditionalFormatting>
  <conditionalFormatting sqref="X550">
    <cfRule type="notContainsBlanks" dxfId="953" priority="1070">
      <formula>LEN(TRIM(X550))&gt;0</formula>
    </cfRule>
  </conditionalFormatting>
  <conditionalFormatting sqref="J5">
    <cfRule type="containsText" dxfId="952" priority="1191" operator="containsText" text="DISABLED">
      <formula>NOT(ISERROR(SEARCH("DISABLED",J5)))</formula>
    </cfRule>
    <cfRule type="containsText" dxfId="951" priority="1192" operator="containsText" text="ENABLED">
      <formula>NOT(ISERROR(SEARCH("ENABLED",J5)))</formula>
    </cfRule>
  </conditionalFormatting>
  <conditionalFormatting sqref="X5">
    <cfRule type="notContainsBlanks" dxfId="950" priority="1190">
      <formula>LEN(TRIM(X5))&gt;0</formula>
    </cfRule>
  </conditionalFormatting>
  <conditionalFormatting sqref="I5">
    <cfRule type="cellIs" dxfId="949" priority="1189" operator="equal">
      <formula>"CAT_MENU"</formula>
    </cfRule>
  </conditionalFormatting>
  <conditionalFormatting sqref="K5">
    <cfRule type="containsText" dxfId="948" priority="1187" operator="containsText" text="DISABLED">
      <formula>NOT(ISERROR(SEARCH("DISABLED",K5)))</formula>
    </cfRule>
    <cfRule type="containsText" dxfId="947" priority="1188" operator="containsText" text="ENABLED">
      <formula>NOT(ISERROR(SEARCH("ENABLED",K5)))</formula>
    </cfRule>
  </conditionalFormatting>
  <conditionalFormatting sqref="I136">
    <cfRule type="cellIs" dxfId="946" priority="1159" operator="equal">
      <formula>"CAT_MENU"</formula>
    </cfRule>
  </conditionalFormatting>
  <conditionalFormatting sqref="J133">
    <cfRule type="containsText" dxfId="945" priority="1179" operator="containsText" text="DISABLED">
      <formula>NOT(ISERROR(SEARCH("DISABLED",J133)))</formula>
    </cfRule>
    <cfRule type="containsText" dxfId="944" priority="1180" operator="containsText" text="ENABLED">
      <formula>NOT(ISERROR(SEARCH("ENABLED",J133)))</formula>
    </cfRule>
  </conditionalFormatting>
  <conditionalFormatting sqref="X133">
    <cfRule type="notContainsBlanks" dxfId="943" priority="1178">
      <formula>LEN(TRIM(X133))&gt;0</formula>
    </cfRule>
  </conditionalFormatting>
  <conditionalFormatting sqref="I133">
    <cfRule type="cellIs" dxfId="942" priority="1177" operator="equal">
      <formula>"CAT_MENU"</formula>
    </cfRule>
  </conditionalFormatting>
  <conditionalFormatting sqref="K133">
    <cfRule type="containsText" dxfId="941" priority="1175" operator="containsText" text="DISABLED">
      <formula>NOT(ISERROR(SEARCH("DISABLED",K133)))</formula>
    </cfRule>
    <cfRule type="containsText" dxfId="940" priority="1176" operator="containsText" text="ENABLED">
      <formula>NOT(ISERROR(SEARCH("ENABLED",K133)))</formula>
    </cfRule>
  </conditionalFormatting>
  <conditionalFormatting sqref="J134">
    <cfRule type="containsText" dxfId="939" priority="1173" operator="containsText" text="DISABLED">
      <formula>NOT(ISERROR(SEARCH("DISABLED",J134)))</formula>
    </cfRule>
    <cfRule type="containsText" dxfId="938" priority="1174" operator="containsText" text="ENABLED">
      <formula>NOT(ISERROR(SEARCH("ENABLED",J134)))</formula>
    </cfRule>
  </conditionalFormatting>
  <conditionalFormatting sqref="X134">
    <cfRule type="notContainsBlanks" dxfId="937" priority="1172">
      <formula>LEN(TRIM(X134))&gt;0</formula>
    </cfRule>
  </conditionalFormatting>
  <conditionalFormatting sqref="I134">
    <cfRule type="cellIs" dxfId="936" priority="1171" operator="equal">
      <formula>"CAT_MENU"</formula>
    </cfRule>
  </conditionalFormatting>
  <conditionalFormatting sqref="K134">
    <cfRule type="containsText" dxfId="935" priority="1169" operator="containsText" text="DISABLED">
      <formula>NOT(ISERROR(SEARCH("DISABLED",K134)))</formula>
    </cfRule>
    <cfRule type="containsText" dxfId="934" priority="1170" operator="containsText" text="ENABLED">
      <formula>NOT(ISERROR(SEARCH("ENABLED",K134)))</formula>
    </cfRule>
  </conditionalFormatting>
  <conditionalFormatting sqref="J135">
    <cfRule type="containsText" dxfId="933" priority="1167" operator="containsText" text="DISABLED">
      <formula>NOT(ISERROR(SEARCH("DISABLED",J135)))</formula>
    </cfRule>
    <cfRule type="containsText" dxfId="932" priority="1168" operator="containsText" text="ENABLED">
      <formula>NOT(ISERROR(SEARCH("ENABLED",J135)))</formula>
    </cfRule>
  </conditionalFormatting>
  <conditionalFormatting sqref="X135">
    <cfRule type="notContainsBlanks" dxfId="931" priority="1166">
      <formula>LEN(TRIM(X135))&gt;0</formula>
    </cfRule>
  </conditionalFormatting>
  <conditionalFormatting sqref="I135">
    <cfRule type="cellIs" dxfId="930" priority="1165" operator="equal">
      <formula>"CAT_MENU"</formula>
    </cfRule>
  </conditionalFormatting>
  <conditionalFormatting sqref="K135">
    <cfRule type="containsText" dxfId="929" priority="1163" operator="containsText" text="DISABLED">
      <formula>NOT(ISERROR(SEARCH("DISABLED",K135)))</formula>
    </cfRule>
    <cfRule type="containsText" dxfId="928" priority="1164" operator="containsText" text="ENABLED">
      <formula>NOT(ISERROR(SEARCH("ENABLED",K135)))</formula>
    </cfRule>
  </conditionalFormatting>
  <conditionalFormatting sqref="J136">
    <cfRule type="containsText" dxfId="927" priority="1161" operator="containsText" text="DISABLED">
      <formula>NOT(ISERROR(SEARCH("DISABLED",J136)))</formula>
    </cfRule>
    <cfRule type="containsText" dxfId="926" priority="1162" operator="containsText" text="ENABLED">
      <formula>NOT(ISERROR(SEARCH("ENABLED",J136)))</formula>
    </cfRule>
  </conditionalFormatting>
  <conditionalFormatting sqref="X136">
    <cfRule type="notContainsBlanks" dxfId="925" priority="1160">
      <formula>LEN(TRIM(X136))&gt;0</formula>
    </cfRule>
  </conditionalFormatting>
  <conditionalFormatting sqref="I231">
    <cfRule type="cellIs" dxfId="924" priority="1141" operator="equal">
      <formula>"CAT_MENU"</formula>
    </cfRule>
  </conditionalFormatting>
  <conditionalFormatting sqref="K136">
    <cfRule type="containsText" dxfId="923" priority="1157" operator="containsText" text="DISABLED">
      <formula>NOT(ISERROR(SEARCH("DISABLED",K136)))</formula>
    </cfRule>
    <cfRule type="containsText" dxfId="922" priority="1158" operator="containsText" text="ENABLED">
      <formula>NOT(ISERROR(SEARCH("ENABLED",K136)))</formula>
    </cfRule>
  </conditionalFormatting>
  <conditionalFormatting sqref="I410">
    <cfRule type="cellIs" dxfId="921" priority="1123" operator="equal">
      <formula>"CAT_MENU"</formula>
    </cfRule>
  </conditionalFormatting>
  <conditionalFormatting sqref="J229">
    <cfRule type="containsText" dxfId="920" priority="1155" operator="containsText" text="DISABLED">
      <formula>NOT(ISERROR(SEARCH("DISABLED",J229)))</formula>
    </cfRule>
    <cfRule type="containsText" dxfId="919" priority="1156" operator="containsText" text="ENABLED">
      <formula>NOT(ISERROR(SEARCH("ENABLED",J229)))</formula>
    </cfRule>
  </conditionalFormatting>
  <conditionalFormatting sqref="X229">
    <cfRule type="notContainsBlanks" dxfId="918" priority="1154">
      <formula>LEN(TRIM(X229))&gt;0</formula>
    </cfRule>
  </conditionalFormatting>
  <conditionalFormatting sqref="I229">
    <cfRule type="cellIs" dxfId="917" priority="1153" operator="equal">
      <formula>"CAT_MENU"</formula>
    </cfRule>
  </conditionalFormatting>
  <conditionalFormatting sqref="K229">
    <cfRule type="containsText" dxfId="916" priority="1151" operator="containsText" text="DISABLED">
      <formula>NOT(ISERROR(SEARCH("DISABLED",K229)))</formula>
    </cfRule>
    <cfRule type="containsText" dxfId="915" priority="1152" operator="containsText" text="ENABLED">
      <formula>NOT(ISERROR(SEARCH("ENABLED",K229)))</formula>
    </cfRule>
  </conditionalFormatting>
  <conditionalFormatting sqref="J230">
    <cfRule type="containsText" dxfId="914" priority="1149" operator="containsText" text="DISABLED">
      <formula>NOT(ISERROR(SEARCH("DISABLED",J230)))</formula>
    </cfRule>
    <cfRule type="containsText" dxfId="913" priority="1150" operator="containsText" text="ENABLED">
      <formula>NOT(ISERROR(SEARCH("ENABLED",J230)))</formula>
    </cfRule>
  </conditionalFormatting>
  <conditionalFormatting sqref="X230">
    <cfRule type="notContainsBlanks" dxfId="912" priority="1148">
      <formula>LEN(TRIM(X230))&gt;0</formula>
    </cfRule>
  </conditionalFormatting>
  <conditionalFormatting sqref="I230">
    <cfRule type="cellIs" dxfId="911" priority="1147" operator="equal">
      <formula>"CAT_MENU"</formula>
    </cfRule>
  </conditionalFormatting>
  <conditionalFormatting sqref="K230">
    <cfRule type="containsText" dxfId="910" priority="1145" operator="containsText" text="DISABLED">
      <formula>NOT(ISERROR(SEARCH("DISABLED",K230)))</formula>
    </cfRule>
    <cfRule type="containsText" dxfId="909" priority="1146" operator="containsText" text="ENABLED">
      <formula>NOT(ISERROR(SEARCH("ENABLED",K230)))</formula>
    </cfRule>
  </conditionalFormatting>
  <conditionalFormatting sqref="J231">
    <cfRule type="containsText" dxfId="908" priority="1143" operator="containsText" text="DISABLED">
      <formula>NOT(ISERROR(SEARCH("DISABLED",J231)))</formula>
    </cfRule>
    <cfRule type="containsText" dxfId="907" priority="1144" operator="containsText" text="ENABLED">
      <formula>NOT(ISERROR(SEARCH("ENABLED",J231)))</formula>
    </cfRule>
  </conditionalFormatting>
  <conditionalFormatting sqref="X231">
    <cfRule type="notContainsBlanks" dxfId="906" priority="1142">
      <formula>LEN(TRIM(X231))&gt;0</formula>
    </cfRule>
  </conditionalFormatting>
  <conditionalFormatting sqref="K231">
    <cfRule type="containsText" dxfId="905" priority="1139" operator="containsText" text="DISABLED">
      <formula>NOT(ISERROR(SEARCH("DISABLED",K231)))</formula>
    </cfRule>
    <cfRule type="containsText" dxfId="904" priority="1140" operator="containsText" text="ENABLED">
      <formula>NOT(ISERROR(SEARCH("ENABLED",K231)))</formula>
    </cfRule>
  </conditionalFormatting>
  <conditionalFormatting sqref="I450">
    <cfRule type="cellIs" dxfId="903" priority="1105" operator="equal">
      <formula>"CAT_MENU"</formula>
    </cfRule>
  </conditionalFormatting>
  <conditionalFormatting sqref="J408">
    <cfRule type="containsText" dxfId="902" priority="1137" operator="containsText" text="DISABLED">
      <formula>NOT(ISERROR(SEARCH("DISABLED",J408)))</formula>
    </cfRule>
    <cfRule type="containsText" dxfId="901" priority="1138" operator="containsText" text="ENABLED">
      <formula>NOT(ISERROR(SEARCH("ENABLED",J408)))</formula>
    </cfRule>
  </conditionalFormatting>
  <conditionalFormatting sqref="X408">
    <cfRule type="notContainsBlanks" dxfId="900" priority="1136">
      <formula>LEN(TRIM(X408))&gt;0</formula>
    </cfRule>
  </conditionalFormatting>
  <conditionalFormatting sqref="I408">
    <cfRule type="cellIs" dxfId="899" priority="1135" operator="equal">
      <formula>"CAT_MENU"</formula>
    </cfRule>
  </conditionalFormatting>
  <conditionalFormatting sqref="K408">
    <cfRule type="containsText" dxfId="898" priority="1133" operator="containsText" text="DISABLED">
      <formula>NOT(ISERROR(SEARCH("DISABLED",K408)))</formula>
    </cfRule>
    <cfRule type="containsText" dxfId="897" priority="1134" operator="containsText" text="ENABLED">
      <formula>NOT(ISERROR(SEARCH("ENABLED",K408)))</formula>
    </cfRule>
  </conditionalFormatting>
  <conditionalFormatting sqref="J409">
    <cfRule type="containsText" dxfId="896" priority="1131" operator="containsText" text="DISABLED">
      <formula>NOT(ISERROR(SEARCH("DISABLED",J409)))</formula>
    </cfRule>
    <cfRule type="containsText" dxfId="895" priority="1132" operator="containsText" text="ENABLED">
      <formula>NOT(ISERROR(SEARCH("ENABLED",J409)))</formula>
    </cfRule>
  </conditionalFormatting>
  <conditionalFormatting sqref="X409">
    <cfRule type="notContainsBlanks" dxfId="894" priority="1130">
      <formula>LEN(TRIM(X409))&gt;0</formula>
    </cfRule>
  </conditionalFormatting>
  <conditionalFormatting sqref="I409">
    <cfRule type="cellIs" dxfId="893" priority="1129" operator="equal">
      <formula>"CAT_MENU"</formula>
    </cfRule>
  </conditionalFormatting>
  <conditionalFormatting sqref="K409">
    <cfRule type="containsText" dxfId="892" priority="1127" operator="containsText" text="DISABLED">
      <formula>NOT(ISERROR(SEARCH("DISABLED",K409)))</formula>
    </cfRule>
    <cfRule type="containsText" dxfId="891" priority="1128" operator="containsText" text="ENABLED">
      <formula>NOT(ISERROR(SEARCH("ENABLED",K409)))</formula>
    </cfRule>
  </conditionalFormatting>
  <conditionalFormatting sqref="J410">
    <cfRule type="containsText" dxfId="890" priority="1125" operator="containsText" text="DISABLED">
      <formula>NOT(ISERROR(SEARCH("DISABLED",J410)))</formula>
    </cfRule>
    <cfRule type="containsText" dxfId="889" priority="1126" operator="containsText" text="ENABLED">
      <formula>NOT(ISERROR(SEARCH("ENABLED",J410)))</formula>
    </cfRule>
  </conditionalFormatting>
  <conditionalFormatting sqref="X410">
    <cfRule type="notContainsBlanks" dxfId="888" priority="1124">
      <formula>LEN(TRIM(X410))&gt;0</formula>
    </cfRule>
  </conditionalFormatting>
  <conditionalFormatting sqref="K410">
    <cfRule type="containsText" dxfId="887" priority="1121" operator="containsText" text="DISABLED">
      <formula>NOT(ISERROR(SEARCH("DISABLED",K410)))</formula>
    </cfRule>
    <cfRule type="containsText" dxfId="886" priority="1122" operator="containsText" text="ENABLED">
      <formula>NOT(ISERROR(SEARCH("ENABLED",K410)))</formula>
    </cfRule>
  </conditionalFormatting>
  <conditionalFormatting sqref="I483">
    <cfRule type="cellIs" dxfId="885" priority="1087" operator="equal">
      <formula>"CAT_MENU"</formula>
    </cfRule>
  </conditionalFormatting>
  <conditionalFormatting sqref="J448">
    <cfRule type="containsText" dxfId="884" priority="1119" operator="containsText" text="DISABLED">
      <formula>NOT(ISERROR(SEARCH("DISABLED",J448)))</formula>
    </cfRule>
    <cfRule type="containsText" dxfId="883" priority="1120" operator="containsText" text="ENABLED">
      <formula>NOT(ISERROR(SEARCH("ENABLED",J448)))</formula>
    </cfRule>
  </conditionalFormatting>
  <conditionalFormatting sqref="X448">
    <cfRule type="notContainsBlanks" dxfId="882" priority="1118">
      <formula>LEN(TRIM(X448))&gt;0</formula>
    </cfRule>
  </conditionalFormatting>
  <conditionalFormatting sqref="I448">
    <cfRule type="cellIs" dxfId="881" priority="1117" operator="equal">
      <formula>"CAT_MENU"</formula>
    </cfRule>
  </conditionalFormatting>
  <conditionalFormatting sqref="K448">
    <cfRule type="containsText" dxfId="880" priority="1115" operator="containsText" text="DISABLED">
      <formula>NOT(ISERROR(SEARCH("DISABLED",K448)))</formula>
    </cfRule>
    <cfRule type="containsText" dxfId="879" priority="1116" operator="containsText" text="ENABLED">
      <formula>NOT(ISERROR(SEARCH("ENABLED",K448)))</formula>
    </cfRule>
  </conditionalFormatting>
  <conditionalFormatting sqref="J449">
    <cfRule type="containsText" dxfId="878" priority="1113" operator="containsText" text="DISABLED">
      <formula>NOT(ISERROR(SEARCH("DISABLED",J449)))</formula>
    </cfRule>
    <cfRule type="containsText" dxfId="877" priority="1114" operator="containsText" text="ENABLED">
      <formula>NOT(ISERROR(SEARCH("ENABLED",J449)))</formula>
    </cfRule>
  </conditionalFormatting>
  <conditionalFormatting sqref="X449">
    <cfRule type="notContainsBlanks" dxfId="876" priority="1112">
      <formula>LEN(TRIM(X449))&gt;0</formula>
    </cfRule>
  </conditionalFormatting>
  <conditionalFormatting sqref="I449">
    <cfRule type="cellIs" dxfId="875" priority="1111" operator="equal">
      <formula>"CAT_MENU"</formula>
    </cfRule>
  </conditionalFormatting>
  <conditionalFormatting sqref="K449">
    <cfRule type="containsText" dxfId="874" priority="1109" operator="containsText" text="DISABLED">
      <formula>NOT(ISERROR(SEARCH("DISABLED",K449)))</formula>
    </cfRule>
    <cfRule type="containsText" dxfId="873" priority="1110" operator="containsText" text="ENABLED">
      <formula>NOT(ISERROR(SEARCH("ENABLED",K449)))</formula>
    </cfRule>
  </conditionalFormatting>
  <conditionalFormatting sqref="J450">
    <cfRule type="containsText" dxfId="872" priority="1107" operator="containsText" text="DISABLED">
      <formula>NOT(ISERROR(SEARCH("DISABLED",J450)))</formula>
    </cfRule>
    <cfRule type="containsText" dxfId="871" priority="1108" operator="containsText" text="ENABLED">
      <formula>NOT(ISERROR(SEARCH("ENABLED",J450)))</formula>
    </cfRule>
  </conditionalFormatting>
  <conditionalFormatting sqref="X450">
    <cfRule type="notContainsBlanks" dxfId="870" priority="1106">
      <formula>LEN(TRIM(X450))&gt;0</formula>
    </cfRule>
  </conditionalFormatting>
  <conditionalFormatting sqref="K450">
    <cfRule type="containsText" dxfId="869" priority="1103" operator="containsText" text="DISABLED">
      <formula>NOT(ISERROR(SEARCH("DISABLED",K450)))</formula>
    </cfRule>
    <cfRule type="containsText" dxfId="868" priority="1104" operator="containsText" text="ENABLED">
      <formula>NOT(ISERROR(SEARCH("ENABLED",K450)))</formula>
    </cfRule>
  </conditionalFormatting>
  <conditionalFormatting sqref="I550">
    <cfRule type="cellIs" dxfId="867" priority="1069" operator="equal">
      <formula>"CAT_MENU"</formula>
    </cfRule>
  </conditionalFormatting>
  <conditionalFormatting sqref="J481">
    <cfRule type="containsText" dxfId="866" priority="1101" operator="containsText" text="DISABLED">
      <formula>NOT(ISERROR(SEARCH("DISABLED",J481)))</formula>
    </cfRule>
    <cfRule type="containsText" dxfId="865" priority="1102" operator="containsText" text="ENABLED">
      <formula>NOT(ISERROR(SEARCH("ENABLED",J481)))</formula>
    </cfRule>
  </conditionalFormatting>
  <conditionalFormatting sqref="X481">
    <cfRule type="notContainsBlanks" dxfId="864" priority="1100">
      <formula>LEN(TRIM(X481))&gt;0</formula>
    </cfRule>
  </conditionalFormatting>
  <conditionalFormatting sqref="I481">
    <cfRule type="cellIs" dxfId="863" priority="1099" operator="equal">
      <formula>"CAT_MENU"</formula>
    </cfRule>
  </conditionalFormatting>
  <conditionalFormatting sqref="K481">
    <cfRule type="containsText" dxfId="862" priority="1097" operator="containsText" text="DISABLED">
      <formula>NOT(ISERROR(SEARCH("DISABLED",K481)))</formula>
    </cfRule>
    <cfRule type="containsText" dxfId="861" priority="1098" operator="containsText" text="ENABLED">
      <formula>NOT(ISERROR(SEARCH("ENABLED",K481)))</formula>
    </cfRule>
  </conditionalFormatting>
  <conditionalFormatting sqref="J482">
    <cfRule type="containsText" dxfId="860" priority="1095" operator="containsText" text="DISABLED">
      <formula>NOT(ISERROR(SEARCH("DISABLED",J482)))</formula>
    </cfRule>
    <cfRule type="containsText" dxfId="859" priority="1096" operator="containsText" text="ENABLED">
      <formula>NOT(ISERROR(SEARCH("ENABLED",J482)))</formula>
    </cfRule>
  </conditionalFormatting>
  <conditionalFormatting sqref="X482">
    <cfRule type="notContainsBlanks" dxfId="858" priority="1094">
      <formula>LEN(TRIM(X482))&gt;0</formula>
    </cfRule>
  </conditionalFormatting>
  <conditionalFormatting sqref="I482">
    <cfRule type="cellIs" dxfId="857" priority="1093" operator="equal">
      <formula>"CAT_MENU"</formula>
    </cfRule>
  </conditionalFormatting>
  <conditionalFormatting sqref="K482">
    <cfRule type="containsText" dxfId="856" priority="1091" operator="containsText" text="DISABLED">
      <formula>NOT(ISERROR(SEARCH("DISABLED",K482)))</formula>
    </cfRule>
    <cfRule type="containsText" dxfId="855" priority="1092" operator="containsText" text="ENABLED">
      <formula>NOT(ISERROR(SEARCH("ENABLED",K482)))</formula>
    </cfRule>
  </conditionalFormatting>
  <conditionalFormatting sqref="J483">
    <cfRule type="containsText" dxfId="854" priority="1089" operator="containsText" text="DISABLED">
      <formula>NOT(ISERROR(SEARCH("DISABLED",J483)))</formula>
    </cfRule>
    <cfRule type="containsText" dxfId="853" priority="1090" operator="containsText" text="ENABLED">
      <formula>NOT(ISERROR(SEARCH("ENABLED",J483)))</formula>
    </cfRule>
  </conditionalFormatting>
  <conditionalFormatting sqref="X483">
    <cfRule type="notContainsBlanks" dxfId="852" priority="1088">
      <formula>LEN(TRIM(X483))&gt;0</formula>
    </cfRule>
  </conditionalFormatting>
  <conditionalFormatting sqref="K483">
    <cfRule type="containsText" dxfId="851" priority="1085" operator="containsText" text="DISABLED">
      <formula>NOT(ISERROR(SEARCH("DISABLED",K483)))</formula>
    </cfRule>
    <cfRule type="containsText" dxfId="850" priority="1086" operator="containsText" text="ENABLED">
      <formula>NOT(ISERROR(SEARCH("ENABLED",K483)))</formula>
    </cfRule>
  </conditionalFormatting>
  <conditionalFormatting sqref="I1201">
    <cfRule type="cellIs" dxfId="849" priority="1051" operator="equal">
      <formula>"CAT_MENU"</formula>
    </cfRule>
  </conditionalFormatting>
  <conditionalFormatting sqref="J548">
    <cfRule type="containsText" dxfId="848" priority="1083" operator="containsText" text="DISABLED">
      <formula>NOT(ISERROR(SEARCH("DISABLED",J548)))</formula>
    </cfRule>
    <cfRule type="containsText" dxfId="847" priority="1084" operator="containsText" text="ENABLED">
      <formula>NOT(ISERROR(SEARCH("ENABLED",J548)))</formula>
    </cfRule>
  </conditionalFormatting>
  <conditionalFormatting sqref="X548">
    <cfRule type="notContainsBlanks" dxfId="846" priority="1082">
      <formula>LEN(TRIM(X548))&gt;0</formula>
    </cfRule>
  </conditionalFormatting>
  <conditionalFormatting sqref="I548">
    <cfRule type="cellIs" dxfId="845" priority="1081" operator="equal">
      <formula>"CAT_MENU"</formula>
    </cfRule>
  </conditionalFormatting>
  <conditionalFormatting sqref="K548">
    <cfRule type="containsText" dxfId="844" priority="1079" operator="containsText" text="DISABLED">
      <formula>NOT(ISERROR(SEARCH("DISABLED",K548)))</formula>
    </cfRule>
    <cfRule type="containsText" dxfId="843" priority="1080" operator="containsText" text="ENABLED">
      <formula>NOT(ISERROR(SEARCH("ENABLED",K548)))</formula>
    </cfRule>
  </conditionalFormatting>
  <conditionalFormatting sqref="J549">
    <cfRule type="containsText" dxfId="842" priority="1077" operator="containsText" text="DISABLED">
      <formula>NOT(ISERROR(SEARCH("DISABLED",J549)))</formula>
    </cfRule>
    <cfRule type="containsText" dxfId="841" priority="1078" operator="containsText" text="ENABLED">
      <formula>NOT(ISERROR(SEARCH("ENABLED",J549)))</formula>
    </cfRule>
  </conditionalFormatting>
  <conditionalFormatting sqref="X549">
    <cfRule type="notContainsBlanks" dxfId="840" priority="1076">
      <formula>LEN(TRIM(X549))&gt;0</formula>
    </cfRule>
  </conditionalFormatting>
  <conditionalFormatting sqref="I549">
    <cfRule type="cellIs" dxfId="839" priority="1075" operator="equal">
      <formula>"CAT_MENU"</formula>
    </cfRule>
  </conditionalFormatting>
  <conditionalFormatting sqref="K549">
    <cfRule type="containsText" dxfId="838" priority="1073" operator="containsText" text="DISABLED">
      <formula>NOT(ISERROR(SEARCH("DISABLED",K549)))</formula>
    </cfRule>
    <cfRule type="containsText" dxfId="837" priority="1074" operator="containsText" text="ENABLED">
      <formula>NOT(ISERROR(SEARCH("ENABLED",K549)))</formula>
    </cfRule>
  </conditionalFormatting>
  <conditionalFormatting sqref="K550">
    <cfRule type="containsText" dxfId="836" priority="1067" operator="containsText" text="DISABLED">
      <formula>NOT(ISERROR(SEARCH("DISABLED",K550)))</formula>
    </cfRule>
    <cfRule type="containsText" dxfId="835" priority="1068" operator="containsText" text="ENABLED">
      <formula>NOT(ISERROR(SEARCH("ENABLED",K550)))</formula>
    </cfRule>
  </conditionalFormatting>
  <conditionalFormatting sqref="I1236">
    <cfRule type="cellIs" dxfId="834" priority="1033" operator="equal">
      <formula>"CAT_MENU"</formula>
    </cfRule>
  </conditionalFormatting>
  <conditionalFormatting sqref="J1199">
    <cfRule type="containsText" dxfId="833" priority="1065" operator="containsText" text="DISABLED">
      <formula>NOT(ISERROR(SEARCH("DISABLED",J1199)))</formula>
    </cfRule>
    <cfRule type="containsText" dxfId="832" priority="1066" operator="containsText" text="ENABLED">
      <formula>NOT(ISERROR(SEARCH("ENABLED",J1199)))</formula>
    </cfRule>
  </conditionalFormatting>
  <conditionalFormatting sqref="X1199">
    <cfRule type="notContainsBlanks" dxfId="831" priority="1064">
      <formula>LEN(TRIM(X1199))&gt;0</formula>
    </cfRule>
  </conditionalFormatting>
  <conditionalFormatting sqref="I1199">
    <cfRule type="cellIs" dxfId="830" priority="1063" operator="equal">
      <formula>"CAT_MENU"</formula>
    </cfRule>
  </conditionalFormatting>
  <conditionalFormatting sqref="K1199">
    <cfRule type="containsText" dxfId="829" priority="1061" operator="containsText" text="DISABLED">
      <formula>NOT(ISERROR(SEARCH("DISABLED",K1199)))</formula>
    </cfRule>
    <cfRule type="containsText" dxfId="828" priority="1062" operator="containsText" text="ENABLED">
      <formula>NOT(ISERROR(SEARCH("ENABLED",K1199)))</formula>
    </cfRule>
  </conditionalFormatting>
  <conditionalFormatting sqref="J1200">
    <cfRule type="containsText" dxfId="827" priority="1059" operator="containsText" text="DISABLED">
      <formula>NOT(ISERROR(SEARCH("DISABLED",J1200)))</formula>
    </cfRule>
    <cfRule type="containsText" dxfId="826" priority="1060" operator="containsText" text="ENABLED">
      <formula>NOT(ISERROR(SEARCH("ENABLED",J1200)))</formula>
    </cfRule>
  </conditionalFormatting>
  <conditionalFormatting sqref="X1200">
    <cfRule type="notContainsBlanks" dxfId="825" priority="1058">
      <formula>LEN(TRIM(X1200))&gt;0</formula>
    </cfRule>
  </conditionalFormatting>
  <conditionalFormatting sqref="I1200">
    <cfRule type="cellIs" dxfId="824" priority="1057" operator="equal">
      <formula>"CAT_MENU"</formula>
    </cfRule>
  </conditionalFormatting>
  <conditionalFormatting sqref="K1200">
    <cfRule type="containsText" dxfId="823" priority="1055" operator="containsText" text="DISABLED">
      <formula>NOT(ISERROR(SEARCH("DISABLED",K1200)))</formula>
    </cfRule>
    <cfRule type="containsText" dxfId="822" priority="1056" operator="containsText" text="ENABLED">
      <formula>NOT(ISERROR(SEARCH("ENABLED",K1200)))</formula>
    </cfRule>
  </conditionalFormatting>
  <conditionalFormatting sqref="J1201">
    <cfRule type="containsText" dxfId="821" priority="1053" operator="containsText" text="DISABLED">
      <formula>NOT(ISERROR(SEARCH("DISABLED",J1201)))</formula>
    </cfRule>
    <cfRule type="containsText" dxfId="820" priority="1054" operator="containsText" text="ENABLED">
      <formula>NOT(ISERROR(SEARCH("ENABLED",J1201)))</formula>
    </cfRule>
  </conditionalFormatting>
  <conditionalFormatting sqref="X1201">
    <cfRule type="notContainsBlanks" dxfId="819" priority="1052">
      <formula>LEN(TRIM(X1201))&gt;0</formula>
    </cfRule>
  </conditionalFormatting>
  <conditionalFormatting sqref="K1201">
    <cfRule type="containsText" dxfId="818" priority="1049" operator="containsText" text="DISABLED">
      <formula>NOT(ISERROR(SEARCH("DISABLED",K1201)))</formula>
    </cfRule>
    <cfRule type="containsText" dxfId="817" priority="1050" operator="containsText" text="ENABLED">
      <formula>NOT(ISERROR(SEARCH("ENABLED",K1201)))</formula>
    </cfRule>
  </conditionalFormatting>
  <conditionalFormatting sqref="I1329">
    <cfRule type="cellIs" dxfId="816" priority="1015" operator="equal">
      <formula>"CAT_MENU"</formula>
    </cfRule>
  </conditionalFormatting>
  <conditionalFormatting sqref="J1234">
    <cfRule type="containsText" dxfId="815" priority="1047" operator="containsText" text="DISABLED">
      <formula>NOT(ISERROR(SEARCH("DISABLED",J1234)))</formula>
    </cfRule>
    <cfRule type="containsText" dxfId="814" priority="1048" operator="containsText" text="ENABLED">
      <formula>NOT(ISERROR(SEARCH("ENABLED",J1234)))</formula>
    </cfRule>
  </conditionalFormatting>
  <conditionalFormatting sqref="X1234">
    <cfRule type="notContainsBlanks" dxfId="813" priority="1046">
      <formula>LEN(TRIM(X1234))&gt;0</formula>
    </cfRule>
  </conditionalFormatting>
  <conditionalFormatting sqref="I1234">
    <cfRule type="cellIs" dxfId="812" priority="1045" operator="equal">
      <formula>"CAT_MENU"</formula>
    </cfRule>
  </conditionalFormatting>
  <conditionalFormatting sqref="K1234">
    <cfRule type="containsText" dxfId="811" priority="1043" operator="containsText" text="DISABLED">
      <formula>NOT(ISERROR(SEARCH("DISABLED",K1234)))</formula>
    </cfRule>
    <cfRule type="containsText" dxfId="810" priority="1044" operator="containsText" text="ENABLED">
      <formula>NOT(ISERROR(SEARCH("ENABLED",K1234)))</formula>
    </cfRule>
  </conditionalFormatting>
  <conditionalFormatting sqref="J1235">
    <cfRule type="containsText" dxfId="809" priority="1041" operator="containsText" text="DISABLED">
      <formula>NOT(ISERROR(SEARCH("DISABLED",J1235)))</formula>
    </cfRule>
    <cfRule type="containsText" dxfId="808" priority="1042" operator="containsText" text="ENABLED">
      <formula>NOT(ISERROR(SEARCH("ENABLED",J1235)))</formula>
    </cfRule>
  </conditionalFormatting>
  <conditionalFormatting sqref="X1235">
    <cfRule type="notContainsBlanks" dxfId="807" priority="1040">
      <formula>LEN(TRIM(X1235))&gt;0</formula>
    </cfRule>
  </conditionalFormatting>
  <conditionalFormatting sqref="I1235">
    <cfRule type="cellIs" dxfId="806" priority="1039" operator="equal">
      <formula>"CAT_MENU"</formula>
    </cfRule>
  </conditionalFormatting>
  <conditionalFormatting sqref="K1235">
    <cfRule type="containsText" dxfId="805" priority="1037" operator="containsText" text="DISABLED">
      <formula>NOT(ISERROR(SEARCH("DISABLED",K1235)))</formula>
    </cfRule>
    <cfRule type="containsText" dxfId="804" priority="1038" operator="containsText" text="ENABLED">
      <formula>NOT(ISERROR(SEARCH("ENABLED",K1235)))</formula>
    </cfRule>
  </conditionalFormatting>
  <conditionalFormatting sqref="J1236">
    <cfRule type="containsText" dxfId="803" priority="1035" operator="containsText" text="DISABLED">
      <formula>NOT(ISERROR(SEARCH("DISABLED",J1236)))</formula>
    </cfRule>
    <cfRule type="containsText" dxfId="802" priority="1036" operator="containsText" text="ENABLED">
      <formula>NOT(ISERROR(SEARCH("ENABLED",J1236)))</formula>
    </cfRule>
  </conditionalFormatting>
  <conditionalFormatting sqref="X1236">
    <cfRule type="notContainsBlanks" dxfId="801" priority="1034">
      <formula>LEN(TRIM(X1236))&gt;0</formula>
    </cfRule>
  </conditionalFormatting>
  <conditionalFormatting sqref="K1236">
    <cfRule type="containsText" dxfId="800" priority="1031" operator="containsText" text="DISABLED">
      <formula>NOT(ISERROR(SEARCH("DISABLED",K1236)))</formula>
    </cfRule>
    <cfRule type="containsText" dxfId="799" priority="1032" operator="containsText" text="ENABLED">
      <formula>NOT(ISERROR(SEARCH("ENABLED",K1236)))</formula>
    </cfRule>
  </conditionalFormatting>
  <conditionalFormatting sqref="I1348">
    <cfRule type="cellIs" dxfId="798" priority="997" operator="equal">
      <formula>"CAT_MENU"</formula>
    </cfRule>
  </conditionalFormatting>
  <conditionalFormatting sqref="J1327">
    <cfRule type="containsText" dxfId="797" priority="1029" operator="containsText" text="DISABLED">
      <formula>NOT(ISERROR(SEARCH("DISABLED",J1327)))</formula>
    </cfRule>
    <cfRule type="containsText" dxfId="796" priority="1030" operator="containsText" text="ENABLED">
      <formula>NOT(ISERROR(SEARCH("ENABLED",J1327)))</formula>
    </cfRule>
  </conditionalFormatting>
  <conditionalFormatting sqref="X1327">
    <cfRule type="notContainsBlanks" dxfId="795" priority="1028">
      <formula>LEN(TRIM(X1327))&gt;0</formula>
    </cfRule>
  </conditionalFormatting>
  <conditionalFormatting sqref="I1327">
    <cfRule type="cellIs" dxfId="794" priority="1027" operator="equal">
      <formula>"CAT_MENU"</formula>
    </cfRule>
  </conditionalFormatting>
  <conditionalFormatting sqref="K1327">
    <cfRule type="containsText" dxfId="793" priority="1025" operator="containsText" text="DISABLED">
      <formula>NOT(ISERROR(SEARCH("DISABLED",K1327)))</formula>
    </cfRule>
    <cfRule type="containsText" dxfId="792" priority="1026" operator="containsText" text="ENABLED">
      <formula>NOT(ISERROR(SEARCH("ENABLED",K1327)))</formula>
    </cfRule>
  </conditionalFormatting>
  <conditionalFormatting sqref="J1328">
    <cfRule type="containsText" dxfId="791" priority="1023" operator="containsText" text="DISABLED">
      <formula>NOT(ISERROR(SEARCH("DISABLED",J1328)))</formula>
    </cfRule>
    <cfRule type="containsText" dxfId="790" priority="1024" operator="containsText" text="ENABLED">
      <formula>NOT(ISERROR(SEARCH("ENABLED",J1328)))</formula>
    </cfRule>
  </conditionalFormatting>
  <conditionalFormatting sqref="X1328">
    <cfRule type="notContainsBlanks" dxfId="789" priority="1022">
      <formula>LEN(TRIM(X1328))&gt;0</formula>
    </cfRule>
  </conditionalFormatting>
  <conditionalFormatting sqref="I1328">
    <cfRule type="cellIs" dxfId="788" priority="1021" operator="equal">
      <formula>"CAT_MENU"</formula>
    </cfRule>
  </conditionalFormatting>
  <conditionalFormatting sqref="K1328">
    <cfRule type="containsText" dxfId="787" priority="1019" operator="containsText" text="DISABLED">
      <formula>NOT(ISERROR(SEARCH("DISABLED",K1328)))</formula>
    </cfRule>
    <cfRule type="containsText" dxfId="786" priority="1020" operator="containsText" text="ENABLED">
      <formula>NOT(ISERROR(SEARCH("ENABLED",K1328)))</formula>
    </cfRule>
  </conditionalFormatting>
  <conditionalFormatting sqref="J1329">
    <cfRule type="containsText" dxfId="785" priority="1017" operator="containsText" text="DISABLED">
      <formula>NOT(ISERROR(SEARCH("DISABLED",J1329)))</formula>
    </cfRule>
    <cfRule type="containsText" dxfId="784" priority="1018" operator="containsText" text="ENABLED">
      <formula>NOT(ISERROR(SEARCH("ENABLED",J1329)))</formula>
    </cfRule>
  </conditionalFormatting>
  <conditionalFormatting sqref="X1329">
    <cfRule type="notContainsBlanks" dxfId="783" priority="1016">
      <formula>LEN(TRIM(X1329))&gt;0</formula>
    </cfRule>
  </conditionalFormatting>
  <conditionalFormatting sqref="K1329">
    <cfRule type="containsText" dxfId="782" priority="1013" operator="containsText" text="DISABLED">
      <formula>NOT(ISERROR(SEARCH("DISABLED",K1329)))</formula>
    </cfRule>
    <cfRule type="containsText" dxfId="781" priority="1014" operator="containsText" text="ENABLED">
      <formula>NOT(ISERROR(SEARCH("ENABLED",K1329)))</formula>
    </cfRule>
  </conditionalFormatting>
  <conditionalFormatting sqref="I1510">
    <cfRule type="cellIs" dxfId="780" priority="973" operator="equal">
      <formula>"CAT_MENU"</formula>
    </cfRule>
  </conditionalFormatting>
  <conditionalFormatting sqref="J1346">
    <cfRule type="containsText" dxfId="779" priority="1011" operator="containsText" text="DISABLED">
      <formula>NOT(ISERROR(SEARCH("DISABLED",J1346)))</formula>
    </cfRule>
    <cfRule type="containsText" dxfId="778" priority="1012" operator="containsText" text="ENABLED">
      <formula>NOT(ISERROR(SEARCH("ENABLED",J1346)))</formula>
    </cfRule>
  </conditionalFormatting>
  <conditionalFormatting sqref="X1346">
    <cfRule type="notContainsBlanks" dxfId="777" priority="1010">
      <formula>LEN(TRIM(X1346))&gt;0</formula>
    </cfRule>
  </conditionalFormatting>
  <conditionalFormatting sqref="I1346">
    <cfRule type="cellIs" dxfId="776" priority="1009" operator="equal">
      <formula>"CAT_MENU"</formula>
    </cfRule>
  </conditionalFormatting>
  <conditionalFormatting sqref="K1346">
    <cfRule type="containsText" dxfId="775" priority="1007" operator="containsText" text="DISABLED">
      <formula>NOT(ISERROR(SEARCH("DISABLED",K1346)))</formula>
    </cfRule>
    <cfRule type="containsText" dxfId="774" priority="1008" operator="containsText" text="ENABLED">
      <formula>NOT(ISERROR(SEARCH("ENABLED",K1346)))</formula>
    </cfRule>
  </conditionalFormatting>
  <conditionalFormatting sqref="J1347">
    <cfRule type="containsText" dxfId="773" priority="1005" operator="containsText" text="DISABLED">
      <formula>NOT(ISERROR(SEARCH("DISABLED",J1347)))</formula>
    </cfRule>
    <cfRule type="containsText" dxfId="772" priority="1006" operator="containsText" text="ENABLED">
      <formula>NOT(ISERROR(SEARCH("ENABLED",J1347)))</formula>
    </cfRule>
  </conditionalFormatting>
  <conditionalFormatting sqref="X1347">
    <cfRule type="notContainsBlanks" dxfId="771" priority="1004">
      <formula>LEN(TRIM(X1347))&gt;0</formula>
    </cfRule>
  </conditionalFormatting>
  <conditionalFormatting sqref="I1347">
    <cfRule type="cellIs" dxfId="770" priority="1003" operator="equal">
      <formula>"CAT_MENU"</formula>
    </cfRule>
  </conditionalFormatting>
  <conditionalFormatting sqref="K1347">
    <cfRule type="containsText" dxfId="769" priority="1001" operator="containsText" text="DISABLED">
      <formula>NOT(ISERROR(SEARCH("DISABLED",K1347)))</formula>
    </cfRule>
    <cfRule type="containsText" dxfId="768" priority="1002" operator="containsText" text="ENABLED">
      <formula>NOT(ISERROR(SEARCH("ENABLED",K1347)))</formula>
    </cfRule>
  </conditionalFormatting>
  <conditionalFormatting sqref="J1348">
    <cfRule type="containsText" dxfId="767" priority="999" operator="containsText" text="DISABLED">
      <formula>NOT(ISERROR(SEARCH("DISABLED",J1348)))</formula>
    </cfRule>
    <cfRule type="containsText" dxfId="766" priority="1000" operator="containsText" text="ENABLED">
      <formula>NOT(ISERROR(SEARCH("ENABLED",J1348)))</formula>
    </cfRule>
  </conditionalFormatting>
  <conditionalFormatting sqref="X1348">
    <cfRule type="notContainsBlanks" dxfId="765" priority="998">
      <formula>LEN(TRIM(X1348))&gt;0</formula>
    </cfRule>
  </conditionalFormatting>
  <conditionalFormatting sqref="K1348">
    <cfRule type="containsText" dxfId="764" priority="995" operator="containsText" text="DISABLED">
      <formula>NOT(ISERROR(SEARCH("DISABLED",K1348)))</formula>
    </cfRule>
    <cfRule type="containsText" dxfId="763" priority="996" operator="containsText" text="ENABLED">
      <formula>NOT(ISERROR(SEARCH("ENABLED",K1348)))</formula>
    </cfRule>
  </conditionalFormatting>
  <conditionalFormatting sqref="I1442">
    <cfRule type="cellIs" dxfId="762" priority="979" operator="equal">
      <formula>"CAT_MENU"</formula>
    </cfRule>
  </conditionalFormatting>
  <conditionalFormatting sqref="J1440">
    <cfRule type="containsText" dxfId="761" priority="993" operator="containsText" text="DISABLED">
      <formula>NOT(ISERROR(SEARCH("DISABLED",J1440)))</formula>
    </cfRule>
    <cfRule type="containsText" dxfId="760" priority="994" operator="containsText" text="ENABLED">
      <formula>NOT(ISERROR(SEARCH("ENABLED",J1440)))</formula>
    </cfRule>
  </conditionalFormatting>
  <conditionalFormatting sqref="X1440">
    <cfRule type="notContainsBlanks" dxfId="759" priority="992">
      <formula>LEN(TRIM(X1440))&gt;0</formula>
    </cfRule>
  </conditionalFormatting>
  <conditionalFormatting sqref="I1440">
    <cfRule type="cellIs" dxfId="758" priority="991" operator="equal">
      <formula>"CAT_MENU"</formula>
    </cfRule>
  </conditionalFormatting>
  <conditionalFormatting sqref="K1440">
    <cfRule type="containsText" dxfId="757" priority="989" operator="containsText" text="DISABLED">
      <formula>NOT(ISERROR(SEARCH("DISABLED",K1440)))</formula>
    </cfRule>
    <cfRule type="containsText" dxfId="756" priority="990" operator="containsText" text="ENABLED">
      <formula>NOT(ISERROR(SEARCH("ENABLED",K1440)))</formula>
    </cfRule>
  </conditionalFormatting>
  <conditionalFormatting sqref="J1441">
    <cfRule type="containsText" dxfId="755" priority="987" operator="containsText" text="DISABLED">
      <formula>NOT(ISERROR(SEARCH("DISABLED",J1441)))</formula>
    </cfRule>
    <cfRule type="containsText" dxfId="754" priority="988" operator="containsText" text="ENABLED">
      <formula>NOT(ISERROR(SEARCH("ENABLED",J1441)))</formula>
    </cfRule>
  </conditionalFormatting>
  <conditionalFormatting sqref="X1441">
    <cfRule type="notContainsBlanks" dxfId="753" priority="986">
      <formula>LEN(TRIM(X1441))&gt;0</formula>
    </cfRule>
  </conditionalFormatting>
  <conditionalFormatting sqref="I1441">
    <cfRule type="cellIs" dxfId="752" priority="985" operator="equal">
      <formula>"CAT_MENU"</formula>
    </cfRule>
  </conditionalFormatting>
  <conditionalFormatting sqref="K1441">
    <cfRule type="containsText" dxfId="751" priority="983" operator="containsText" text="DISABLED">
      <formula>NOT(ISERROR(SEARCH("DISABLED",K1441)))</formula>
    </cfRule>
    <cfRule type="containsText" dxfId="750" priority="984" operator="containsText" text="ENABLED">
      <formula>NOT(ISERROR(SEARCH("ENABLED",K1441)))</formula>
    </cfRule>
  </conditionalFormatting>
  <conditionalFormatting sqref="J1442">
    <cfRule type="containsText" dxfId="749" priority="981" operator="containsText" text="DISABLED">
      <formula>NOT(ISERROR(SEARCH("DISABLED",J1442)))</formula>
    </cfRule>
    <cfRule type="containsText" dxfId="748" priority="982" operator="containsText" text="ENABLED">
      <formula>NOT(ISERROR(SEARCH("ENABLED",J1442)))</formula>
    </cfRule>
  </conditionalFormatting>
  <conditionalFormatting sqref="X1442">
    <cfRule type="notContainsBlanks" dxfId="747" priority="980">
      <formula>LEN(TRIM(X1442))&gt;0</formula>
    </cfRule>
  </conditionalFormatting>
  <conditionalFormatting sqref="K1442">
    <cfRule type="containsText" dxfId="746" priority="977" operator="containsText" text="DISABLED">
      <formula>NOT(ISERROR(SEARCH("DISABLED",K1442)))</formula>
    </cfRule>
    <cfRule type="containsText" dxfId="745" priority="978" operator="containsText" text="ENABLED">
      <formula>NOT(ISERROR(SEARCH("ENABLED",K1442)))</formula>
    </cfRule>
  </conditionalFormatting>
  <conditionalFormatting sqref="J1510">
    <cfRule type="containsText" dxfId="744" priority="975" operator="containsText" text="DISABLED">
      <formula>NOT(ISERROR(SEARCH("DISABLED",J1510)))</formula>
    </cfRule>
    <cfRule type="containsText" dxfId="743" priority="976" operator="containsText" text="ENABLED">
      <formula>NOT(ISERROR(SEARCH("ENABLED",J1510)))</formula>
    </cfRule>
  </conditionalFormatting>
  <conditionalFormatting sqref="X1510">
    <cfRule type="notContainsBlanks" dxfId="742" priority="974">
      <formula>LEN(TRIM(X1510))&gt;0</formula>
    </cfRule>
  </conditionalFormatting>
  <conditionalFormatting sqref="K1510">
    <cfRule type="containsText" dxfId="741" priority="971" operator="containsText" text="DISABLED">
      <formula>NOT(ISERROR(SEARCH("DISABLED",K1510)))</formula>
    </cfRule>
    <cfRule type="containsText" dxfId="740" priority="972" operator="containsText" text="ENABLED">
      <formula>NOT(ISERROR(SEARCH("ENABLED",K1510)))</formula>
    </cfRule>
  </conditionalFormatting>
  <conditionalFormatting sqref="J1800:K1802">
    <cfRule type="containsText" dxfId="739" priority="969" operator="containsText" text="DISABLED">
      <formula>NOT(ISERROR(SEARCH("DISABLED",J1800)))</formula>
    </cfRule>
    <cfRule type="containsText" dxfId="738" priority="970" operator="containsText" text="ENABLED">
      <formula>NOT(ISERROR(SEARCH("ENABLED",J1800)))</formula>
    </cfRule>
  </conditionalFormatting>
  <conditionalFormatting sqref="X1800:X1802">
    <cfRule type="notContainsBlanks" dxfId="737" priority="968">
      <formula>LEN(TRIM(X1800))&gt;0</formula>
    </cfRule>
  </conditionalFormatting>
  <conditionalFormatting sqref="I1800:I1802">
    <cfRule type="cellIs" dxfId="736" priority="967" operator="equal">
      <formula>"CAT_MENU"</formula>
    </cfRule>
  </conditionalFormatting>
  <conditionalFormatting sqref="J2145">
    <cfRule type="containsText" dxfId="735" priority="961" operator="containsText" text="DISABLED">
      <formula>NOT(ISERROR(SEARCH("DISABLED",J2145)))</formula>
    </cfRule>
    <cfRule type="containsText" dxfId="734" priority="962" operator="containsText" text="ENABLED">
      <formula>NOT(ISERROR(SEARCH("ENABLED",J2145)))</formula>
    </cfRule>
  </conditionalFormatting>
  <conditionalFormatting sqref="X2145">
    <cfRule type="notContainsBlanks" dxfId="733" priority="960">
      <formula>LEN(TRIM(X2145))&gt;0</formula>
    </cfRule>
  </conditionalFormatting>
  <conditionalFormatting sqref="K2145">
    <cfRule type="containsText" dxfId="732" priority="957" operator="containsText" text="DISABLED">
      <formula>NOT(ISERROR(SEARCH("DISABLED",K2145)))</formula>
    </cfRule>
    <cfRule type="containsText" dxfId="731" priority="958" operator="containsText" text="ENABLED">
      <formula>NOT(ISERROR(SEARCH("ENABLED",K2145)))</formula>
    </cfRule>
  </conditionalFormatting>
  <conditionalFormatting sqref="J2146:J2208">
    <cfRule type="containsText" dxfId="730" priority="955" operator="containsText" text="DISABLED">
      <formula>NOT(ISERROR(SEARCH("DISABLED",J2146)))</formula>
    </cfRule>
    <cfRule type="containsText" dxfId="729" priority="956" operator="containsText" text="ENABLED">
      <formula>NOT(ISERROR(SEARCH("ENABLED",J2146)))</formula>
    </cfRule>
  </conditionalFormatting>
  <conditionalFormatting sqref="X2146:X2208">
    <cfRule type="notContainsBlanks" dxfId="728" priority="954">
      <formula>LEN(TRIM(X2146))&gt;0</formula>
    </cfRule>
  </conditionalFormatting>
  <conditionalFormatting sqref="K2146:K2208">
    <cfRule type="containsText" dxfId="727" priority="951" operator="containsText" text="DISABLED">
      <formula>NOT(ISERROR(SEARCH("DISABLED",K2146)))</formula>
    </cfRule>
    <cfRule type="containsText" dxfId="726" priority="952" operator="containsText" text="ENABLED">
      <formula>NOT(ISERROR(SEARCH("ENABLED",K2146)))</formula>
    </cfRule>
  </conditionalFormatting>
  <conditionalFormatting sqref="J2209">
    <cfRule type="containsText" dxfId="725" priority="949" operator="containsText" text="DISABLED">
      <formula>NOT(ISERROR(SEARCH("DISABLED",J2209)))</formula>
    </cfRule>
    <cfRule type="containsText" dxfId="724" priority="950" operator="containsText" text="ENABLED">
      <formula>NOT(ISERROR(SEARCH("ENABLED",J2209)))</formula>
    </cfRule>
  </conditionalFormatting>
  <conditionalFormatting sqref="X2209">
    <cfRule type="notContainsBlanks" dxfId="723" priority="948">
      <formula>LEN(TRIM(X2209))&gt;0</formula>
    </cfRule>
  </conditionalFormatting>
  <conditionalFormatting sqref="I2209">
    <cfRule type="cellIs" dxfId="722" priority="947" operator="equal">
      <formula>"CAT_MENU"</formula>
    </cfRule>
  </conditionalFormatting>
  <conditionalFormatting sqref="K2209">
    <cfRule type="containsText" dxfId="721" priority="945" operator="containsText" text="DISABLED">
      <formula>NOT(ISERROR(SEARCH("DISABLED",K2209)))</formula>
    </cfRule>
    <cfRule type="containsText" dxfId="720" priority="946" operator="containsText" text="ENABLED">
      <formula>NOT(ISERROR(SEARCH("ENABLED",K2209)))</formula>
    </cfRule>
  </conditionalFormatting>
  <conditionalFormatting sqref="J2210">
    <cfRule type="containsText" dxfId="719" priority="943" operator="containsText" text="DISABLED">
      <formula>NOT(ISERROR(SEARCH("DISABLED",J2210)))</formula>
    </cfRule>
    <cfRule type="containsText" dxfId="718" priority="944" operator="containsText" text="ENABLED">
      <formula>NOT(ISERROR(SEARCH("ENABLED",J2210)))</formula>
    </cfRule>
  </conditionalFormatting>
  <conditionalFormatting sqref="X2210">
    <cfRule type="notContainsBlanks" dxfId="717" priority="942">
      <formula>LEN(TRIM(X2210))&gt;0</formula>
    </cfRule>
  </conditionalFormatting>
  <conditionalFormatting sqref="I2210">
    <cfRule type="cellIs" dxfId="716" priority="941" operator="equal">
      <formula>"CAT_MENU"</formula>
    </cfRule>
  </conditionalFormatting>
  <conditionalFormatting sqref="K2210">
    <cfRule type="containsText" dxfId="715" priority="939" operator="containsText" text="DISABLED">
      <formula>NOT(ISERROR(SEARCH("DISABLED",K2210)))</formula>
    </cfRule>
    <cfRule type="containsText" dxfId="714" priority="940" operator="containsText" text="ENABLED">
      <formula>NOT(ISERROR(SEARCH("ENABLED",K2210)))</formula>
    </cfRule>
  </conditionalFormatting>
  <conditionalFormatting sqref="J2211">
    <cfRule type="containsText" dxfId="713" priority="937" operator="containsText" text="DISABLED">
      <formula>NOT(ISERROR(SEARCH("DISABLED",J2211)))</formula>
    </cfRule>
    <cfRule type="containsText" dxfId="712" priority="938" operator="containsText" text="ENABLED">
      <formula>NOT(ISERROR(SEARCH("ENABLED",J2211)))</formula>
    </cfRule>
  </conditionalFormatting>
  <conditionalFormatting sqref="X2211">
    <cfRule type="notContainsBlanks" dxfId="711" priority="936">
      <formula>LEN(TRIM(X2211))&gt;0</formula>
    </cfRule>
  </conditionalFormatting>
  <conditionalFormatting sqref="I2211">
    <cfRule type="cellIs" dxfId="710" priority="935" operator="equal">
      <formula>"CAT_MENU"</formula>
    </cfRule>
  </conditionalFormatting>
  <conditionalFormatting sqref="K2211">
    <cfRule type="containsText" dxfId="709" priority="933" operator="containsText" text="DISABLED">
      <formula>NOT(ISERROR(SEARCH("DISABLED",K2211)))</formula>
    </cfRule>
    <cfRule type="containsText" dxfId="708" priority="934" operator="containsText" text="ENABLED">
      <formula>NOT(ISERROR(SEARCH("ENABLED",K2211)))</formula>
    </cfRule>
  </conditionalFormatting>
  <conditionalFormatting sqref="J2212">
    <cfRule type="containsText" dxfId="707" priority="931" operator="containsText" text="DISABLED">
      <formula>NOT(ISERROR(SEARCH("DISABLED",J2212)))</formula>
    </cfRule>
    <cfRule type="containsText" dxfId="706" priority="932" operator="containsText" text="ENABLED">
      <formula>NOT(ISERROR(SEARCH("ENABLED",J2212)))</formula>
    </cfRule>
  </conditionalFormatting>
  <conditionalFormatting sqref="X2212">
    <cfRule type="notContainsBlanks" dxfId="705" priority="930">
      <formula>LEN(TRIM(X2212))&gt;0</formula>
    </cfRule>
  </conditionalFormatting>
  <conditionalFormatting sqref="I2212">
    <cfRule type="cellIs" dxfId="704" priority="929" operator="equal">
      <formula>"CAT_MENU"</formula>
    </cfRule>
  </conditionalFormatting>
  <conditionalFormatting sqref="K2212">
    <cfRule type="containsText" dxfId="703" priority="927" operator="containsText" text="DISABLED">
      <formula>NOT(ISERROR(SEARCH("DISABLED",K2212)))</formula>
    </cfRule>
    <cfRule type="containsText" dxfId="702" priority="928" operator="containsText" text="ENABLED">
      <formula>NOT(ISERROR(SEARCH("ENABLED",K2212)))</formula>
    </cfRule>
  </conditionalFormatting>
  <conditionalFormatting sqref="J2213">
    <cfRule type="containsText" dxfId="701" priority="925" operator="containsText" text="DISABLED">
      <formula>NOT(ISERROR(SEARCH("DISABLED",J2213)))</formula>
    </cfRule>
    <cfRule type="containsText" dxfId="700" priority="926" operator="containsText" text="ENABLED">
      <formula>NOT(ISERROR(SEARCH("ENABLED",J2213)))</formula>
    </cfRule>
  </conditionalFormatting>
  <conditionalFormatting sqref="X2213">
    <cfRule type="notContainsBlanks" dxfId="699" priority="924">
      <formula>LEN(TRIM(X2213))&gt;0</formula>
    </cfRule>
  </conditionalFormatting>
  <conditionalFormatting sqref="I2213">
    <cfRule type="cellIs" dxfId="698" priority="923" operator="equal">
      <formula>"CAT_MENU"</formula>
    </cfRule>
  </conditionalFormatting>
  <conditionalFormatting sqref="K2213">
    <cfRule type="containsText" dxfId="697" priority="921" operator="containsText" text="DISABLED">
      <formula>NOT(ISERROR(SEARCH("DISABLED",K2213)))</formula>
    </cfRule>
    <cfRule type="containsText" dxfId="696" priority="922" operator="containsText" text="ENABLED">
      <formula>NOT(ISERROR(SEARCH("ENABLED",K2213)))</formula>
    </cfRule>
  </conditionalFormatting>
  <conditionalFormatting sqref="J2214">
    <cfRule type="containsText" dxfId="695" priority="919" operator="containsText" text="DISABLED">
      <formula>NOT(ISERROR(SEARCH("DISABLED",J2214)))</formula>
    </cfRule>
    <cfRule type="containsText" dxfId="694" priority="920" operator="containsText" text="ENABLED">
      <formula>NOT(ISERROR(SEARCH("ENABLED",J2214)))</formula>
    </cfRule>
  </conditionalFormatting>
  <conditionalFormatting sqref="X2214">
    <cfRule type="notContainsBlanks" dxfId="693" priority="918">
      <formula>LEN(TRIM(X2214))&gt;0</formula>
    </cfRule>
  </conditionalFormatting>
  <conditionalFormatting sqref="I2214">
    <cfRule type="cellIs" dxfId="692" priority="917" operator="equal">
      <formula>"CAT_MENU"</formula>
    </cfRule>
  </conditionalFormatting>
  <conditionalFormatting sqref="K2214">
    <cfRule type="containsText" dxfId="691" priority="915" operator="containsText" text="DISABLED">
      <formula>NOT(ISERROR(SEARCH("DISABLED",K2214)))</formula>
    </cfRule>
    <cfRule type="containsText" dxfId="690" priority="916" operator="containsText" text="ENABLED">
      <formula>NOT(ISERROR(SEARCH("ENABLED",K2214)))</formula>
    </cfRule>
  </conditionalFormatting>
  <conditionalFormatting sqref="J2215">
    <cfRule type="containsText" dxfId="689" priority="913" operator="containsText" text="DISABLED">
      <formula>NOT(ISERROR(SEARCH("DISABLED",J2215)))</formula>
    </cfRule>
    <cfRule type="containsText" dxfId="688" priority="914" operator="containsText" text="ENABLED">
      <formula>NOT(ISERROR(SEARCH("ENABLED",J2215)))</formula>
    </cfRule>
  </conditionalFormatting>
  <conditionalFormatting sqref="X2215">
    <cfRule type="notContainsBlanks" dxfId="687" priority="912">
      <formula>LEN(TRIM(X2215))&gt;0</formula>
    </cfRule>
  </conditionalFormatting>
  <conditionalFormatting sqref="I2215">
    <cfRule type="cellIs" dxfId="686" priority="911" operator="equal">
      <formula>"CAT_MENU"</formula>
    </cfRule>
  </conditionalFormatting>
  <conditionalFormatting sqref="K2215">
    <cfRule type="containsText" dxfId="685" priority="909" operator="containsText" text="DISABLED">
      <formula>NOT(ISERROR(SEARCH("DISABLED",K2215)))</formula>
    </cfRule>
    <cfRule type="containsText" dxfId="684" priority="910" operator="containsText" text="ENABLED">
      <formula>NOT(ISERROR(SEARCH("ENABLED",K2215)))</formula>
    </cfRule>
  </conditionalFormatting>
  <conditionalFormatting sqref="J2216">
    <cfRule type="containsText" dxfId="683" priority="907" operator="containsText" text="DISABLED">
      <formula>NOT(ISERROR(SEARCH("DISABLED",J2216)))</formula>
    </cfRule>
    <cfRule type="containsText" dxfId="682" priority="908" operator="containsText" text="ENABLED">
      <formula>NOT(ISERROR(SEARCH("ENABLED",J2216)))</formula>
    </cfRule>
  </conditionalFormatting>
  <conditionalFormatting sqref="X2216">
    <cfRule type="notContainsBlanks" dxfId="681" priority="906">
      <formula>LEN(TRIM(X2216))&gt;0</formula>
    </cfRule>
  </conditionalFormatting>
  <conditionalFormatting sqref="I2216">
    <cfRule type="cellIs" dxfId="680" priority="905" operator="equal">
      <formula>"CAT_MENU"</formula>
    </cfRule>
  </conditionalFormatting>
  <conditionalFormatting sqref="K2216">
    <cfRule type="containsText" dxfId="679" priority="903" operator="containsText" text="DISABLED">
      <formula>NOT(ISERROR(SEARCH("DISABLED",K2216)))</formula>
    </cfRule>
    <cfRule type="containsText" dxfId="678" priority="904" operator="containsText" text="ENABLED">
      <formula>NOT(ISERROR(SEARCH("ENABLED",K2216)))</formula>
    </cfRule>
  </conditionalFormatting>
  <conditionalFormatting sqref="J2217">
    <cfRule type="containsText" dxfId="677" priority="901" operator="containsText" text="DISABLED">
      <formula>NOT(ISERROR(SEARCH("DISABLED",J2217)))</formula>
    </cfRule>
    <cfRule type="containsText" dxfId="676" priority="902" operator="containsText" text="ENABLED">
      <formula>NOT(ISERROR(SEARCH("ENABLED",J2217)))</formula>
    </cfRule>
  </conditionalFormatting>
  <conditionalFormatting sqref="X2217">
    <cfRule type="notContainsBlanks" dxfId="675" priority="900">
      <formula>LEN(TRIM(X2217))&gt;0</formula>
    </cfRule>
  </conditionalFormatting>
  <conditionalFormatting sqref="I2217">
    <cfRule type="cellIs" dxfId="674" priority="899" operator="equal">
      <formula>"CAT_MENU"</formula>
    </cfRule>
  </conditionalFormatting>
  <conditionalFormatting sqref="K2217">
    <cfRule type="containsText" dxfId="673" priority="897" operator="containsText" text="DISABLED">
      <formula>NOT(ISERROR(SEARCH("DISABLED",K2217)))</formula>
    </cfRule>
    <cfRule type="containsText" dxfId="672" priority="898" operator="containsText" text="ENABLED">
      <formula>NOT(ISERROR(SEARCH("ENABLED",K2217)))</formula>
    </cfRule>
  </conditionalFormatting>
  <conditionalFormatting sqref="J2218">
    <cfRule type="containsText" dxfId="671" priority="895" operator="containsText" text="DISABLED">
      <formula>NOT(ISERROR(SEARCH("DISABLED",J2218)))</formula>
    </cfRule>
    <cfRule type="containsText" dxfId="670" priority="896" operator="containsText" text="ENABLED">
      <formula>NOT(ISERROR(SEARCH("ENABLED",J2218)))</formula>
    </cfRule>
  </conditionalFormatting>
  <conditionalFormatting sqref="X2218">
    <cfRule type="notContainsBlanks" dxfId="669" priority="894">
      <formula>LEN(TRIM(X2218))&gt;0</formula>
    </cfRule>
  </conditionalFormatting>
  <conditionalFormatting sqref="I2218">
    <cfRule type="cellIs" dxfId="668" priority="893" operator="equal">
      <formula>"CAT_MENU"</formula>
    </cfRule>
  </conditionalFormatting>
  <conditionalFormatting sqref="K2218">
    <cfRule type="containsText" dxfId="667" priority="891" operator="containsText" text="DISABLED">
      <formula>NOT(ISERROR(SEARCH("DISABLED",K2218)))</formula>
    </cfRule>
    <cfRule type="containsText" dxfId="666" priority="892" operator="containsText" text="ENABLED">
      <formula>NOT(ISERROR(SEARCH("ENABLED",K2218)))</formula>
    </cfRule>
  </conditionalFormatting>
  <conditionalFormatting sqref="J2219">
    <cfRule type="containsText" dxfId="665" priority="889" operator="containsText" text="DISABLED">
      <formula>NOT(ISERROR(SEARCH("DISABLED",J2219)))</formula>
    </cfRule>
    <cfRule type="containsText" dxfId="664" priority="890" operator="containsText" text="ENABLED">
      <formula>NOT(ISERROR(SEARCH("ENABLED",J2219)))</formula>
    </cfRule>
  </conditionalFormatting>
  <conditionalFormatting sqref="X2219">
    <cfRule type="notContainsBlanks" dxfId="663" priority="888">
      <formula>LEN(TRIM(X2219))&gt;0</formula>
    </cfRule>
  </conditionalFormatting>
  <conditionalFormatting sqref="I2219">
    <cfRule type="cellIs" dxfId="662" priority="887" operator="equal">
      <formula>"CAT_MENU"</formula>
    </cfRule>
  </conditionalFormatting>
  <conditionalFormatting sqref="K2219">
    <cfRule type="containsText" dxfId="661" priority="885" operator="containsText" text="DISABLED">
      <formula>NOT(ISERROR(SEARCH("DISABLED",K2219)))</formula>
    </cfRule>
    <cfRule type="containsText" dxfId="660" priority="886" operator="containsText" text="ENABLED">
      <formula>NOT(ISERROR(SEARCH("ENABLED",K2219)))</formula>
    </cfRule>
  </conditionalFormatting>
  <conditionalFormatting sqref="J2220:J2222">
    <cfRule type="containsText" dxfId="659" priority="883" operator="containsText" text="DISABLED">
      <formula>NOT(ISERROR(SEARCH("DISABLED",J2220)))</formula>
    </cfRule>
    <cfRule type="containsText" dxfId="658" priority="884" operator="containsText" text="ENABLED">
      <formula>NOT(ISERROR(SEARCH("ENABLED",J2220)))</formula>
    </cfRule>
  </conditionalFormatting>
  <conditionalFormatting sqref="X2220:X2222">
    <cfRule type="notContainsBlanks" dxfId="657" priority="882">
      <formula>LEN(TRIM(X2220))&gt;0</formula>
    </cfRule>
  </conditionalFormatting>
  <conditionalFormatting sqref="I2220:I2222">
    <cfRule type="cellIs" dxfId="656" priority="881" operator="equal">
      <formula>"CAT_MENU"</formula>
    </cfRule>
  </conditionalFormatting>
  <conditionalFormatting sqref="K2220:K2222">
    <cfRule type="containsText" dxfId="655" priority="879" operator="containsText" text="DISABLED">
      <formula>NOT(ISERROR(SEARCH("DISABLED",K2220)))</formula>
    </cfRule>
    <cfRule type="containsText" dxfId="654" priority="880" operator="containsText" text="ENABLED">
      <formula>NOT(ISERROR(SEARCH("ENABLED",K2220)))</formula>
    </cfRule>
  </conditionalFormatting>
  <conditionalFormatting sqref="J2223">
    <cfRule type="containsText" dxfId="653" priority="877" operator="containsText" text="DISABLED">
      <formula>NOT(ISERROR(SEARCH("DISABLED",J2223)))</formula>
    </cfRule>
    <cfRule type="containsText" dxfId="652" priority="878" operator="containsText" text="ENABLED">
      <formula>NOT(ISERROR(SEARCH("ENABLED",J2223)))</formula>
    </cfRule>
  </conditionalFormatting>
  <conditionalFormatting sqref="X2223">
    <cfRule type="notContainsBlanks" dxfId="651" priority="876">
      <formula>LEN(TRIM(X2223))&gt;0</formula>
    </cfRule>
  </conditionalFormatting>
  <conditionalFormatting sqref="I2223">
    <cfRule type="cellIs" dxfId="650" priority="875" operator="equal">
      <formula>"CAT_MENU"</formula>
    </cfRule>
  </conditionalFormatting>
  <conditionalFormatting sqref="K2223">
    <cfRule type="containsText" dxfId="649" priority="873" operator="containsText" text="DISABLED">
      <formula>NOT(ISERROR(SEARCH("DISABLED",K2223)))</formula>
    </cfRule>
    <cfRule type="containsText" dxfId="648" priority="874" operator="containsText" text="ENABLED">
      <formula>NOT(ISERROR(SEARCH("ENABLED",K2223)))</formula>
    </cfRule>
  </conditionalFormatting>
  <conditionalFormatting sqref="J2224">
    <cfRule type="containsText" dxfId="647" priority="871" operator="containsText" text="DISABLED">
      <formula>NOT(ISERROR(SEARCH("DISABLED",J2224)))</formula>
    </cfRule>
    <cfRule type="containsText" dxfId="646" priority="872" operator="containsText" text="ENABLED">
      <formula>NOT(ISERROR(SEARCH("ENABLED",J2224)))</formula>
    </cfRule>
  </conditionalFormatting>
  <conditionalFormatting sqref="X2224 X2226">
    <cfRule type="notContainsBlanks" dxfId="645" priority="870">
      <formula>LEN(TRIM(X2224))&gt;0</formula>
    </cfRule>
  </conditionalFormatting>
  <conditionalFormatting sqref="I2224">
    <cfRule type="cellIs" dxfId="644" priority="869" operator="equal">
      <formula>"CAT_MENU"</formula>
    </cfRule>
  </conditionalFormatting>
  <conditionalFormatting sqref="K2224">
    <cfRule type="containsText" dxfId="643" priority="867" operator="containsText" text="DISABLED">
      <formula>NOT(ISERROR(SEARCH("DISABLED",K2224)))</formula>
    </cfRule>
    <cfRule type="containsText" dxfId="642" priority="868" operator="containsText" text="ENABLED">
      <formula>NOT(ISERROR(SEARCH("ENABLED",K2224)))</formula>
    </cfRule>
  </conditionalFormatting>
  <conditionalFormatting sqref="J2225">
    <cfRule type="containsText" dxfId="641" priority="865" operator="containsText" text="DISABLED">
      <formula>NOT(ISERROR(SEARCH("DISABLED",J2225)))</formula>
    </cfRule>
    <cfRule type="containsText" dxfId="640" priority="866" operator="containsText" text="ENABLED">
      <formula>NOT(ISERROR(SEARCH("ENABLED",J2225)))</formula>
    </cfRule>
  </conditionalFormatting>
  <conditionalFormatting sqref="X2225">
    <cfRule type="notContainsBlanks" dxfId="639" priority="864">
      <formula>LEN(TRIM(X2225))&gt;0</formula>
    </cfRule>
  </conditionalFormatting>
  <conditionalFormatting sqref="I2225">
    <cfRule type="cellIs" dxfId="638" priority="863" operator="equal">
      <formula>"CAT_MENU"</formula>
    </cfRule>
  </conditionalFormatting>
  <conditionalFormatting sqref="K2225">
    <cfRule type="containsText" dxfId="637" priority="861" operator="containsText" text="DISABLED">
      <formula>NOT(ISERROR(SEARCH("DISABLED",K2225)))</formula>
    </cfRule>
    <cfRule type="containsText" dxfId="636" priority="862" operator="containsText" text="ENABLED">
      <formula>NOT(ISERROR(SEARCH("ENABLED",K2225)))</formula>
    </cfRule>
  </conditionalFormatting>
  <conditionalFormatting sqref="J2226">
    <cfRule type="containsText" dxfId="635" priority="859" operator="containsText" text="DISABLED">
      <formula>NOT(ISERROR(SEARCH("DISABLED",J2226)))</formula>
    </cfRule>
    <cfRule type="containsText" dxfId="634" priority="860" operator="containsText" text="ENABLED">
      <formula>NOT(ISERROR(SEARCH("ENABLED",J2226)))</formula>
    </cfRule>
  </conditionalFormatting>
  <conditionalFormatting sqref="I2226">
    <cfRule type="cellIs" dxfId="633" priority="858" operator="equal">
      <formula>"CAT_MENU"</formula>
    </cfRule>
  </conditionalFormatting>
  <conditionalFormatting sqref="K2226 K2228">
    <cfRule type="containsText" dxfId="632" priority="856" operator="containsText" text="DISABLED">
      <formula>NOT(ISERROR(SEARCH("DISABLED",K2226)))</formula>
    </cfRule>
    <cfRule type="containsText" dxfId="631" priority="857" operator="containsText" text="ENABLED">
      <formula>NOT(ISERROR(SEARCH("ENABLED",K2226)))</formula>
    </cfRule>
  </conditionalFormatting>
  <conditionalFormatting sqref="J2228">
    <cfRule type="containsText" dxfId="630" priority="830" operator="containsText" text="DISABLED">
      <formula>NOT(ISERROR(SEARCH("DISABLED",J2228)))</formula>
    </cfRule>
    <cfRule type="containsText" dxfId="629" priority="831" operator="containsText" text="ENABLED">
      <formula>NOT(ISERROR(SEARCH("ENABLED",J2228)))</formula>
    </cfRule>
  </conditionalFormatting>
  <conditionalFormatting sqref="X2228">
    <cfRule type="notContainsBlanks" dxfId="628" priority="829">
      <formula>LEN(TRIM(X2228))&gt;0</formula>
    </cfRule>
  </conditionalFormatting>
  <conditionalFormatting sqref="I2228">
    <cfRule type="cellIs" dxfId="627" priority="828" operator="equal">
      <formula>"CAT_MENU"</formula>
    </cfRule>
  </conditionalFormatting>
  <conditionalFormatting sqref="J2229">
    <cfRule type="containsText" dxfId="626" priority="826" operator="containsText" text="DISABLED">
      <formula>NOT(ISERROR(SEARCH("DISABLED",J2229)))</formula>
    </cfRule>
    <cfRule type="containsText" dxfId="625" priority="827" operator="containsText" text="ENABLED">
      <formula>NOT(ISERROR(SEARCH("ENABLED",J2229)))</formula>
    </cfRule>
  </conditionalFormatting>
  <conditionalFormatting sqref="X2229">
    <cfRule type="notContainsBlanks" dxfId="624" priority="825">
      <formula>LEN(TRIM(X2229))&gt;0</formula>
    </cfRule>
  </conditionalFormatting>
  <conditionalFormatting sqref="I2229">
    <cfRule type="cellIs" dxfId="623" priority="824" operator="equal">
      <formula>"CAT_MENU"</formula>
    </cfRule>
  </conditionalFormatting>
  <conditionalFormatting sqref="K2229">
    <cfRule type="containsText" dxfId="622" priority="822" operator="containsText" text="DISABLED">
      <formula>NOT(ISERROR(SEARCH("DISABLED",K2229)))</formula>
    </cfRule>
    <cfRule type="containsText" dxfId="621" priority="823" operator="containsText" text="ENABLED">
      <formula>NOT(ISERROR(SEARCH("ENABLED",K2229)))</formula>
    </cfRule>
  </conditionalFormatting>
  <conditionalFormatting sqref="J2230">
    <cfRule type="containsText" dxfId="620" priority="820" operator="containsText" text="DISABLED">
      <formula>NOT(ISERROR(SEARCH("DISABLED",J2230)))</formula>
    </cfRule>
    <cfRule type="containsText" dxfId="619" priority="821" operator="containsText" text="ENABLED">
      <formula>NOT(ISERROR(SEARCH("ENABLED",J2230)))</formula>
    </cfRule>
  </conditionalFormatting>
  <conditionalFormatting sqref="X2230">
    <cfRule type="notContainsBlanks" dxfId="618" priority="819">
      <formula>LEN(TRIM(X2230))&gt;0</formula>
    </cfRule>
  </conditionalFormatting>
  <conditionalFormatting sqref="I2230">
    <cfRule type="cellIs" dxfId="617" priority="818" operator="equal">
      <formula>"CAT_MENU"</formula>
    </cfRule>
  </conditionalFormatting>
  <conditionalFormatting sqref="K2230">
    <cfRule type="containsText" dxfId="616" priority="816" operator="containsText" text="DISABLED">
      <formula>NOT(ISERROR(SEARCH("DISABLED",K2230)))</formula>
    </cfRule>
    <cfRule type="containsText" dxfId="615" priority="817" operator="containsText" text="ENABLED">
      <formula>NOT(ISERROR(SEARCH("ENABLED",K2230)))</formula>
    </cfRule>
  </conditionalFormatting>
  <conditionalFormatting sqref="J2231">
    <cfRule type="containsText" dxfId="614" priority="814" operator="containsText" text="DISABLED">
      <formula>NOT(ISERROR(SEARCH("DISABLED",J2231)))</formula>
    </cfRule>
    <cfRule type="containsText" dxfId="613" priority="815" operator="containsText" text="ENABLED">
      <formula>NOT(ISERROR(SEARCH("ENABLED",J2231)))</formula>
    </cfRule>
  </conditionalFormatting>
  <conditionalFormatting sqref="X2231">
    <cfRule type="notContainsBlanks" dxfId="612" priority="813">
      <formula>LEN(TRIM(X2231))&gt;0</formula>
    </cfRule>
  </conditionalFormatting>
  <conditionalFormatting sqref="I2231">
    <cfRule type="cellIs" dxfId="611" priority="812" operator="equal">
      <formula>"CAT_MENU"</formula>
    </cfRule>
  </conditionalFormatting>
  <conditionalFormatting sqref="K2231">
    <cfRule type="containsText" dxfId="610" priority="810" operator="containsText" text="DISABLED">
      <formula>NOT(ISERROR(SEARCH("DISABLED",K2231)))</formula>
    </cfRule>
    <cfRule type="containsText" dxfId="609" priority="811" operator="containsText" text="ENABLED">
      <formula>NOT(ISERROR(SEARCH("ENABLED",K2231)))</formula>
    </cfRule>
  </conditionalFormatting>
  <conditionalFormatting sqref="J2232">
    <cfRule type="containsText" dxfId="608" priority="808" operator="containsText" text="DISABLED">
      <formula>NOT(ISERROR(SEARCH("DISABLED",J2232)))</formula>
    </cfRule>
    <cfRule type="containsText" dxfId="607" priority="809" operator="containsText" text="ENABLED">
      <formula>NOT(ISERROR(SEARCH("ENABLED",J2232)))</formula>
    </cfRule>
  </conditionalFormatting>
  <conditionalFormatting sqref="X2232">
    <cfRule type="notContainsBlanks" dxfId="606" priority="807">
      <formula>LEN(TRIM(X2232))&gt;0</formula>
    </cfRule>
  </conditionalFormatting>
  <conditionalFormatting sqref="I2232">
    <cfRule type="cellIs" dxfId="605" priority="806" operator="equal">
      <formula>"CAT_MENU"</formula>
    </cfRule>
  </conditionalFormatting>
  <conditionalFormatting sqref="K2232">
    <cfRule type="containsText" dxfId="604" priority="804" operator="containsText" text="DISABLED">
      <formula>NOT(ISERROR(SEARCH("DISABLED",K2232)))</formula>
    </cfRule>
    <cfRule type="containsText" dxfId="603" priority="805" operator="containsText" text="ENABLED">
      <formula>NOT(ISERROR(SEARCH("ENABLED",K2232)))</formula>
    </cfRule>
  </conditionalFormatting>
  <conditionalFormatting sqref="J1873:K1873">
    <cfRule type="containsText" dxfId="602" priority="802" operator="containsText" text="DISABLED">
      <formula>NOT(ISERROR(SEARCH("DISABLED",J1873)))</formula>
    </cfRule>
    <cfRule type="containsText" dxfId="601" priority="803" operator="containsText" text="ENABLED">
      <formula>NOT(ISERROR(SEARCH("ENABLED",J1873)))</formula>
    </cfRule>
  </conditionalFormatting>
  <conditionalFormatting sqref="X1873">
    <cfRule type="notContainsBlanks" dxfId="600" priority="801">
      <formula>LEN(TRIM(X1873))&gt;0</formula>
    </cfRule>
  </conditionalFormatting>
  <conditionalFormatting sqref="I1873">
    <cfRule type="cellIs" dxfId="599" priority="800" operator="equal">
      <formula>"CAT_MENU"</formula>
    </cfRule>
  </conditionalFormatting>
  <conditionalFormatting sqref="J2233">
    <cfRule type="containsText" dxfId="598" priority="798" operator="containsText" text="DISABLED">
      <formula>NOT(ISERROR(SEARCH("DISABLED",J2233)))</formula>
    </cfRule>
    <cfRule type="containsText" dxfId="597" priority="799" operator="containsText" text="ENABLED">
      <formula>NOT(ISERROR(SEARCH("ENABLED",J2233)))</formula>
    </cfRule>
  </conditionalFormatting>
  <conditionalFormatting sqref="X2233:X2234">
    <cfRule type="notContainsBlanks" dxfId="596" priority="797">
      <formula>LEN(TRIM(X2233))&gt;0</formula>
    </cfRule>
  </conditionalFormatting>
  <conditionalFormatting sqref="J2234">
    <cfRule type="containsText" dxfId="595" priority="795" operator="containsText" text="DISABLED">
      <formula>NOT(ISERROR(SEARCH("DISABLED",J2234)))</formula>
    </cfRule>
    <cfRule type="containsText" dxfId="594" priority="796" operator="containsText" text="ENABLED">
      <formula>NOT(ISERROR(SEARCH("ENABLED",J2234)))</formula>
    </cfRule>
  </conditionalFormatting>
  <conditionalFormatting sqref="X2234">
    <cfRule type="notContainsBlanks" dxfId="593" priority="794">
      <formula>LEN(TRIM(X2234))&gt;0</formula>
    </cfRule>
  </conditionalFormatting>
  <conditionalFormatting sqref="I2233:I2234">
    <cfRule type="cellIs" dxfId="592" priority="793" operator="equal">
      <formula>"CAT_MENU"</formula>
    </cfRule>
  </conditionalFormatting>
  <conditionalFormatting sqref="K2233:K2234">
    <cfRule type="containsText" dxfId="591" priority="791" operator="containsText" text="DISABLED">
      <formula>NOT(ISERROR(SEARCH("DISABLED",K2233)))</formula>
    </cfRule>
    <cfRule type="containsText" dxfId="590" priority="792" operator="containsText" text="ENABLED">
      <formula>NOT(ISERROR(SEARCH("ENABLED",K2233)))</formula>
    </cfRule>
  </conditionalFormatting>
  <conditionalFormatting sqref="J1924:K1925">
    <cfRule type="containsText" dxfId="589" priority="789" operator="containsText" text="DISABLED">
      <formula>NOT(ISERROR(SEARCH("DISABLED",J1924)))</formula>
    </cfRule>
    <cfRule type="containsText" dxfId="588" priority="790" operator="containsText" text="ENABLED">
      <formula>NOT(ISERROR(SEARCH("ENABLED",J1924)))</formula>
    </cfRule>
  </conditionalFormatting>
  <conditionalFormatting sqref="X1924:X1925">
    <cfRule type="notContainsBlanks" dxfId="587" priority="788">
      <formula>LEN(TRIM(X1924))&gt;0</formula>
    </cfRule>
  </conditionalFormatting>
  <conditionalFormatting sqref="I1924:I1925">
    <cfRule type="cellIs" dxfId="586" priority="787" operator="equal">
      <formula>"CAT_MENU"</formula>
    </cfRule>
  </conditionalFormatting>
  <conditionalFormatting sqref="J2233">
    <cfRule type="containsText" dxfId="585" priority="785" operator="containsText" text="DISABLED">
      <formula>NOT(ISERROR(SEARCH("DISABLED",J2233)))</formula>
    </cfRule>
    <cfRule type="containsText" dxfId="584" priority="786" operator="containsText" text="ENABLED">
      <formula>NOT(ISERROR(SEARCH("ENABLED",J2233)))</formula>
    </cfRule>
  </conditionalFormatting>
  <conditionalFormatting sqref="X2233">
    <cfRule type="notContainsBlanks" dxfId="583" priority="784">
      <formula>LEN(TRIM(X2233))&gt;0</formula>
    </cfRule>
  </conditionalFormatting>
  <conditionalFormatting sqref="I2233">
    <cfRule type="cellIs" dxfId="582" priority="783" operator="equal">
      <formula>"CAT_MENU"</formula>
    </cfRule>
  </conditionalFormatting>
  <conditionalFormatting sqref="K2233">
    <cfRule type="containsText" dxfId="581" priority="781" operator="containsText" text="DISABLED">
      <formula>NOT(ISERROR(SEARCH("DISABLED",K2233)))</formula>
    </cfRule>
    <cfRule type="containsText" dxfId="580" priority="782" operator="containsText" text="ENABLED">
      <formula>NOT(ISERROR(SEARCH("ENABLED",K2233)))</formula>
    </cfRule>
  </conditionalFormatting>
  <conditionalFormatting sqref="J2234">
    <cfRule type="containsText" dxfId="579" priority="779" operator="containsText" text="DISABLED">
      <formula>NOT(ISERROR(SEARCH("DISABLED",J2234)))</formula>
    </cfRule>
    <cfRule type="containsText" dxfId="578" priority="780" operator="containsText" text="ENABLED">
      <formula>NOT(ISERROR(SEARCH("ENABLED",J2234)))</formula>
    </cfRule>
  </conditionalFormatting>
  <conditionalFormatting sqref="J2237:K2237">
    <cfRule type="containsText" dxfId="577" priority="756" operator="containsText" text="DISABLED">
      <formula>NOT(ISERROR(SEARCH("DISABLED",J2237)))</formula>
    </cfRule>
    <cfRule type="containsText" dxfId="576" priority="757" operator="containsText" text="ENABLED">
      <formula>NOT(ISERROR(SEARCH("ENABLED",J2237)))</formula>
    </cfRule>
  </conditionalFormatting>
  <conditionalFormatting sqref="X2237">
    <cfRule type="notContainsBlanks" dxfId="575" priority="755">
      <formula>LEN(TRIM(X2237))&gt;0</formula>
    </cfRule>
  </conditionalFormatting>
  <conditionalFormatting sqref="I2237">
    <cfRule type="cellIs" dxfId="574" priority="754" operator="equal">
      <formula>"CAT_MENU"</formula>
    </cfRule>
  </conditionalFormatting>
  <conditionalFormatting sqref="J2238:J2243">
    <cfRule type="containsText" dxfId="573" priority="752" operator="containsText" text="DISABLED">
      <formula>NOT(ISERROR(SEARCH("DISABLED",J2238)))</formula>
    </cfRule>
    <cfRule type="containsText" dxfId="572" priority="753" operator="containsText" text="ENABLED">
      <formula>NOT(ISERROR(SEARCH("ENABLED",J2238)))</formula>
    </cfRule>
  </conditionalFormatting>
  <conditionalFormatting sqref="X2238:X2243">
    <cfRule type="notContainsBlanks" dxfId="571" priority="751">
      <formula>LEN(TRIM(X2238))&gt;0</formula>
    </cfRule>
  </conditionalFormatting>
  <conditionalFormatting sqref="I2238:I2243">
    <cfRule type="cellIs" dxfId="570" priority="750" operator="equal">
      <formula>"CAT_MENU"</formula>
    </cfRule>
  </conditionalFormatting>
  <conditionalFormatting sqref="K2238:K2243">
    <cfRule type="containsText" dxfId="569" priority="748" operator="containsText" text="DISABLED">
      <formula>NOT(ISERROR(SEARCH("DISABLED",K2238)))</formula>
    </cfRule>
    <cfRule type="containsText" dxfId="568" priority="749" operator="containsText" text="ENABLED">
      <formula>NOT(ISERROR(SEARCH("ENABLED",K2238)))</formula>
    </cfRule>
  </conditionalFormatting>
  <conditionalFormatting sqref="X2227">
    <cfRule type="notContainsBlanks" dxfId="567" priority="722">
      <formula>LEN(TRIM(X2227))&gt;0</formula>
    </cfRule>
  </conditionalFormatting>
  <conditionalFormatting sqref="J2227">
    <cfRule type="containsText" dxfId="566" priority="720" operator="containsText" text="DISABLED">
      <formula>NOT(ISERROR(SEARCH("DISABLED",J2227)))</formula>
    </cfRule>
    <cfRule type="containsText" dxfId="565" priority="721" operator="containsText" text="ENABLED">
      <formula>NOT(ISERROR(SEARCH("ENABLED",J2227)))</formula>
    </cfRule>
  </conditionalFormatting>
  <conditionalFormatting sqref="I2227">
    <cfRule type="cellIs" dxfId="564" priority="719" operator="equal">
      <formula>"CAT_MENU"</formula>
    </cfRule>
  </conditionalFormatting>
  <conditionalFormatting sqref="K2227">
    <cfRule type="containsText" dxfId="563" priority="717" operator="containsText" text="DISABLED">
      <formula>NOT(ISERROR(SEARCH("DISABLED",K2227)))</formula>
    </cfRule>
    <cfRule type="containsText" dxfId="562" priority="718" operator="containsText" text="ENABLED">
      <formula>NOT(ISERROR(SEARCH("ENABLED",K2227)))</formula>
    </cfRule>
  </conditionalFormatting>
  <conditionalFormatting sqref="J2244:J2246">
    <cfRule type="containsText" dxfId="561" priority="715" operator="containsText" text="DISABLED">
      <formula>NOT(ISERROR(SEARCH("DISABLED",J2244)))</formula>
    </cfRule>
    <cfRule type="containsText" dxfId="560" priority="716" operator="containsText" text="ENABLED">
      <formula>NOT(ISERROR(SEARCH("ENABLED",J2244)))</formula>
    </cfRule>
  </conditionalFormatting>
  <conditionalFormatting sqref="X2244:X2246">
    <cfRule type="notContainsBlanks" dxfId="559" priority="714">
      <formula>LEN(TRIM(X2244))&gt;0</formula>
    </cfRule>
  </conditionalFormatting>
  <conditionalFormatting sqref="I2244:I2246">
    <cfRule type="cellIs" dxfId="558" priority="713" operator="equal">
      <formula>"CAT_MENU"</formula>
    </cfRule>
  </conditionalFormatting>
  <conditionalFormatting sqref="K2244:K2246">
    <cfRule type="containsText" dxfId="557" priority="711" operator="containsText" text="DISABLED">
      <formula>NOT(ISERROR(SEARCH("DISABLED",K2244)))</formula>
    </cfRule>
    <cfRule type="containsText" dxfId="556" priority="712" operator="containsText" text="ENABLED">
      <formula>NOT(ISERROR(SEARCH("ENABLED",K2244)))</formula>
    </cfRule>
  </conditionalFormatting>
  <conditionalFormatting sqref="J1922">
    <cfRule type="containsText" dxfId="555" priority="703" operator="containsText" text="DISABLED">
      <formula>NOT(ISERROR(SEARCH("DISABLED",J1922)))</formula>
    </cfRule>
    <cfRule type="containsText" dxfId="554" priority="704" operator="containsText" text="ENABLED">
      <formula>NOT(ISERROR(SEARCH("ENABLED",J1922)))</formula>
    </cfRule>
  </conditionalFormatting>
  <conditionalFormatting sqref="X1922">
    <cfRule type="notContainsBlanks" dxfId="553" priority="702">
      <formula>LEN(TRIM(X1922))&gt;0</formula>
    </cfRule>
  </conditionalFormatting>
  <conditionalFormatting sqref="K1922">
    <cfRule type="containsText" dxfId="552" priority="699" operator="containsText" text="DISABLED">
      <formula>NOT(ISERROR(SEARCH("DISABLED",K1922)))</formula>
    </cfRule>
    <cfRule type="containsText" dxfId="551" priority="700" operator="containsText" text="ENABLED">
      <formula>NOT(ISERROR(SEARCH("ENABLED",K1922)))</formula>
    </cfRule>
  </conditionalFormatting>
  <conditionalFormatting sqref="I1922">
    <cfRule type="cellIs" dxfId="550" priority="697" operator="equal">
      <formula>"CAT_MENU"</formula>
    </cfRule>
  </conditionalFormatting>
  <conditionalFormatting sqref="J1978:J1979">
    <cfRule type="containsText" dxfId="549" priority="689" operator="containsText" text="DISABLED">
      <formula>NOT(ISERROR(SEARCH("DISABLED",J1978)))</formula>
    </cfRule>
    <cfRule type="containsText" dxfId="548" priority="690" operator="containsText" text="ENABLED">
      <formula>NOT(ISERROR(SEARCH("ENABLED",J1978)))</formula>
    </cfRule>
  </conditionalFormatting>
  <conditionalFormatting sqref="X1978:X1979">
    <cfRule type="notContainsBlanks" dxfId="547" priority="688">
      <formula>LEN(TRIM(X1978))&gt;0</formula>
    </cfRule>
  </conditionalFormatting>
  <conditionalFormatting sqref="I1978:I1979">
    <cfRule type="cellIs" dxfId="546" priority="687" operator="equal">
      <formula>"CAT_MENU"</formula>
    </cfRule>
  </conditionalFormatting>
  <conditionalFormatting sqref="K1978:K1979">
    <cfRule type="containsText" dxfId="545" priority="685" operator="containsText" text="DISABLED">
      <formula>NOT(ISERROR(SEARCH("DISABLED",K1978)))</formula>
    </cfRule>
    <cfRule type="containsText" dxfId="544" priority="686" operator="containsText" text="ENABLED">
      <formula>NOT(ISERROR(SEARCH("ENABLED",K1978)))</formula>
    </cfRule>
  </conditionalFormatting>
  <conditionalFormatting sqref="J1977">
    <cfRule type="containsText" dxfId="543" priority="683" operator="containsText" text="DISABLED">
      <formula>NOT(ISERROR(SEARCH("DISABLED",J1977)))</formula>
    </cfRule>
    <cfRule type="containsText" dxfId="542" priority="684" operator="containsText" text="ENABLED">
      <formula>NOT(ISERROR(SEARCH("ENABLED",J1977)))</formula>
    </cfRule>
  </conditionalFormatting>
  <conditionalFormatting sqref="X1977">
    <cfRule type="notContainsBlanks" dxfId="541" priority="682">
      <formula>LEN(TRIM(X1977))&gt;0</formula>
    </cfRule>
  </conditionalFormatting>
  <conditionalFormatting sqref="I1977">
    <cfRule type="cellIs" dxfId="540" priority="681" operator="equal">
      <formula>"CAT_MENU"</formula>
    </cfRule>
  </conditionalFormatting>
  <conditionalFormatting sqref="K1977">
    <cfRule type="containsText" dxfId="539" priority="679" operator="containsText" text="DISABLED">
      <formula>NOT(ISERROR(SEARCH("DISABLED",K1977)))</formula>
    </cfRule>
    <cfRule type="containsText" dxfId="538" priority="680" operator="containsText" text="ENABLED">
      <formula>NOT(ISERROR(SEARCH("ENABLED",K1977)))</formula>
    </cfRule>
  </conditionalFormatting>
  <conditionalFormatting sqref="J1975">
    <cfRule type="containsText" dxfId="537" priority="677" operator="containsText" text="DISABLED">
      <formula>NOT(ISERROR(SEARCH("DISABLED",J1975)))</formula>
    </cfRule>
    <cfRule type="containsText" dxfId="536" priority="678" operator="containsText" text="ENABLED">
      <formula>NOT(ISERROR(SEARCH("ENABLED",J1975)))</formula>
    </cfRule>
  </conditionalFormatting>
  <conditionalFormatting sqref="X1975">
    <cfRule type="notContainsBlanks" dxfId="535" priority="676">
      <formula>LEN(TRIM(X1975))&gt;0</formula>
    </cfRule>
  </conditionalFormatting>
  <conditionalFormatting sqref="I1975">
    <cfRule type="cellIs" dxfId="534" priority="675" operator="equal">
      <formula>"CAT_MENU"</formula>
    </cfRule>
  </conditionalFormatting>
  <conditionalFormatting sqref="K1975">
    <cfRule type="containsText" dxfId="533" priority="673" operator="containsText" text="DISABLED">
      <formula>NOT(ISERROR(SEARCH("DISABLED",K1975)))</formula>
    </cfRule>
    <cfRule type="containsText" dxfId="532" priority="674" operator="containsText" text="ENABLED">
      <formula>NOT(ISERROR(SEARCH("ENABLED",K1975)))</formula>
    </cfRule>
  </conditionalFormatting>
  <conditionalFormatting sqref="J1917">
    <cfRule type="containsText" dxfId="531" priority="659" operator="containsText" text="DISABLED">
      <formula>NOT(ISERROR(SEARCH("DISABLED",J1917)))</formula>
    </cfRule>
    <cfRule type="containsText" dxfId="530" priority="660" operator="containsText" text="ENABLED">
      <formula>NOT(ISERROR(SEARCH("ENABLED",J1917)))</formula>
    </cfRule>
  </conditionalFormatting>
  <conditionalFormatting sqref="X1917">
    <cfRule type="notContainsBlanks" dxfId="529" priority="658">
      <formula>LEN(TRIM(X1917))&gt;0</formula>
    </cfRule>
  </conditionalFormatting>
  <conditionalFormatting sqref="I1917">
    <cfRule type="cellIs" dxfId="528" priority="657" operator="equal">
      <formula>"CAT_MENU"</formula>
    </cfRule>
  </conditionalFormatting>
  <conditionalFormatting sqref="K1917">
    <cfRule type="containsText" dxfId="527" priority="655" operator="containsText" text="DISABLED">
      <formula>NOT(ISERROR(SEARCH("DISABLED",K1917)))</formula>
    </cfRule>
    <cfRule type="containsText" dxfId="526" priority="656" operator="containsText" text="ENABLED">
      <formula>NOT(ISERROR(SEARCH("ENABLED",K1917)))</formula>
    </cfRule>
  </conditionalFormatting>
  <conditionalFormatting sqref="J1806">
    <cfRule type="containsText" dxfId="525" priority="653" operator="containsText" text="DISABLED">
      <formula>NOT(ISERROR(SEARCH("DISABLED",J1806)))</formula>
    </cfRule>
    <cfRule type="containsText" dxfId="524" priority="654" operator="containsText" text="ENABLED">
      <formula>NOT(ISERROR(SEARCH("ENABLED",J1806)))</formula>
    </cfRule>
  </conditionalFormatting>
  <conditionalFormatting sqref="X1806">
    <cfRule type="notContainsBlanks" dxfId="523" priority="652">
      <formula>LEN(TRIM(X1806))&gt;0</formula>
    </cfRule>
  </conditionalFormatting>
  <conditionalFormatting sqref="I1806">
    <cfRule type="cellIs" dxfId="522" priority="651" operator="equal">
      <formula>"CAT_MENU"</formula>
    </cfRule>
  </conditionalFormatting>
  <conditionalFormatting sqref="K1806">
    <cfRule type="containsText" dxfId="521" priority="649" operator="containsText" text="DISABLED">
      <formula>NOT(ISERROR(SEARCH("DISABLED",K1806)))</formula>
    </cfRule>
    <cfRule type="containsText" dxfId="520" priority="650" operator="containsText" text="ENABLED">
      <formula>NOT(ISERROR(SEARCH("ENABLED",K1806)))</formula>
    </cfRule>
  </conditionalFormatting>
  <conditionalFormatting sqref="J2247">
    <cfRule type="containsText" dxfId="519" priority="643" operator="containsText" text="DISABLED">
      <formula>NOT(ISERROR(SEARCH("DISABLED",J2247)))</formula>
    </cfRule>
    <cfRule type="containsText" dxfId="518" priority="644" operator="containsText" text="ENABLED">
      <formula>NOT(ISERROR(SEARCH("ENABLED",J2247)))</formula>
    </cfRule>
  </conditionalFormatting>
  <conditionalFormatting sqref="X2247">
    <cfRule type="notContainsBlanks" dxfId="517" priority="642">
      <formula>LEN(TRIM(X2247))&gt;0</formula>
    </cfRule>
  </conditionalFormatting>
  <conditionalFormatting sqref="I2247">
    <cfRule type="cellIs" dxfId="516" priority="641" operator="equal">
      <formula>"CAT_MENU"</formula>
    </cfRule>
  </conditionalFormatting>
  <conditionalFormatting sqref="K2247">
    <cfRule type="containsText" dxfId="515" priority="639" operator="containsText" text="DISABLED">
      <formula>NOT(ISERROR(SEARCH("DISABLED",K2247)))</formula>
    </cfRule>
    <cfRule type="containsText" dxfId="514" priority="640" operator="containsText" text="ENABLED">
      <formula>NOT(ISERROR(SEARCH("ENABLED",K2247)))</formula>
    </cfRule>
  </conditionalFormatting>
  <conditionalFormatting sqref="J1509">
    <cfRule type="containsText" dxfId="513" priority="637" operator="containsText" text="DISABLED">
      <formula>NOT(ISERROR(SEARCH("DISABLED",J1509)))</formula>
    </cfRule>
    <cfRule type="containsText" dxfId="512" priority="638" operator="containsText" text="ENABLED">
      <formula>NOT(ISERROR(SEARCH("ENABLED",J1509)))</formula>
    </cfRule>
  </conditionalFormatting>
  <conditionalFormatting sqref="X1509">
    <cfRule type="notContainsBlanks" dxfId="511" priority="636">
      <formula>LEN(TRIM(X1509))&gt;0</formula>
    </cfRule>
  </conditionalFormatting>
  <conditionalFormatting sqref="I1509">
    <cfRule type="cellIs" dxfId="510" priority="635" operator="equal">
      <formula>"CAT_MENU"</formula>
    </cfRule>
  </conditionalFormatting>
  <conditionalFormatting sqref="K1509">
    <cfRule type="containsText" dxfId="509" priority="633" operator="containsText" text="DISABLED">
      <formula>NOT(ISERROR(SEARCH("DISABLED",K1509)))</formula>
    </cfRule>
    <cfRule type="containsText" dxfId="508" priority="634" operator="containsText" text="ENABLED">
      <formula>NOT(ISERROR(SEARCH("ENABLED",K1509)))</formula>
    </cfRule>
  </conditionalFormatting>
  <conditionalFormatting sqref="J2248:J2251">
    <cfRule type="containsText" dxfId="507" priority="619" operator="containsText" text="DISABLED">
      <formula>NOT(ISERROR(SEARCH("DISABLED",J2248)))</formula>
    </cfRule>
    <cfRule type="containsText" dxfId="506" priority="620" operator="containsText" text="ENABLED">
      <formula>NOT(ISERROR(SEARCH("ENABLED",J2248)))</formula>
    </cfRule>
  </conditionalFormatting>
  <conditionalFormatting sqref="X2248:X2251">
    <cfRule type="notContainsBlanks" dxfId="505" priority="618">
      <formula>LEN(TRIM(X2248))&gt;0</formula>
    </cfRule>
  </conditionalFormatting>
  <conditionalFormatting sqref="I2248:I2251">
    <cfRule type="cellIs" dxfId="504" priority="617" operator="equal">
      <formula>"CAT_MENU"</formula>
    </cfRule>
  </conditionalFormatting>
  <conditionalFormatting sqref="K2248:K2251">
    <cfRule type="containsText" dxfId="503" priority="615" operator="containsText" text="DISABLED">
      <formula>NOT(ISERROR(SEARCH("DISABLED",K2248)))</formula>
    </cfRule>
    <cfRule type="containsText" dxfId="502" priority="616" operator="containsText" text="ENABLED">
      <formula>NOT(ISERROR(SEARCH("ENABLED",K2248)))</formula>
    </cfRule>
  </conditionalFormatting>
  <conditionalFormatting sqref="J1865">
    <cfRule type="containsText" dxfId="501" priority="613" operator="containsText" text="DISABLED">
      <formula>NOT(ISERROR(SEARCH("DISABLED",J1865)))</formula>
    </cfRule>
    <cfRule type="containsText" dxfId="500" priority="614" operator="containsText" text="ENABLED">
      <formula>NOT(ISERROR(SEARCH("ENABLED",J1865)))</formula>
    </cfRule>
  </conditionalFormatting>
  <conditionalFormatting sqref="X1865">
    <cfRule type="notContainsBlanks" dxfId="499" priority="612">
      <formula>LEN(TRIM(X1865))&gt;0</formula>
    </cfRule>
  </conditionalFormatting>
  <conditionalFormatting sqref="K1865">
    <cfRule type="containsText" dxfId="498" priority="609" operator="containsText" text="DISABLED">
      <formula>NOT(ISERROR(SEARCH("DISABLED",K1865)))</formula>
    </cfRule>
    <cfRule type="containsText" dxfId="497" priority="610" operator="containsText" text="ENABLED">
      <formula>NOT(ISERROR(SEARCH("ENABLED",K1865)))</formula>
    </cfRule>
  </conditionalFormatting>
  <conditionalFormatting sqref="J1920">
    <cfRule type="containsText" dxfId="496" priority="607" operator="containsText" text="DISABLED">
      <formula>NOT(ISERROR(SEARCH("DISABLED",J1920)))</formula>
    </cfRule>
    <cfRule type="containsText" dxfId="495" priority="608" operator="containsText" text="ENABLED">
      <formula>NOT(ISERROR(SEARCH("ENABLED",J1920)))</formula>
    </cfRule>
  </conditionalFormatting>
  <conditionalFormatting sqref="X1920">
    <cfRule type="notContainsBlanks" dxfId="494" priority="606">
      <formula>LEN(TRIM(X1920))&gt;0</formula>
    </cfRule>
  </conditionalFormatting>
  <conditionalFormatting sqref="K1920">
    <cfRule type="containsText" dxfId="493" priority="603" operator="containsText" text="DISABLED">
      <formula>NOT(ISERROR(SEARCH("DISABLED",K1920)))</formula>
    </cfRule>
    <cfRule type="containsText" dxfId="492" priority="604" operator="containsText" text="ENABLED">
      <formula>NOT(ISERROR(SEARCH("ENABLED",K1920)))</formula>
    </cfRule>
  </conditionalFormatting>
  <conditionalFormatting sqref="J1921">
    <cfRule type="containsText" dxfId="491" priority="601" operator="containsText" text="DISABLED">
      <formula>NOT(ISERROR(SEARCH("DISABLED",J1921)))</formula>
    </cfRule>
    <cfRule type="containsText" dxfId="490" priority="602" operator="containsText" text="ENABLED">
      <formula>NOT(ISERROR(SEARCH("ENABLED",J1921)))</formula>
    </cfRule>
  </conditionalFormatting>
  <conditionalFormatting sqref="X1921">
    <cfRule type="notContainsBlanks" dxfId="489" priority="600">
      <formula>LEN(TRIM(X1921))&gt;0</formula>
    </cfRule>
  </conditionalFormatting>
  <conditionalFormatting sqref="K1921">
    <cfRule type="containsText" dxfId="488" priority="598" operator="containsText" text="DISABLED">
      <formula>NOT(ISERROR(SEARCH("DISABLED",K1921)))</formula>
    </cfRule>
    <cfRule type="containsText" dxfId="487" priority="599" operator="containsText" text="ENABLED">
      <formula>NOT(ISERROR(SEARCH("ENABLED",K1921)))</formula>
    </cfRule>
  </conditionalFormatting>
  <conditionalFormatting sqref="I1920">
    <cfRule type="cellIs" dxfId="486" priority="596" operator="equal">
      <formula>"CAT_MENU"</formula>
    </cfRule>
  </conditionalFormatting>
  <conditionalFormatting sqref="I1921">
    <cfRule type="cellIs" dxfId="485" priority="595" operator="equal">
      <formula>"CAT_MENU"</formula>
    </cfRule>
  </conditionalFormatting>
  <conditionalFormatting sqref="J2259:K2259">
    <cfRule type="containsText" dxfId="484" priority="538" operator="containsText" text="DISABLED">
      <formula>NOT(ISERROR(SEARCH("DISABLED",J2259)))</formula>
    </cfRule>
    <cfRule type="containsText" dxfId="483" priority="539" operator="containsText" text="ENABLED">
      <formula>NOT(ISERROR(SEARCH("ENABLED",J2259)))</formula>
    </cfRule>
  </conditionalFormatting>
  <conditionalFormatting sqref="X2259">
    <cfRule type="notContainsBlanks" dxfId="482" priority="537">
      <formula>LEN(TRIM(X2259))&gt;0</formula>
    </cfRule>
  </conditionalFormatting>
  <conditionalFormatting sqref="I2259">
    <cfRule type="cellIs" dxfId="481" priority="536" operator="equal">
      <formula>"CAT_MENU"</formula>
    </cfRule>
  </conditionalFormatting>
  <conditionalFormatting sqref="J43:K43">
    <cfRule type="containsText" dxfId="480" priority="589" operator="containsText" text="DISABLED">
      <formula>NOT(ISERROR(SEARCH("DISABLED",J43)))</formula>
    </cfRule>
    <cfRule type="containsText" dxfId="479" priority="590" operator="containsText" text="ENABLED">
      <formula>NOT(ISERROR(SEARCH("ENABLED",J43)))</formula>
    </cfRule>
  </conditionalFormatting>
  <conditionalFormatting sqref="X43">
    <cfRule type="notContainsBlanks" dxfId="478" priority="588">
      <formula>LEN(TRIM(X43))&gt;0</formula>
    </cfRule>
  </conditionalFormatting>
  <conditionalFormatting sqref="I43">
    <cfRule type="cellIs" dxfId="477" priority="587" operator="equal">
      <formula>"CAT_MENU"</formula>
    </cfRule>
  </conditionalFormatting>
  <conditionalFormatting sqref="J1582:K1582">
    <cfRule type="containsText" dxfId="476" priority="585" operator="containsText" text="DISABLED">
      <formula>NOT(ISERROR(SEARCH("DISABLED",J1582)))</formula>
    </cfRule>
    <cfRule type="containsText" dxfId="475" priority="586" operator="containsText" text="ENABLED">
      <formula>NOT(ISERROR(SEARCH("ENABLED",J1582)))</formula>
    </cfRule>
  </conditionalFormatting>
  <conditionalFormatting sqref="X1582">
    <cfRule type="notContainsBlanks" dxfId="474" priority="584">
      <formula>LEN(TRIM(X1582))&gt;0</formula>
    </cfRule>
  </conditionalFormatting>
  <conditionalFormatting sqref="I1582">
    <cfRule type="cellIs" dxfId="473" priority="583" operator="equal">
      <formula>"CAT_MENU"</formula>
    </cfRule>
  </conditionalFormatting>
  <conditionalFormatting sqref="J54:K54">
    <cfRule type="containsText" dxfId="472" priority="577" operator="containsText" text="DISABLED">
      <formula>NOT(ISERROR(SEARCH("DISABLED",J54)))</formula>
    </cfRule>
    <cfRule type="containsText" dxfId="471" priority="578" operator="containsText" text="ENABLED">
      <formula>NOT(ISERROR(SEARCH("ENABLED",J54)))</formula>
    </cfRule>
  </conditionalFormatting>
  <conditionalFormatting sqref="X54">
    <cfRule type="notContainsBlanks" dxfId="470" priority="576">
      <formula>LEN(TRIM(X54))&gt;0</formula>
    </cfRule>
  </conditionalFormatting>
  <conditionalFormatting sqref="I54">
    <cfRule type="cellIs" dxfId="469" priority="575" operator="equal">
      <formula>"CAT_MENU"</formula>
    </cfRule>
  </conditionalFormatting>
  <conditionalFormatting sqref="J55:K55">
    <cfRule type="containsText" dxfId="468" priority="573" operator="containsText" text="DISABLED">
      <formula>NOT(ISERROR(SEARCH("DISABLED",J55)))</formula>
    </cfRule>
    <cfRule type="containsText" dxfId="467" priority="574" operator="containsText" text="ENABLED">
      <formula>NOT(ISERROR(SEARCH("ENABLED",J55)))</formula>
    </cfRule>
  </conditionalFormatting>
  <conditionalFormatting sqref="X55">
    <cfRule type="notContainsBlanks" dxfId="466" priority="572">
      <formula>LEN(TRIM(X55))&gt;0</formula>
    </cfRule>
  </conditionalFormatting>
  <conditionalFormatting sqref="I55">
    <cfRule type="cellIs" dxfId="465" priority="571" operator="equal">
      <formula>"CAT_MENU"</formula>
    </cfRule>
  </conditionalFormatting>
  <conditionalFormatting sqref="J2255:K2256">
    <cfRule type="containsText" dxfId="464" priority="569" operator="containsText" text="DISABLED">
      <formula>NOT(ISERROR(SEARCH("DISABLED",J2255)))</formula>
    </cfRule>
    <cfRule type="containsText" dxfId="463" priority="570" operator="containsText" text="ENABLED">
      <formula>NOT(ISERROR(SEARCH("ENABLED",J2255)))</formula>
    </cfRule>
  </conditionalFormatting>
  <conditionalFormatting sqref="X2255:X2256">
    <cfRule type="notContainsBlanks" dxfId="462" priority="568">
      <formula>LEN(TRIM(X2255))&gt;0</formula>
    </cfRule>
  </conditionalFormatting>
  <conditionalFormatting sqref="I2255:I2256">
    <cfRule type="cellIs" dxfId="461" priority="567" operator="equal">
      <formula>"CAT_MENU"</formula>
    </cfRule>
  </conditionalFormatting>
  <conditionalFormatting sqref="J61:K61">
    <cfRule type="containsText" dxfId="460" priority="565" operator="containsText" text="DISABLED">
      <formula>NOT(ISERROR(SEARCH("DISABLED",J61)))</formula>
    </cfRule>
    <cfRule type="containsText" dxfId="459" priority="566" operator="containsText" text="ENABLED">
      <formula>NOT(ISERROR(SEARCH("ENABLED",J61)))</formula>
    </cfRule>
  </conditionalFormatting>
  <conditionalFormatting sqref="X61">
    <cfRule type="notContainsBlanks" dxfId="458" priority="564">
      <formula>LEN(TRIM(X61))&gt;0</formula>
    </cfRule>
  </conditionalFormatting>
  <conditionalFormatting sqref="I61">
    <cfRule type="cellIs" dxfId="457" priority="563" operator="equal">
      <formula>"CAT_MENU"</formula>
    </cfRule>
  </conditionalFormatting>
  <conditionalFormatting sqref="X62">
    <cfRule type="notContainsBlanks" dxfId="456" priority="562">
      <formula>LEN(TRIM(X62))&gt;0</formula>
    </cfRule>
  </conditionalFormatting>
  <conditionalFormatting sqref="J62">
    <cfRule type="containsText" dxfId="455" priority="560" operator="containsText" text="DISABLED">
      <formula>NOT(ISERROR(SEARCH("DISABLED",J62)))</formula>
    </cfRule>
    <cfRule type="containsText" dxfId="454" priority="561" operator="containsText" text="ENABLED">
      <formula>NOT(ISERROR(SEARCH("ENABLED",J62)))</formula>
    </cfRule>
  </conditionalFormatting>
  <conditionalFormatting sqref="X62">
    <cfRule type="notContainsBlanks" dxfId="453" priority="559">
      <formula>LEN(TRIM(X62))&gt;0</formula>
    </cfRule>
  </conditionalFormatting>
  <conditionalFormatting sqref="I62">
    <cfRule type="cellIs" dxfId="452" priority="558" operator="equal">
      <formula>"CAT_MENU"</formula>
    </cfRule>
  </conditionalFormatting>
  <conditionalFormatting sqref="K62">
    <cfRule type="containsText" dxfId="451" priority="556" operator="containsText" text="DISABLED">
      <formula>NOT(ISERROR(SEARCH("DISABLED",K62)))</formula>
    </cfRule>
    <cfRule type="containsText" dxfId="450" priority="557" operator="containsText" text="ENABLED">
      <formula>NOT(ISERROR(SEARCH("ENABLED",K62)))</formula>
    </cfRule>
  </conditionalFormatting>
  <conditionalFormatting sqref="J2257:K2257">
    <cfRule type="containsText" dxfId="449" priority="554" operator="containsText" text="DISABLED">
      <formula>NOT(ISERROR(SEARCH("DISABLED",J2257)))</formula>
    </cfRule>
    <cfRule type="containsText" dxfId="448" priority="555" operator="containsText" text="ENABLED">
      <formula>NOT(ISERROR(SEARCH("ENABLED",J2257)))</formula>
    </cfRule>
  </conditionalFormatting>
  <conditionalFormatting sqref="X2257">
    <cfRule type="notContainsBlanks" dxfId="447" priority="553">
      <formula>LEN(TRIM(X2257))&gt;0</formula>
    </cfRule>
  </conditionalFormatting>
  <conditionalFormatting sqref="I2257">
    <cfRule type="cellIs" dxfId="446" priority="552" operator="equal">
      <formula>"CAT_MENU"</formula>
    </cfRule>
  </conditionalFormatting>
  <conditionalFormatting sqref="J71:K71">
    <cfRule type="containsText" dxfId="445" priority="550" operator="containsText" text="DISABLED">
      <formula>NOT(ISERROR(SEARCH("DISABLED",J71)))</formula>
    </cfRule>
    <cfRule type="containsText" dxfId="444" priority="551" operator="containsText" text="ENABLED">
      <formula>NOT(ISERROR(SEARCH("ENABLED",J71)))</formula>
    </cfRule>
  </conditionalFormatting>
  <conditionalFormatting sqref="X71">
    <cfRule type="notContainsBlanks" dxfId="443" priority="549">
      <formula>LEN(TRIM(X71))&gt;0</formula>
    </cfRule>
  </conditionalFormatting>
  <conditionalFormatting sqref="I71">
    <cfRule type="cellIs" dxfId="442" priority="548" operator="equal">
      <formula>"CAT_MENU"</formula>
    </cfRule>
  </conditionalFormatting>
  <conditionalFormatting sqref="I2260 I2262:I2264">
    <cfRule type="cellIs" dxfId="441" priority="528" operator="equal">
      <formula>"CAT_MENU"</formula>
    </cfRule>
  </conditionalFormatting>
  <conditionalFormatting sqref="J2258:K2258">
    <cfRule type="containsText" dxfId="440" priority="546" operator="containsText" text="DISABLED">
      <formula>NOT(ISERROR(SEARCH("DISABLED",J2258)))</formula>
    </cfRule>
    <cfRule type="containsText" dxfId="439" priority="547" operator="containsText" text="ENABLED">
      <formula>NOT(ISERROR(SEARCH("ENABLED",J2258)))</formula>
    </cfRule>
  </conditionalFormatting>
  <conditionalFormatting sqref="X2258">
    <cfRule type="notContainsBlanks" dxfId="438" priority="545">
      <formula>LEN(TRIM(X2258))&gt;0</formula>
    </cfRule>
  </conditionalFormatting>
  <conditionalFormatting sqref="I2258">
    <cfRule type="cellIs" dxfId="437" priority="544" operator="equal">
      <formula>"CAT_MENU"</formula>
    </cfRule>
  </conditionalFormatting>
  <conditionalFormatting sqref="J75:K75">
    <cfRule type="containsText" dxfId="436" priority="542" operator="containsText" text="DISABLED">
      <formula>NOT(ISERROR(SEARCH("DISABLED",J75)))</formula>
    </cfRule>
    <cfRule type="containsText" dxfId="435" priority="543" operator="containsText" text="ENABLED">
      <formula>NOT(ISERROR(SEARCH("ENABLED",J75)))</formula>
    </cfRule>
  </conditionalFormatting>
  <conditionalFormatting sqref="X75">
    <cfRule type="notContainsBlanks" dxfId="434" priority="541">
      <formula>LEN(TRIM(X75))&gt;0</formula>
    </cfRule>
  </conditionalFormatting>
  <conditionalFormatting sqref="I75">
    <cfRule type="cellIs" dxfId="433" priority="540" operator="equal">
      <formula>"CAT_MENU"</formula>
    </cfRule>
  </conditionalFormatting>
  <conditionalFormatting sqref="J82:K82">
    <cfRule type="containsText" dxfId="432" priority="534" operator="containsText" text="DISABLED">
      <formula>NOT(ISERROR(SEARCH("DISABLED",J82)))</formula>
    </cfRule>
    <cfRule type="containsText" dxfId="431" priority="535" operator="containsText" text="ENABLED">
      <formula>NOT(ISERROR(SEARCH("ENABLED",J82)))</formula>
    </cfRule>
  </conditionalFormatting>
  <conditionalFormatting sqref="X82">
    <cfRule type="notContainsBlanks" dxfId="430" priority="533">
      <formula>LEN(TRIM(X82))&gt;0</formula>
    </cfRule>
  </conditionalFormatting>
  <conditionalFormatting sqref="I82">
    <cfRule type="cellIs" dxfId="429" priority="532" operator="equal">
      <formula>"CAT_MENU"</formula>
    </cfRule>
  </conditionalFormatting>
  <conditionalFormatting sqref="J2260:K2260 J2262:K2264">
    <cfRule type="containsText" dxfId="428" priority="530" operator="containsText" text="DISABLED">
      <formula>NOT(ISERROR(SEARCH("DISABLED",J2260)))</formula>
    </cfRule>
    <cfRule type="containsText" dxfId="427" priority="531" operator="containsText" text="ENABLED">
      <formula>NOT(ISERROR(SEARCH("ENABLED",J2260)))</formula>
    </cfRule>
  </conditionalFormatting>
  <conditionalFormatting sqref="X2260 X2262:X2264">
    <cfRule type="notContainsBlanks" dxfId="426" priority="529">
      <formula>LEN(TRIM(X2260))&gt;0</formula>
    </cfRule>
  </conditionalFormatting>
  <conditionalFormatting sqref="J106:K106">
    <cfRule type="containsText" dxfId="425" priority="526" operator="containsText" text="DISABLED">
      <formula>NOT(ISERROR(SEARCH("DISABLED",J106)))</formula>
    </cfRule>
    <cfRule type="containsText" dxfId="424" priority="527" operator="containsText" text="ENABLED">
      <formula>NOT(ISERROR(SEARCH("ENABLED",J106)))</formula>
    </cfRule>
  </conditionalFormatting>
  <conditionalFormatting sqref="X106">
    <cfRule type="notContainsBlanks" dxfId="423" priority="525">
      <formula>LEN(TRIM(X106))&gt;0</formula>
    </cfRule>
  </conditionalFormatting>
  <conditionalFormatting sqref="I106">
    <cfRule type="cellIs" dxfId="422" priority="524" operator="equal">
      <formula>"CAT_MENU"</formula>
    </cfRule>
  </conditionalFormatting>
  <conditionalFormatting sqref="J2261">
    <cfRule type="containsText" dxfId="421" priority="522" operator="containsText" text="DISABLED">
      <formula>NOT(ISERROR(SEARCH("DISABLED",J2261)))</formula>
    </cfRule>
    <cfRule type="containsText" dxfId="420" priority="523" operator="containsText" text="ENABLED">
      <formula>NOT(ISERROR(SEARCH("ENABLED",J2261)))</formula>
    </cfRule>
  </conditionalFormatting>
  <conditionalFormatting sqref="X2261">
    <cfRule type="notContainsBlanks" dxfId="419" priority="521">
      <formula>LEN(TRIM(X2261))&gt;0</formula>
    </cfRule>
  </conditionalFormatting>
  <conditionalFormatting sqref="I2261">
    <cfRule type="cellIs" dxfId="418" priority="520" operator="equal">
      <formula>"CAT_MENU"</formula>
    </cfRule>
  </conditionalFormatting>
  <conditionalFormatting sqref="K2261">
    <cfRule type="containsText" dxfId="417" priority="518" operator="containsText" text="DISABLED">
      <formula>NOT(ISERROR(SEARCH("DISABLED",K2261)))</formula>
    </cfRule>
    <cfRule type="containsText" dxfId="416" priority="519" operator="containsText" text="ENABLED">
      <formula>NOT(ISERROR(SEARCH("ENABLED",K2261)))</formula>
    </cfRule>
  </conditionalFormatting>
  <conditionalFormatting sqref="J118:K118">
    <cfRule type="containsText" dxfId="415" priority="516" operator="containsText" text="DISABLED">
      <formula>NOT(ISERROR(SEARCH("DISABLED",J118)))</formula>
    </cfRule>
    <cfRule type="containsText" dxfId="414" priority="517" operator="containsText" text="ENABLED">
      <formula>NOT(ISERROR(SEARCH("ENABLED",J118)))</formula>
    </cfRule>
  </conditionalFormatting>
  <conditionalFormatting sqref="X118">
    <cfRule type="notContainsBlanks" dxfId="413" priority="515">
      <formula>LEN(TRIM(X118))&gt;0</formula>
    </cfRule>
  </conditionalFormatting>
  <conditionalFormatting sqref="I118">
    <cfRule type="cellIs" dxfId="412" priority="514" operator="equal">
      <formula>"CAT_MENU"</formula>
    </cfRule>
  </conditionalFormatting>
  <conditionalFormatting sqref="J120:K122">
    <cfRule type="containsText" dxfId="411" priority="512" operator="containsText" text="DISABLED">
      <formula>NOT(ISERROR(SEARCH("DISABLED",J120)))</formula>
    </cfRule>
    <cfRule type="containsText" dxfId="410" priority="513" operator="containsText" text="ENABLED">
      <formula>NOT(ISERROR(SEARCH("ENABLED",J120)))</formula>
    </cfRule>
  </conditionalFormatting>
  <conditionalFormatting sqref="X120:X122">
    <cfRule type="notContainsBlanks" dxfId="409" priority="511">
      <formula>LEN(TRIM(X120))&gt;0</formula>
    </cfRule>
  </conditionalFormatting>
  <conditionalFormatting sqref="I120:I122">
    <cfRule type="cellIs" dxfId="408" priority="510" operator="equal">
      <formula>"CAT_MENU"</formula>
    </cfRule>
  </conditionalFormatting>
  <conditionalFormatting sqref="J123:K123">
    <cfRule type="containsText" dxfId="407" priority="508" operator="containsText" text="DISABLED">
      <formula>NOT(ISERROR(SEARCH("DISABLED",J123)))</formula>
    </cfRule>
    <cfRule type="containsText" dxfId="406" priority="509" operator="containsText" text="ENABLED">
      <formula>NOT(ISERROR(SEARCH("ENABLED",J123)))</formula>
    </cfRule>
  </conditionalFormatting>
  <conditionalFormatting sqref="X123">
    <cfRule type="notContainsBlanks" dxfId="405" priority="507">
      <formula>LEN(TRIM(X123))&gt;0</formula>
    </cfRule>
  </conditionalFormatting>
  <conditionalFormatting sqref="I123">
    <cfRule type="cellIs" dxfId="404" priority="506" operator="equal">
      <formula>"CAT_MENU"</formula>
    </cfRule>
  </conditionalFormatting>
  <conditionalFormatting sqref="J124:K124">
    <cfRule type="containsText" dxfId="403" priority="504" operator="containsText" text="DISABLED">
      <formula>NOT(ISERROR(SEARCH("DISABLED",J124)))</formula>
    </cfRule>
    <cfRule type="containsText" dxfId="402" priority="505" operator="containsText" text="ENABLED">
      <formula>NOT(ISERROR(SEARCH("ENABLED",J124)))</formula>
    </cfRule>
  </conditionalFormatting>
  <conditionalFormatting sqref="X124">
    <cfRule type="notContainsBlanks" dxfId="401" priority="503">
      <formula>LEN(TRIM(X124))&gt;0</formula>
    </cfRule>
  </conditionalFormatting>
  <conditionalFormatting sqref="I124">
    <cfRule type="cellIs" dxfId="400" priority="502" operator="equal">
      <formula>"CAT_MENU"</formula>
    </cfRule>
  </conditionalFormatting>
  <conditionalFormatting sqref="J125:K125">
    <cfRule type="containsText" dxfId="399" priority="500" operator="containsText" text="DISABLED">
      <formula>NOT(ISERROR(SEARCH("DISABLED",J125)))</formula>
    </cfRule>
    <cfRule type="containsText" dxfId="398" priority="501" operator="containsText" text="ENABLED">
      <formula>NOT(ISERROR(SEARCH("ENABLED",J125)))</formula>
    </cfRule>
  </conditionalFormatting>
  <conditionalFormatting sqref="X125">
    <cfRule type="notContainsBlanks" dxfId="397" priority="499">
      <formula>LEN(TRIM(X125))&gt;0</formula>
    </cfRule>
  </conditionalFormatting>
  <conditionalFormatting sqref="I125">
    <cfRule type="cellIs" dxfId="396" priority="498" operator="equal">
      <formula>"CAT_MENU"</formula>
    </cfRule>
  </conditionalFormatting>
  <conditionalFormatting sqref="J126:K126">
    <cfRule type="containsText" dxfId="395" priority="496" operator="containsText" text="DISABLED">
      <formula>NOT(ISERROR(SEARCH("DISABLED",J126)))</formula>
    </cfRule>
    <cfRule type="containsText" dxfId="394" priority="497" operator="containsText" text="ENABLED">
      <formula>NOT(ISERROR(SEARCH("ENABLED",J126)))</formula>
    </cfRule>
  </conditionalFormatting>
  <conditionalFormatting sqref="X126">
    <cfRule type="notContainsBlanks" dxfId="393" priority="495">
      <formula>LEN(TRIM(X126))&gt;0</formula>
    </cfRule>
  </conditionalFormatting>
  <conditionalFormatting sqref="I126">
    <cfRule type="cellIs" dxfId="392" priority="494" operator="equal">
      <formula>"CAT_MENU"</formula>
    </cfRule>
  </conditionalFormatting>
  <conditionalFormatting sqref="J127:K127">
    <cfRule type="containsText" dxfId="391" priority="492" operator="containsText" text="DISABLED">
      <formula>NOT(ISERROR(SEARCH("DISABLED",J127)))</formula>
    </cfRule>
    <cfRule type="containsText" dxfId="390" priority="493" operator="containsText" text="ENABLED">
      <formula>NOT(ISERROR(SEARCH("ENABLED",J127)))</formula>
    </cfRule>
  </conditionalFormatting>
  <conditionalFormatting sqref="X127">
    <cfRule type="notContainsBlanks" dxfId="389" priority="491">
      <formula>LEN(TRIM(X127))&gt;0</formula>
    </cfRule>
  </conditionalFormatting>
  <conditionalFormatting sqref="I127">
    <cfRule type="cellIs" dxfId="388" priority="490" operator="equal">
      <formula>"CAT_MENU"</formula>
    </cfRule>
  </conditionalFormatting>
  <conditionalFormatting sqref="J128:J131">
    <cfRule type="containsText" dxfId="387" priority="488" operator="containsText" text="DISABLED">
      <formula>NOT(ISERROR(SEARCH("DISABLED",J128)))</formula>
    </cfRule>
    <cfRule type="containsText" dxfId="386" priority="489" operator="containsText" text="ENABLED">
      <formula>NOT(ISERROR(SEARCH("ENABLED",J128)))</formula>
    </cfRule>
  </conditionalFormatting>
  <conditionalFormatting sqref="X128:X131">
    <cfRule type="notContainsBlanks" dxfId="385" priority="487">
      <formula>LEN(TRIM(X128))&gt;0</formula>
    </cfRule>
  </conditionalFormatting>
  <conditionalFormatting sqref="I128:I131">
    <cfRule type="cellIs" dxfId="384" priority="486" operator="equal">
      <formula>"CAT_MENU"</formula>
    </cfRule>
  </conditionalFormatting>
  <conditionalFormatting sqref="K128:K131">
    <cfRule type="containsText" dxfId="383" priority="484" operator="containsText" text="DISABLED">
      <formula>NOT(ISERROR(SEARCH("DISABLED",K128)))</formula>
    </cfRule>
    <cfRule type="containsText" dxfId="382" priority="485" operator="containsText" text="ENABLED">
      <formula>NOT(ISERROR(SEARCH("ENABLED",K128)))</formula>
    </cfRule>
  </conditionalFormatting>
  <conditionalFormatting sqref="J132:K132">
    <cfRule type="containsText" dxfId="381" priority="482" operator="containsText" text="DISABLED">
      <formula>NOT(ISERROR(SEARCH("DISABLED",J132)))</formula>
    </cfRule>
    <cfRule type="containsText" dxfId="380" priority="483" operator="containsText" text="ENABLED">
      <formula>NOT(ISERROR(SEARCH("ENABLED",J132)))</formula>
    </cfRule>
  </conditionalFormatting>
  <conditionalFormatting sqref="X132">
    <cfRule type="notContainsBlanks" dxfId="379" priority="481">
      <formula>LEN(TRIM(X132))&gt;0</formula>
    </cfRule>
  </conditionalFormatting>
  <conditionalFormatting sqref="I132">
    <cfRule type="cellIs" dxfId="378" priority="480" operator="equal">
      <formula>"CAT_MENU"</formula>
    </cfRule>
  </conditionalFormatting>
  <conditionalFormatting sqref="J417">
    <cfRule type="containsText" dxfId="377" priority="478" operator="containsText" text="DISABLED">
      <formula>NOT(ISERROR(SEARCH("DISABLED",J417)))</formula>
    </cfRule>
    <cfRule type="containsText" dxfId="376" priority="479" operator="containsText" text="ENABLED">
      <formula>NOT(ISERROR(SEARCH("ENABLED",J417)))</formula>
    </cfRule>
  </conditionalFormatting>
  <conditionalFormatting sqref="J440:J447">
    <cfRule type="containsText" dxfId="375" priority="470" operator="containsText" text="DISABLED">
      <formula>NOT(ISERROR(SEARCH("DISABLED",J440)))</formula>
    </cfRule>
    <cfRule type="containsText" dxfId="374" priority="471" operator="containsText" text="ENABLED">
      <formula>NOT(ISERROR(SEARCH("ENABLED",J440)))</formula>
    </cfRule>
  </conditionalFormatting>
  <conditionalFormatting sqref="X440:X447">
    <cfRule type="notContainsBlanks" dxfId="373" priority="469">
      <formula>LEN(TRIM(X440))&gt;0</formula>
    </cfRule>
  </conditionalFormatting>
  <conditionalFormatting sqref="I440:I447">
    <cfRule type="cellIs" dxfId="372" priority="468" operator="equal">
      <formula>"CAT_MENU"</formula>
    </cfRule>
  </conditionalFormatting>
  <conditionalFormatting sqref="K440:K447">
    <cfRule type="containsText" dxfId="371" priority="466" operator="containsText" text="DISABLED">
      <formula>NOT(ISERROR(SEARCH("DISABLED",K440)))</formula>
    </cfRule>
    <cfRule type="containsText" dxfId="370" priority="467" operator="containsText" text="ENABLED">
      <formula>NOT(ISERROR(SEARCH("ENABLED",K440)))</formula>
    </cfRule>
  </conditionalFormatting>
  <conditionalFormatting sqref="J969">
    <cfRule type="containsText" dxfId="369" priority="464" operator="containsText" text="DISABLED">
      <formula>NOT(ISERROR(SEARCH("DISABLED",J969)))</formula>
    </cfRule>
    <cfRule type="containsText" dxfId="368" priority="465" operator="containsText" text="ENABLED">
      <formula>NOT(ISERROR(SEARCH("ENABLED",J969)))</formula>
    </cfRule>
  </conditionalFormatting>
  <conditionalFormatting sqref="X969">
    <cfRule type="notContainsBlanks" dxfId="367" priority="463">
      <formula>LEN(TRIM(X969))&gt;0</formula>
    </cfRule>
  </conditionalFormatting>
  <conditionalFormatting sqref="I969">
    <cfRule type="cellIs" dxfId="366" priority="462" operator="equal">
      <formula>"CAT_MENU"</formula>
    </cfRule>
  </conditionalFormatting>
  <conditionalFormatting sqref="K969">
    <cfRule type="containsText" dxfId="365" priority="460" operator="containsText" text="DISABLED">
      <formula>NOT(ISERROR(SEARCH("DISABLED",K969)))</formula>
    </cfRule>
    <cfRule type="containsText" dxfId="364" priority="461" operator="containsText" text="ENABLED">
      <formula>NOT(ISERROR(SEARCH("ENABLED",K969)))</formula>
    </cfRule>
  </conditionalFormatting>
  <conditionalFormatting sqref="J1067">
    <cfRule type="containsText" dxfId="363" priority="458" operator="containsText" text="DISABLED">
      <formula>NOT(ISERROR(SEARCH("DISABLED",J1067)))</formula>
    </cfRule>
    <cfRule type="containsText" dxfId="362" priority="459" operator="containsText" text="ENABLED">
      <formula>NOT(ISERROR(SEARCH("ENABLED",J1067)))</formula>
    </cfRule>
  </conditionalFormatting>
  <conditionalFormatting sqref="X1067">
    <cfRule type="notContainsBlanks" dxfId="361" priority="457">
      <formula>LEN(TRIM(X1067))&gt;0</formula>
    </cfRule>
  </conditionalFormatting>
  <conditionalFormatting sqref="I1067">
    <cfRule type="cellIs" dxfId="360" priority="456" operator="equal">
      <formula>"CAT_MENU"</formula>
    </cfRule>
  </conditionalFormatting>
  <conditionalFormatting sqref="K1067">
    <cfRule type="containsText" dxfId="359" priority="454" operator="containsText" text="DISABLED">
      <formula>NOT(ISERROR(SEARCH("DISABLED",K1067)))</formula>
    </cfRule>
    <cfRule type="containsText" dxfId="358" priority="455" operator="containsText" text="ENABLED">
      <formula>NOT(ISERROR(SEARCH("ENABLED",K1067)))</formula>
    </cfRule>
  </conditionalFormatting>
  <conditionalFormatting sqref="J1070">
    <cfRule type="containsText" dxfId="357" priority="452" operator="containsText" text="DISABLED">
      <formula>NOT(ISERROR(SEARCH("DISABLED",J1070)))</formula>
    </cfRule>
    <cfRule type="containsText" dxfId="356" priority="453" operator="containsText" text="ENABLED">
      <formula>NOT(ISERROR(SEARCH("ENABLED",J1070)))</formula>
    </cfRule>
  </conditionalFormatting>
  <conditionalFormatting sqref="X1070">
    <cfRule type="notContainsBlanks" dxfId="355" priority="451">
      <formula>LEN(TRIM(X1070))&gt;0</formula>
    </cfRule>
  </conditionalFormatting>
  <conditionalFormatting sqref="I1070">
    <cfRule type="cellIs" dxfId="354" priority="450" operator="equal">
      <formula>"CAT_MENU"</formula>
    </cfRule>
  </conditionalFormatting>
  <conditionalFormatting sqref="K1070">
    <cfRule type="containsText" dxfId="353" priority="448" operator="containsText" text="DISABLED">
      <formula>NOT(ISERROR(SEARCH("DISABLED",K1070)))</formula>
    </cfRule>
    <cfRule type="containsText" dxfId="352" priority="449" operator="containsText" text="ENABLED">
      <formula>NOT(ISERROR(SEARCH("ENABLED",K1070)))</formula>
    </cfRule>
  </conditionalFormatting>
  <conditionalFormatting sqref="J1171:J1188">
    <cfRule type="containsText" dxfId="351" priority="446" operator="containsText" text="DISABLED">
      <formula>NOT(ISERROR(SEARCH("DISABLED",J1171)))</formula>
    </cfRule>
    <cfRule type="containsText" dxfId="350" priority="447" operator="containsText" text="ENABLED">
      <formula>NOT(ISERROR(SEARCH("ENABLED",J1171)))</formula>
    </cfRule>
  </conditionalFormatting>
  <conditionalFormatting sqref="X1171:X1188">
    <cfRule type="notContainsBlanks" dxfId="349" priority="445">
      <formula>LEN(TRIM(X1171))&gt;0</formula>
    </cfRule>
  </conditionalFormatting>
  <conditionalFormatting sqref="I1171:I1188">
    <cfRule type="cellIs" dxfId="348" priority="444" operator="equal">
      <formula>"CAT_MENU"</formula>
    </cfRule>
  </conditionalFormatting>
  <conditionalFormatting sqref="K1171:K1188">
    <cfRule type="containsText" dxfId="347" priority="442" operator="containsText" text="DISABLED">
      <formula>NOT(ISERROR(SEARCH("DISABLED",K1171)))</formula>
    </cfRule>
    <cfRule type="containsText" dxfId="346" priority="443" operator="containsText" text="ENABLED">
      <formula>NOT(ISERROR(SEARCH("ENABLED",K1171)))</formula>
    </cfRule>
  </conditionalFormatting>
  <conditionalFormatting sqref="J1468:K1468">
    <cfRule type="containsText" dxfId="345" priority="440" operator="containsText" text="DISABLED">
      <formula>NOT(ISERROR(SEARCH("DISABLED",J1468)))</formula>
    </cfRule>
    <cfRule type="containsText" dxfId="344" priority="441" operator="containsText" text="ENABLED">
      <formula>NOT(ISERROR(SEARCH("ENABLED",J1468)))</formula>
    </cfRule>
  </conditionalFormatting>
  <conditionalFormatting sqref="X1468">
    <cfRule type="notContainsBlanks" dxfId="343" priority="439">
      <formula>LEN(TRIM(X1468))&gt;0</formula>
    </cfRule>
  </conditionalFormatting>
  <conditionalFormatting sqref="I1468">
    <cfRule type="cellIs" dxfId="342" priority="438" operator="equal">
      <formula>"CAT_MENU"</formula>
    </cfRule>
  </conditionalFormatting>
  <conditionalFormatting sqref="K1470">
    <cfRule type="containsText" dxfId="341" priority="436" operator="containsText" text="DISABLED">
      <formula>NOT(ISERROR(SEARCH("DISABLED",K1470)))</formula>
    </cfRule>
    <cfRule type="containsText" dxfId="340" priority="437" operator="containsText" text="ENABLED">
      <formula>NOT(ISERROR(SEARCH("ENABLED",K1470)))</formula>
    </cfRule>
  </conditionalFormatting>
  <conditionalFormatting sqref="X1470">
    <cfRule type="notContainsBlanks" dxfId="339" priority="435">
      <formula>LEN(TRIM(X1470))&gt;0</formula>
    </cfRule>
  </conditionalFormatting>
  <conditionalFormatting sqref="I1470">
    <cfRule type="cellIs" dxfId="338" priority="434" operator="equal">
      <formula>"CAT_MENU"</formula>
    </cfRule>
  </conditionalFormatting>
  <conditionalFormatting sqref="J1493">
    <cfRule type="containsText" dxfId="337" priority="432" operator="containsText" text="DISABLED">
      <formula>NOT(ISERROR(SEARCH("DISABLED",J1493)))</formula>
    </cfRule>
    <cfRule type="containsText" dxfId="336" priority="433" operator="containsText" text="ENABLED">
      <formula>NOT(ISERROR(SEARCH("ENABLED",J1493)))</formula>
    </cfRule>
  </conditionalFormatting>
  <conditionalFormatting sqref="X1493">
    <cfRule type="notContainsBlanks" dxfId="335" priority="431">
      <formula>LEN(TRIM(X1493))&gt;0</formula>
    </cfRule>
  </conditionalFormatting>
  <conditionalFormatting sqref="I1493">
    <cfRule type="cellIs" dxfId="334" priority="430" operator="equal">
      <formula>"CAT_MENU"</formula>
    </cfRule>
  </conditionalFormatting>
  <conditionalFormatting sqref="K1493">
    <cfRule type="containsText" dxfId="333" priority="428" operator="containsText" text="DISABLED">
      <formula>NOT(ISERROR(SEARCH("DISABLED",K1493)))</formula>
    </cfRule>
    <cfRule type="containsText" dxfId="332" priority="429" operator="containsText" text="ENABLED">
      <formula>NOT(ISERROR(SEARCH("ENABLED",K1493)))</formula>
    </cfRule>
  </conditionalFormatting>
  <conditionalFormatting sqref="J1538:K1538">
    <cfRule type="containsText" dxfId="331" priority="422" operator="containsText" text="DISABLED">
      <formula>NOT(ISERROR(SEARCH("DISABLED",J1538)))</formula>
    </cfRule>
    <cfRule type="containsText" dxfId="330" priority="423" operator="containsText" text="ENABLED">
      <formula>NOT(ISERROR(SEARCH("ENABLED",J1538)))</formula>
    </cfRule>
  </conditionalFormatting>
  <conditionalFormatting sqref="X1538">
    <cfRule type="notContainsBlanks" dxfId="329" priority="421">
      <formula>LEN(TRIM(X1538))&gt;0</formula>
    </cfRule>
  </conditionalFormatting>
  <conditionalFormatting sqref="I1538">
    <cfRule type="cellIs" dxfId="328" priority="420" operator="equal">
      <formula>"CAT_MENU"</formula>
    </cfRule>
  </conditionalFormatting>
  <conditionalFormatting sqref="J1535:K1535">
    <cfRule type="containsText" dxfId="327" priority="418" operator="containsText" text="DISABLED">
      <formula>NOT(ISERROR(SEARCH("DISABLED",J1535)))</formula>
    </cfRule>
    <cfRule type="containsText" dxfId="326" priority="419" operator="containsText" text="ENABLED">
      <formula>NOT(ISERROR(SEARCH("ENABLED",J1535)))</formula>
    </cfRule>
  </conditionalFormatting>
  <conditionalFormatting sqref="X1535">
    <cfRule type="notContainsBlanks" dxfId="325" priority="417">
      <formula>LEN(TRIM(X1535))&gt;0</formula>
    </cfRule>
  </conditionalFormatting>
  <conditionalFormatting sqref="I1535">
    <cfRule type="cellIs" dxfId="324" priority="416" operator="equal">
      <formula>"CAT_MENU"</formula>
    </cfRule>
  </conditionalFormatting>
  <conditionalFormatting sqref="J1578">
    <cfRule type="containsText" dxfId="323" priority="414" operator="containsText" text="DISABLED">
      <formula>NOT(ISERROR(SEARCH("DISABLED",J1578)))</formula>
    </cfRule>
    <cfRule type="containsText" dxfId="322" priority="415" operator="containsText" text="ENABLED">
      <formula>NOT(ISERROR(SEARCH("ENABLED",J1578)))</formula>
    </cfRule>
  </conditionalFormatting>
  <conditionalFormatting sqref="X1578">
    <cfRule type="notContainsBlanks" dxfId="321" priority="413">
      <formula>LEN(TRIM(X1578))&gt;0</formula>
    </cfRule>
  </conditionalFormatting>
  <conditionalFormatting sqref="I1578">
    <cfRule type="cellIs" dxfId="320" priority="412" operator="equal">
      <formula>"CAT_MENU"</formula>
    </cfRule>
  </conditionalFormatting>
  <conditionalFormatting sqref="K1578">
    <cfRule type="containsText" dxfId="319" priority="410" operator="containsText" text="DISABLED">
      <formula>NOT(ISERROR(SEARCH("DISABLED",K1578)))</formula>
    </cfRule>
    <cfRule type="containsText" dxfId="318" priority="411" operator="containsText" text="ENABLED">
      <formula>NOT(ISERROR(SEARCH("ENABLED",K1578)))</formula>
    </cfRule>
  </conditionalFormatting>
  <conditionalFormatting sqref="K1583">
    <cfRule type="containsText" dxfId="317" priority="408" operator="containsText" text="DISABLED">
      <formula>NOT(ISERROR(SEARCH("DISABLED",K1583)))</formula>
    </cfRule>
    <cfRule type="containsText" dxfId="316" priority="409" operator="containsText" text="ENABLED">
      <formula>NOT(ISERROR(SEARCH("ENABLED",K1583)))</formula>
    </cfRule>
  </conditionalFormatting>
  <conditionalFormatting sqref="X1583">
    <cfRule type="notContainsBlanks" dxfId="315" priority="407">
      <formula>LEN(TRIM(X1583))&gt;0</formula>
    </cfRule>
  </conditionalFormatting>
  <conditionalFormatting sqref="I1583">
    <cfRule type="cellIs" dxfId="314" priority="406" operator="equal">
      <formula>"CAT_MENU"</formula>
    </cfRule>
  </conditionalFormatting>
  <conditionalFormatting sqref="J1611">
    <cfRule type="containsText" dxfId="313" priority="404" operator="containsText" text="DISABLED">
      <formula>NOT(ISERROR(SEARCH("DISABLED",J1611)))</formula>
    </cfRule>
    <cfRule type="containsText" dxfId="312" priority="405" operator="containsText" text="ENABLED">
      <formula>NOT(ISERROR(SEARCH("ENABLED",J1611)))</formula>
    </cfRule>
  </conditionalFormatting>
  <conditionalFormatting sqref="X1611">
    <cfRule type="notContainsBlanks" dxfId="311" priority="403">
      <formula>LEN(TRIM(X1611))&gt;0</formula>
    </cfRule>
  </conditionalFormatting>
  <conditionalFormatting sqref="I1611">
    <cfRule type="cellIs" dxfId="310" priority="402" operator="equal">
      <formula>"CAT_MENU"</formula>
    </cfRule>
  </conditionalFormatting>
  <conditionalFormatting sqref="J1613:K1613">
    <cfRule type="containsText" dxfId="309" priority="398" operator="containsText" text="DISABLED">
      <formula>NOT(ISERROR(SEARCH("DISABLED",J1613)))</formula>
    </cfRule>
    <cfRule type="containsText" dxfId="308" priority="399" operator="containsText" text="ENABLED">
      <formula>NOT(ISERROR(SEARCH("ENABLED",J1613)))</formula>
    </cfRule>
  </conditionalFormatting>
  <conditionalFormatting sqref="X1613">
    <cfRule type="notContainsBlanks" dxfId="307" priority="397">
      <formula>LEN(TRIM(X1613))&gt;0</formula>
    </cfRule>
  </conditionalFormatting>
  <conditionalFormatting sqref="I1613">
    <cfRule type="cellIs" dxfId="306" priority="396" operator="equal">
      <formula>"CAT_MENU"</formula>
    </cfRule>
  </conditionalFormatting>
  <conditionalFormatting sqref="J1622">
    <cfRule type="containsText" dxfId="305" priority="394" operator="containsText" text="DISABLED">
      <formula>NOT(ISERROR(SEARCH("DISABLED",J1622)))</formula>
    </cfRule>
    <cfRule type="containsText" dxfId="304" priority="395" operator="containsText" text="ENABLED">
      <formula>NOT(ISERROR(SEARCH("ENABLED",J1622)))</formula>
    </cfRule>
  </conditionalFormatting>
  <conditionalFormatting sqref="X1622">
    <cfRule type="notContainsBlanks" dxfId="303" priority="393">
      <formula>LEN(TRIM(X1622))&gt;0</formula>
    </cfRule>
  </conditionalFormatting>
  <conditionalFormatting sqref="I1622">
    <cfRule type="cellIs" dxfId="302" priority="392" operator="equal">
      <formula>"CAT_MENU"</formula>
    </cfRule>
  </conditionalFormatting>
  <conditionalFormatting sqref="J1652:K1652">
    <cfRule type="containsText" dxfId="301" priority="388" operator="containsText" text="DISABLED">
      <formula>NOT(ISERROR(SEARCH("DISABLED",J1652)))</formula>
    </cfRule>
    <cfRule type="containsText" dxfId="300" priority="389" operator="containsText" text="ENABLED">
      <formula>NOT(ISERROR(SEARCH("ENABLED",J1652)))</formula>
    </cfRule>
  </conditionalFormatting>
  <conditionalFormatting sqref="X1652">
    <cfRule type="notContainsBlanks" dxfId="299" priority="387">
      <formula>LEN(TRIM(X1652))&gt;0</formula>
    </cfRule>
  </conditionalFormatting>
  <conditionalFormatting sqref="I1652">
    <cfRule type="cellIs" dxfId="298" priority="386" operator="equal">
      <formula>"CAT_MENU"</formula>
    </cfRule>
  </conditionalFormatting>
  <conditionalFormatting sqref="I1670">
    <cfRule type="cellIs" dxfId="297" priority="382" operator="equal">
      <formula>"CAT_MENU"</formula>
    </cfRule>
  </conditionalFormatting>
  <conditionalFormatting sqref="J1670:K1670">
    <cfRule type="containsText" dxfId="296" priority="384" operator="containsText" text="DISABLED">
      <formula>NOT(ISERROR(SEARCH("DISABLED",J1670)))</formula>
    </cfRule>
    <cfRule type="containsText" dxfId="295" priority="385" operator="containsText" text="ENABLED">
      <formula>NOT(ISERROR(SEARCH("ENABLED",J1670)))</formula>
    </cfRule>
  </conditionalFormatting>
  <conditionalFormatting sqref="X1670">
    <cfRule type="notContainsBlanks" dxfId="294" priority="383">
      <formula>LEN(TRIM(X1670))&gt;0</formula>
    </cfRule>
  </conditionalFormatting>
  <conditionalFormatting sqref="J1684">
    <cfRule type="containsText" dxfId="293" priority="380" operator="containsText" text="DISABLED">
      <formula>NOT(ISERROR(SEARCH("DISABLED",J1684)))</formula>
    </cfRule>
    <cfRule type="containsText" dxfId="292" priority="381" operator="containsText" text="ENABLED">
      <formula>NOT(ISERROR(SEARCH("ENABLED",J1684)))</formula>
    </cfRule>
  </conditionalFormatting>
  <conditionalFormatting sqref="X1684">
    <cfRule type="notContainsBlanks" dxfId="291" priority="379">
      <formula>LEN(TRIM(X1684))&gt;0</formula>
    </cfRule>
  </conditionalFormatting>
  <conditionalFormatting sqref="I1684">
    <cfRule type="cellIs" dxfId="290" priority="378" operator="equal">
      <formula>"CAT_MENU"</formula>
    </cfRule>
  </conditionalFormatting>
  <conditionalFormatting sqref="J1720:J1722">
    <cfRule type="containsText" dxfId="289" priority="374" operator="containsText" text="DISABLED">
      <formula>NOT(ISERROR(SEARCH("DISABLED",J1720)))</formula>
    </cfRule>
    <cfRule type="containsText" dxfId="288" priority="375" operator="containsText" text="ENABLED">
      <formula>NOT(ISERROR(SEARCH("ENABLED",J1720)))</formula>
    </cfRule>
  </conditionalFormatting>
  <conditionalFormatting sqref="X1720:X1722">
    <cfRule type="notContainsBlanks" dxfId="287" priority="373">
      <formula>LEN(TRIM(X1720))&gt;0</formula>
    </cfRule>
  </conditionalFormatting>
  <conditionalFormatting sqref="I1720:I1722">
    <cfRule type="cellIs" dxfId="286" priority="372" operator="equal">
      <formula>"CAT_MENU"</formula>
    </cfRule>
  </conditionalFormatting>
  <conditionalFormatting sqref="J1726">
    <cfRule type="containsText" dxfId="285" priority="368" operator="containsText" text="DISABLED">
      <formula>NOT(ISERROR(SEARCH("DISABLED",J1726)))</formula>
    </cfRule>
    <cfRule type="containsText" dxfId="284" priority="369" operator="containsText" text="ENABLED">
      <formula>NOT(ISERROR(SEARCH("ENABLED",J1726)))</formula>
    </cfRule>
  </conditionalFormatting>
  <conditionalFormatting sqref="X1726">
    <cfRule type="notContainsBlanks" dxfId="283" priority="367">
      <formula>LEN(TRIM(X1726))&gt;0</formula>
    </cfRule>
  </conditionalFormatting>
  <conditionalFormatting sqref="I1726">
    <cfRule type="cellIs" dxfId="282" priority="366" operator="equal">
      <formula>"CAT_MENU"</formula>
    </cfRule>
  </conditionalFormatting>
  <conditionalFormatting sqref="J1728">
    <cfRule type="containsText" dxfId="281" priority="362" operator="containsText" text="DISABLED">
      <formula>NOT(ISERROR(SEARCH("DISABLED",J1728)))</formula>
    </cfRule>
    <cfRule type="containsText" dxfId="280" priority="363" operator="containsText" text="ENABLED">
      <formula>NOT(ISERROR(SEARCH("ENABLED",J1728)))</formula>
    </cfRule>
  </conditionalFormatting>
  <conditionalFormatting sqref="X1728">
    <cfRule type="notContainsBlanks" dxfId="279" priority="361">
      <formula>LEN(TRIM(X1728))&gt;0</formula>
    </cfRule>
  </conditionalFormatting>
  <conditionalFormatting sqref="I1728">
    <cfRule type="cellIs" dxfId="278" priority="360" operator="equal">
      <formula>"CAT_MENU"</formula>
    </cfRule>
  </conditionalFormatting>
  <conditionalFormatting sqref="J1766:J1768">
    <cfRule type="containsText" dxfId="277" priority="356" operator="containsText" text="DISABLED">
      <formula>NOT(ISERROR(SEARCH("DISABLED",J1766)))</formula>
    </cfRule>
    <cfRule type="containsText" dxfId="276" priority="357" operator="containsText" text="ENABLED">
      <formula>NOT(ISERROR(SEARCH("ENABLED",J1766)))</formula>
    </cfRule>
  </conditionalFormatting>
  <conditionalFormatting sqref="X1766:X1768">
    <cfRule type="notContainsBlanks" dxfId="275" priority="355">
      <formula>LEN(TRIM(X1766))&gt;0</formula>
    </cfRule>
  </conditionalFormatting>
  <conditionalFormatting sqref="I1766:I1768">
    <cfRule type="cellIs" dxfId="274" priority="354" operator="equal">
      <formula>"CAT_MENU"</formula>
    </cfRule>
  </conditionalFormatting>
  <conditionalFormatting sqref="K1766:K1768">
    <cfRule type="containsText" dxfId="273" priority="352" operator="containsText" text="DISABLED">
      <formula>NOT(ISERROR(SEARCH("DISABLED",K1766)))</formula>
    </cfRule>
    <cfRule type="containsText" dxfId="272" priority="353" operator="containsText" text="ENABLED">
      <formula>NOT(ISERROR(SEARCH("ENABLED",K1766)))</formula>
    </cfRule>
  </conditionalFormatting>
  <conditionalFormatting sqref="J1500:K1500">
    <cfRule type="containsText" dxfId="271" priority="350" operator="containsText" text="DISABLED">
      <formula>NOT(ISERROR(SEARCH("DISABLED",J1500)))</formula>
    </cfRule>
    <cfRule type="containsText" dxfId="270" priority="351" operator="containsText" text="ENABLED">
      <formula>NOT(ISERROR(SEARCH("ENABLED",J1500)))</formula>
    </cfRule>
  </conditionalFormatting>
  <conditionalFormatting sqref="X1500">
    <cfRule type="notContainsBlanks" dxfId="269" priority="349">
      <formula>LEN(TRIM(X1500))&gt;0</formula>
    </cfRule>
  </conditionalFormatting>
  <conditionalFormatting sqref="I1500">
    <cfRule type="cellIs" dxfId="268" priority="348" operator="equal">
      <formula>"CAT_MENU"</formula>
    </cfRule>
  </conditionalFormatting>
  <conditionalFormatting sqref="J1583">
    <cfRule type="containsText" dxfId="267" priority="346" operator="containsText" text="DISABLED">
      <formula>NOT(ISERROR(SEARCH("DISABLED",J1583)))</formula>
    </cfRule>
    <cfRule type="containsText" dxfId="266" priority="347" operator="containsText" text="ENABLED">
      <formula>NOT(ISERROR(SEARCH("ENABLED",J1583)))</formula>
    </cfRule>
  </conditionalFormatting>
  <conditionalFormatting sqref="K1611">
    <cfRule type="containsText" dxfId="265" priority="344" operator="containsText" text="DISABLED">
      <formula>NOT(ISERROR(SEARCH("DISABLED",K1611)))</formula>
    </cfRule>
    <cfRule type="containsText" dxfId="264" priority="345" operator="containsText" text="ENABLED">
      <formula>NOT(ISERROR(SEARCH("ENABLED",K1611)))</formula>
    </cfRule>
  </conditionalFormatting>
  <conditionalFormatting sqref="K1622">
    <cfRule type="containsText" dxfId="263" priority="342" operator="containsText" text="DISABLED">
      <formula>NOT(ISERROR(SEARCH("DISABLED",K1622)))</formula>
    </cfRule>
    <cfRule type="containsText" dxfId="262" priority="343" operator="containsText" text="ENABLED">
      <formula>NOT(ISERROR(SEARCH("ENABLED",K1622)))</formula>
    </cfRule>
  </conditionalFormatting>
  <conditionalFormatting sqref="K1684">
    <cfRule type="containsText" dxfId="261" priority="340" operator="containsText" text="DISABLED">
      <formula>NOT(ISERROR(SEARCH("DISABLED",K1684)))</formula>
    </cfRule>
    <cfRule type="containsText" dxfId="260" priority="341" operator="containsText" text="ENABLED">
      <formula>NOT(ISERROR(SEARCH("ENABLED",K1684)))</formula>
    </cfRule>
  </conditionalFormatting>
  <conditionalFormatting sqref="K1720:K1722">
    <cfRule type="containsText" dxfId="259" priority="338" operator="containsText" text="DISABLED">
      <formula>NOT(ISERROR(SEARCH("DISABLED",K1720)))</formula>
    </cfRule>
    <cfRule type="containsText" dxfId="258" priority="339" operator="containsText" text="ENABLED">
      <formula>NOT(ISERROR(SEARCH("ENABLED",K1720)))</formula>
    </cfRule>
  </conditionalFormatting>
  <conditionalFormatting sqref="K1726:K1728">
    <cfRule type="containsText" dxfId="257" priority="336" operator="containsText" text="DISABLED">
      <formula>NOT(ISERROR(SEARCH("DISABLED",K1726)))</formula>
    </cfRule>
    <cfRule type="containsText" dxfId="256" priority="337" operator="containsText" text="ENABLED">
      <formula>NOT(ISERROR(SEARCH("ENABLED",K1726)))</formula>
    </cfRule>
  </conditionalFormatting>
  <conditionalFormatting sqref="J1470">
    <cfRule type="containsText" dxfId="255" priority="334" operator="containsText" text="DISABLED">
      <formula>NOT(ISERROR(SEARCH("DISABLED",J1470)))</formula>
    </cfRule>
    <cfRule type="containsText" dxfId="254" priority="335" operator="containsText" text="ENABLED">
      <formula>NOT(ISERROR(SEARCH("ENABLED",J1470)))</formula>
    </cfRule>
  </conditionalFormatting>
  <conditionalFormatting sqref="J2252:K2252">
    <cfRule type="containsText" dxfId="253" priority="332" operator="containsText" text="DISABLED">
      <formula>NOT(ISERROR(SEARCH("DISABLED",J2252)))</formula>
    </cfRule>
    <cfRule type="containsText" dxfId="252" priority="333" operator="containsText" text="ENABLED">
      <formula>NOT(ISERROR(SEARCH("ENABLED",J2252)))</formula>
    </cfRule>
  </conditionalFormatting>
  <conditionalFormatting sqref="X2252">
    <cfRule type="notContainsBlanks" dxfId="251" priority="331">
      <formula>LEN(TRIM(X2252))&gt;0</formula>
    </cfRule>
  </conditionalFormatting>
  <conditionalFormatting sqref="I2252">
    <cfRule type="cellIs" dxfId="250" priority="330" operator="equal">
      <formula>"CAT_MENU"</formula>
    </cfRule>
  </conditionalFormatting>
  <conditionalFormatting sqref="J1909:J1915">
    <cfRule type="containsText" dxfId="249" priority="316" operator="containsText" text="DISABLED">
      <formula>NOT(ISERROR(SEARCH("DISABLED",J1909)))</formula>
    </cfRule>
    <cfRule type="containsText" dxfId="248" priority="317" operator="containsText" text="ENABLED">
      <formula>NOT(ISERROR(SEARCH("ENABLED",J1909)))</formula>
    </cfRule>
  </conditionalFormatting>
  <conditionalFormatting sqref="X1909:X1915">
    <cfRule type="notContainsBlanks" dxfId="247" priority="315">
      <formula>LEN(TRIM(X1909))&gt;0</formula>
    </cfRule>
  </conditionalFormatting>
  <conditionalFormatting sqref="I1909:I1915">
    <cfRule type="cellIs" dxfId="246" priority="314" operator="equal">
      <formula>"CAT_MENU"</formula>
    </cfRule>
  </conditionalFormatting>
  <conditionalFormatting sqref="K1909:K1915">
    <cfRule type="containsText" dxfId="245" priority="312" operator="containsText" text="DISABLED">
      <formula>NOT(ISERROR(SEARCH("DISABLED",K1909)))</formula>
    </cfRule>
    <cfRule type="containsText" dxfId="244" priority="313" operator="containsText" text="ENABLED">
      <formula>NOT(ISERROR(SEARCH("ENABLED",K1909)))</formula>
    </cfRule>
  </conditionalFormatting>
  <conditionalFormatting sqref="J564:J571">
    <cfRule type="containsText" dxfId="243" priority="310" operator="containsText" text="DISABLED">
      <formula>NOT(ISERROR(SEARCH("DISABLED",J564)))</formula>
    </cfRule>
    <cfRule type="containsText" dxfId="242" priority="311" operator="containsText" text="ENABLED">
      <formula>NOT(ISERROR(SEARCH("ENABLED",J564)))</formula>
    </cfRule>
  </conditionalFormatting>
  <conditionalFormatting sqref="X564:X571">
    <cfRule type="notContainsBlanks" dxfId="241" priority="309">
      <formula>LEN(TRIM(X564))&gt;0</formula>
    </cfRule>
  </conditionalFormatting>
  <conditionalFormatting sqref="I564:I571">
    <cfRule type="cellIs" dxfId="240" priority="308" operator="equal">
      <formula>"CAT_MENU"</formula>
    </cfRule>
  </conditionalFormatting>
  <conditionalFormatting sqref="K564:K571">
    <cfRule type="containsText" dxfId="239" priority="306" operator="containsText" text="DISABLED">
      <formula>NOT(ISERROR(SEARCH("DISABLED",K564)))</formula>
    </cfRule>
    <cfRule type="containsText" dxfId="238" priority="307" operator="containsText" text="ENABLED">
      <formula>NOT(ISERROR(SEARCH("ENABLED",K564)))</formula>
    </cfRule>
  </conditionalFormatting>
  <conditionalFormatting sqref="J1232:J1233">
    <cfRule type="containsText" dxfId="237" priority="304" operator="containsText" text="DISABLED">
      <formula>NOT(ISERROR(SEARCH("DISABLED",J1232)))</formula>
    </cfRule>
    <cfRule type="containsText" dxfId="236" priority="305" operator="containsText" text="ENABLED">
      <formula>NOT(ISERROR(SEARCH("ENABLED",J1232)))</formula>
    </cfRule>
  </conditionalFormatting>
  <conditionalFormatting sqref="X1232:X1233">
    <cfRule type="notContainsBlanks" dxfId="235" priority="303">
      <formula>LEN(TRIM(X1232))&gt;0</formula>
    </cfRule>
  </conditionalFormatting>
  <conditionalFormatting sqref="I1232:I1233">
    <cfRule type="cellIs" dxfId="234" priority="302" operator="equal">
      <formula>"CAT_MENU"</formula>
    </cfRule>
  </conditionalFormatting>
  <conditionalFormatting sqref="K1232:K1233">
    <cfRule type="containsText" dxfId="233" priority="300" operator="containsText" text="DISABLED">
      <formula>NOT(ISERROR(SEARCH("DISABLED",K1232)))</formula>
    </cfRule>
    <cfRule type="containsText" dxfId="232" priority="301" operator="containsText" text="ENABLED">
      <formula>NOT(ISERROR(SEARCH("ENABLED",K1232)))</formula>
    </cfRule>
  </conditionalFormatting>
  <conditionalFormatting sqref="J1556">
    <cfRule type="containsText" dxfId="231" priority="298" operator="containsText" text="DISABLED">
      <formula>NOT(ISERROR(SEARCH("DISABLED",J1556)))</formula>
    </cfRule>
    <cfRule type="containsText" dxfId="230" priority="299" operator="containsText" text="ENABLED">
      <formula>NOT(ISERROR(SEARCH("ENABLED",J1556)))</formula>
    </cfRule>
  </conditionalFormatting>
  <conditionalFormatting sqref="X1556">
    <cfRule type="notContainsBlanks" dxfId="229" priority="297">
      <formula>LEN(TRIM(X1556))&gt;0</formula>
    </cfRule>
  </conditionalFormatting>
  <conditionalFormatting sqref="I1556">
    <cfRule type="cellIs" dxfId="228" priority="296" operator="equal">
      <formula>"CAT_MENU"</formula>
    </cfRule>
  </conditionalFormatting>
  <conditionalFormatting sqref="J384:J399">
    <cfRule type="containsText" dxfId="227" priority="292" operator="containsText" text="DISABLED">
      <formula>NOT(ISERROR(SEARCH("DISABLED",J384)))</formula>
    </cfRule>
    <cfRule type="containsText" dxfId="226" priority="293" operator="containsText" text="ENABLED">
      <formula>NOT(ISERROR(SEARCH("ENABLED",J384)))</formula>
    </cfRule>
  </conditionalFormatting>
  <conditionalFormatting sqref="I384:I399">
    <cfRule type="cellIs" dxfId="225" priority="291" operator="equal">
      <formula>"CAT_MENU"</formula>
    </cfRule>
  </conditionalFormatting>
  <conditionalFormatting sqref="K384:K399">
    <cfRule type="containsText" dxfId="224" priority="289" operator="containsText" text="DISABLED">
      <formula>NOT(ISERROR(SEARCH("DISABLED",K384)))</formula>
    </cfRule>
    <cfRule type="containsText" dxfId="223" priority="290" operator="containsText" text="ENABLED">
      <formula>NOT(ISERROR(SEARCH("ENABLED",K384)))</formula>
    </cfRule>
  </conditionalFormatting>
  <conditionalFormatting sqref="X397">
    <cfRule type="notContainsBlanks" dxfId="222" priority="288">
      <formula>LEN(TRIM(X397))&gt;0</formula>
    </cfRule>
  </conditionalFormatting>
  <conditionalFormatting sqref="I400:I407">
    <cfRule type="cellIs" dxfId="221" priority="279" operator="equal">
      <formula>"CAT_MENU"</formula>
    </cfRule>
  </conditionalFormatting>
  <conditionalFormatting sqref="K400:K407">
    <cfRule type="containsText" dxfId="220" priority="277" operator="containsText" text="DISABLED">
      <formula>NOT(ISERROR(SEARCH("DISABLED",K400)))</formula>
    </cfRule>
    <cfRule type="containsText" dxfId="219" priority="278" operator="containsText" text="ENABLED">
      <formula>NOT(ISERROR(SEARCH("ENABLED",K400)))</formula>
    </cfRule>
  </conditionalFormatting>
  <conditionalFormatting sqref="J400:J407">
    <cfRule type="containsText" dxfId="218" priority="281" operator="containsText" text="DISABLED">
      <formula>NOT(ISERROR(SEARCH("DISABLED",J400)))</formula>
    </cfRule>
    <cfRule type="containsText" dxfId="217" priority="282" operator="containsText" text="ENABLED">
      <formula>NOT(ISERROR(SEARCH("ENABLED",J400)))</formula>
    </cfRule>
  </conditionalFormatting>
  <conditionalFormatting sqref="X398:X407">
    <cfRule type="notContainsBlanks" dxfId="216" priority="280">
      <formula>LEN(TRIM(X398))&gt;0</formula>
    </cfRule>
  </conditionalFormatting>
  <conditionalFormatting sqref="K1433:K1439">
    <cfRule type="containsText" dxfId="215" priority="79" operator="containsText" text="DISABLED">
      <formula>NOT(ISERROR(SEARCH("DISABLED",K1433)))</formula>
    </cfRule>
    <cfRule type="containsText" dxfId="214" priority="80" operator="containsText" text="ENABLED">
      <formula>NOT(ISERROR(SEARCH("ENABLED",K1433)))</formula>
    </cfRule>
  </conditionalFormatting>
  <conditionalFormatting sqref="X398">
    <cfRule type="notContainsBlanks" dxfId="213" priority="276">
      <formula>LEN(TRIM(X398))&gt;0</formula>
    </cfRule>
  </conditionalFormatting>
  <conditionalFormatting sqref="X396">
    <cfRule type="notContainsBlanks" dxfId="212" priority="268">
      <formula>LEN(TRIM(X396))&gt;0</formula>
    </cfRule>
  </conditionalFormatting>
  <conditionalFormatting sqref="X396 X398">
    <cfRule type="notContainsBlanks" dxfId="211" priority="264">
      <formula>LEN(TRIM(X396))&gt;0</formula>
    </cfRule>
  </conditionalFormatting>
  <conditionalFormatting sqref="X398">
    <cfRule type="notContainsBlanks" dxfId="210" priority="258">
      <formula>LEN(TRIM(X398))&gt;0</formula>
    </cfRule>
  </conditionalFormatting>
  <conditionalFormatting sqref="X399">
    <cfRule type="notContainsBlanks" dxfId="209" priority="252">
      <formula>LEN(TRIM(X399))&gt;0</formula>
    </cfRule>
  </conditionalFormatting>
  <conditionalFormatting sqref="X397">
    <cfRule type="notContainsBlanks" dxfId="208" priority="244">
      <formula>LEN(TRIM(X397))&gt;0</formula>
    </cfRule>
  </conditionalFormatting>
  <conditionalFormatting sqref="X395">
    <cfRule type="notContainsBlanks" dxfId="207" priority="240">
      <formula>LEN(TRIM(X395))&gt;0</formula>
    </cfRule>
  </conditionalFormatting>
  <conditionalFormatting sqref="X395">
    <cfRule type="notContainsBlanks" dxfId="206" priority="234">
      <formula>LEN(TRIM(X395))&gt;0</formula>
    </cfRule>
  </conditionalFormatting>
  <conditionalFormatting sqref="J525:J547">
    <cfRule type="containsText" dxfId="205" priority="221" operator="containsText" text="DISABLED">
      <formula>NOT(ISERROR(SEARCH("DISABLED",J525)))</formula>
    </cfRule>
    <cfRule type="containsText" dxfId="204" priority="222" operator="containsText" text="ENABLED">
      <formula>NOT(ISERROR(SEARCH("ENABLED",J525)))</formula>
    </cfRule>
  </conditionalFormatting>
  <conditionalFormatting sqref="X395">
    <cfRule type="notContainsBlanks" dxfId="203" priority="226">
      <formula>LEN(TRIM(X395))&gt;0</formula>
    </cfRule>
  </conditionalFormatting>
  <conditionalFormatting sqref="I525:I547">
    <cfRule type="cellIs" dxfId="202" priority="219" operator="equal">
      <formula>"CAT_MENU"</formula>
    </cfRule>
  </conditionalFormatting>
  <conditionalFormatting sqref="K525:K547">
    <cfRule type="containsText" dxfId="201" priority="217" operator="containsText" text="DISABLED">
      <formula>NOT(ISERROR(SEARCH("DISABLED",K525)))</formula>
    </cfRule>
    <cfRule type="containsText" dxfId="200" priority="218" operator="containsText" text="ENABLED">
      <formula>NOT(ISERROR(SEARCH("ENABLED",K525)))</formula>
    </cfRule>
  </conditionalFormatting>
  <conditionalFormatting sqref="X525:X547">
    <cfRule type="notContainsBlanks" dxfId="199" priority="220">
      <formula>LEN(TRIM(X525))&gt;0</formula>
    </cfRule>
  </conditionalFormatting>
  <conditionalFormatting sqref="J635">
    <cfRule type="containsText" dxfId="198" priority="215" operator="containsText" text="DISABLED">
      <formula>NOT(ISERROR(SEARCH("DISABLED",J635)))</formula>
    </cfRule>
    <cfRule type="containsText" dxfId="197" priority="216" operator="containsText" text="ENABLED">
      <formula>NOT(ISERROR(SEARCH("ENABLED",J635)))</formula>
    </cfRule>
  </conditionalFormatting>
  <conditionalFormatting sqref="X635">
    <cfRule type="notContainsBlanks" dxfId="196" priority="214">
      <formula>LEN(TRIM(X635))&gt;0</formula>
    </cfRule>
  </conditionalFormatting>
  <conditionalFormatting sqref="I635">
    <cfRule type="cellIs" dxfId="195" priority="213" operator="equal">
      <formula>"CAT_MENU"</formula>
    </cfRule>
  </conditionalFormatting>
  <conditionalFormatting sqref="K635">
    <cfRule type="containsText" dxfId="194" priority="211" operator="containsText" text="DISABLED">
      <formula>NOT(ISERROR(SEARCH("DISABLED",K635)))</formula>
    </cfRule>
    <cfRule type="containsText" dxfId="193" priority="212" operator="containsText" text="ENABLED">
      <formula>NOT(ISERROR(SEARCH("ENABLED",K635)))</formula>
    </cfRule>
  </conditionalFormatting>
  <conditionalFormatting sqref="J640">
    <cfRule type="containsText" dxfId="192" priority="209" operator="containsText" text="DISABLED">
      <formula>NOT(ISERROR(SEARCH("DISABLED",J640)))</formula>
    </cfRule>
    <cfRule type="containsText" dxfId="191" priority="210" operator="containsText" text="ENABLED">
      <formula>NOT(ISERROR(SEARCH("ENABLED",J640)))</formula>
    </cfRule>
  </conditionalFormatting>
  <conditionalFormatting sqref="X640">
    <cfRule type="notContainsBlanks" dxfId="190" priority="208">
      <formula>LEN(TRIM(X640))&gt;0</formula>
    </cfRule>
  </conditionalFormatting>
  <conditionalFormatting sqref="I640">
    <cfRule type="cellIs" dxfId="189" priority="207" operator="equal">
      <formula>"CAT_MENU"</formula>
    </cfRule>
  </conditionalFormatting>
  <conditionalFormatting sqref="K640">
    <cfRule type="containsText" dxfId="188" priority="205" operator="containsText" text="DISABLED">
      <formula>NOT(ISERROR(SEARCH("DISABLED",K640)))</formula>
    </cfRule>
    <cfRule type="containsText" dxfId="187" priority="206" operator="containsText" text="ENABLED">
      <formula>NOT(ISERROR(SEARCH("ENABLED",K640)))</formula>
    </cfRule>
  </conditionalFormatting>
  <conditionalFormatting sqref="J643">
    <cfRule type="containsText" dxfId="186" priority="203" operator="containsText" text="DISABLED">
      <formula>NOT(ISERROR(SEARCH("DISABLED",J643)))</formula>
    </cfRule>
    <cfRule type="containsText" dxfId="185" priority="204" operator="containsText" text="ENABLED">
      <formula>NOT(ISERROR(SEARCH("ENABLED",J643)))</formula>
    </cfRule>
  </conditionalFormatting>
  <conditionalFormatting sqref="X643">
    <cfRule type="notContainsBlanks" dxfId="184" priority="202">
      <formula>LEN(TRIM(X643))&gt;0</formula>
    </cfRule>
  </conditionalFormatting>
  <conditionalFormatting sqref="K643">
    <cfRule type="containsText" dxfId="183" priority="199" operator="containsText" text="DISABLED">
      <formula>NOT(ISERROR(SEARCH("DISABLED",K643)))</formula>
    </cfRule>
    <cfRule type="containsText" dxfId="182" priority="200" operator="containsText" text="ENABLED">
      <formula>NOT(ISERROR(SEARCH("ENABLED",K643)))</formula>
    </cfRule>
  </conditionalFormatting>
  <conditionalFormatting sqref="J646">
    <cfRule type="containsText" dxfId="181" priority="197" operator="containsText" text="DISABLED">
      <formula>NOT(ISERROR(SEARCH("DISABLED",J646)))</formula>
    </cfRule>
    <cfRule type="containsText" dxfId="180" priority="198" operator="containsText" text="ENABLED">
      <formula>NOT(ISERROR(SEARCH("ENABLED",J646)))</formula>
    </cfRule>
  </conditionalFormatting>
  <conditionalFormatting sqref="X646">
    <cfRule type="notContainsBlanks" dxfId="179" priority="196">
      <formula>LEN(TRIM(X646))&gt;0</formula>
    </cfRule>
  </conditionalFormatting>
  <conditionalFormatting sqref="I646">
    <cfRule type="cellIs" dxfId="178" priority="195" operator="equal">
      <formula>"CAT_MENU"</formula>
    </cfRule>
  </conditionalFormatting>
  <conditionalFormatting sqref="K646">
    <cfRule type="containsText" dxfId="177" priority="193" operator="containsText" text="DISABLED">
      <formula>NOT(ISERROR(SEARCH("DISABLED",K646)))</formula>
    </cfRule>
    <cfRule type="containsText" dxfId="176" priority="194" operator="containsText" text="ENABLED">
      <formula>NOT(ISERROR(SEARCH("ENABLED",K646)))</formula>
    </cfRule>
  </conditionalFormatting>
  <conditionalFormatting sqref="J647">
    <cfRule type="containsText" dxfId="175" priority="191" operator="containsText" text="DISABLED">
      <formula>NOT(ISERROR(SEARCH("DISABLED",J647)))</formula>
    </cfRule>
    <cfRule type="containsText" dxfId="174" priority="192" operator="containsText" text="ENABLED">
      <formula>NOT(ISERROR(SEARCH("ENABLED",J647)))</formula>
    </cfRule>
  </conditionalFormatting>
  <conditionalFormatting sqref="X647">
    <cfRule type="notContainsBlanks" dxfId="173" priority="190">
      <formula>LEN(TRIM(X647))&gt;0</formula>
    </cfRule>
  </conditionalFormatting>
  <conditionalFormatting sqref="I647">
    <cfRule type="cellIs" dxfId="172" priority="189" operator="equal">
      <formula>"CAT_MENU"</formula>
    </cfRule>
  </conditionalFormatting>
  <conditionalFormatting sqref="K647">
    <cfRule type="containsText" dxfId="171" priority="187" operator="containsText" text="DISABLED">
      <formula>NOT(ISERROR(SEARCH("DISABLED",K647)))</formula>
    </cfRule>
    <cfRule type="containsText" dxfId="170" priority="188" operator="containsText" text="ENABLED">
      <formula>NOT(ISERROR(SEARCH("ENABLED",K647)))</formula>
    </cfRule>
  </conditionalFormatting>
  <conditionalFormatting sqref="J655">
    <cfRule type="containsText" dxfId="169" priority="185" operator="containsText" text="DISABLED">
      <formula>NOT(ISERROR(SEARCH("DISABLED",J655)))</formula>
    </cfRule>
    <cfRule type="containsText" dxfId="168" priority="186" operator="containsText" text="ENABLED">
      <formula>NOT(ISERROR(SEARCH("ENABLED",J655)))</formula>
    </cfRule>
  </conditionalFormatting>
  <conditionalFormatting sqref="X655">
    <cfRule type="notContainsBlanks" dxfId="167" priority="184">
      <formula>LEN(TRIM(X655))&gt;0</formula>
    </cfRule>
  </conditionalFormatting>
  <conditionalFormatting sqref="I655">
    <cfRule type="cellIs" dxfId="166" priority="183" operator="equal">
      <formula>"CAT_MENU"</formula>
    </cfRule>
  </conditionalFormatting>
  <conditionalFormatting sqref="K655">
    <cfRule type="containsText" dxfId="165" priority="181" operator="containsText" text="DISABLED">
      <formula>NOT(ISERROR(SEARCH("DISABLED",K655)))</formula>
    </cfRule>
    <cfRule type="containsText" dxfId="164" priority="182" operator="containsText" text="ENABLED">
      <formula>NOT(ISERROR(SEARCH("ENABLED",K655)))</formula>
    </cfRule>
  </conditionalFormatting>
  <conditionalFormatting sqref="J659">
    <cfRule type="containsText" dxfId="163" priority="179" operator="containsText" text="DISABLED">
      <formula>NOT(ISERROR(SEARCH("DISABLED",J659)))</formula>
    </cfRule>
    <cfRule type="containsText" dxfId="162" priority="180" operator="containsText" text="ENABLED">
      <formula>NOT(ISERROR(SEARCH("ENABLED",J659)))</formula>
    </cfRule>
  </conditionalFormatting>
  <conditionalFormatting sqref="X659">
    <cfRule type="notContainsBlanks" dxfId="161" priority="178">
      <formula>LEN(TRIM(X659))&gt;0</formula>
    </cfRule>
  </conditionalFormatting>
  <conditionalFormatting sqref="I659">
    <cfRule type="cellIs" dxfId="160" priority="177" operator="equal">
      <formula>"CAT_MENU"</formula>
    </cfRule>
  </conditionalFormatting>
  <conditionalFormatting sqref="K659">
    <cfRule type="containsText" dxfId="159" priority="175" operator="containsText" text="DISABLED">
      <formula>NOT(ISERROR(SEARCH("DISABLED",K659)))</formula>
    </cfRule>
    <cfRule type="containsText" dxfId="158" priority="176" operator="containsText" text="ENABLED">
      <formula>NOT(ISERROR(SEARCH("ENABLED",K659)))</formula>
    </cfRule>
  </conditionalFormatting>
  <conditionalFormatting sqref="J662">
    <cfRule type="containsText" dxfId="157" priority="173" operator="containsText" text="DISABLED">
      <formula>NOT(ISERROR(SEARCH("DISABLED",J662)))</formula>
    </cfRule>
    <cfRule type="containsText" dxfId="156" priority="174" operator="containsText" text="ENABLED">
      <formula>NOT(ISERROR(SEARCH("ENABLED",J662)))</formula>
    </cfRule>
  </conditionalFormatting>
  <conditionalFormatting sqref="X662">
    <cfRule type="notContainsBlanks" dxfId="155" priority="172">
      <formula>LEN(TRIM(X662))&gt;0</formula>
    </cfRule>
  </conditionalFormatting>
  <conditionalFormatting sqref="I662">
    <cfRule type="cellIs" dxfId="154" priority="171" operator="equal">
      <formula>"CAT_MENU"</formula>
    </cfRule>
  </conditionalFormatting>
  <conditionalFormatting sqref="K662">
    <cfRule type="containsText" dxfId="153" priority="169" operator="containsText" text="DISABLED">
      <formula>NOT(ISERROR(SEARCH("DISABLED",K662)))</formula>
    </cfRule>
    <cfRule type="containsText" dxfId="152" priority="170" operator="containsText" text="ENABLED">
      <formula>NOT(ISERROR(SEARCH("ENABLED",K662)))</formula>
    </cfRule>
  </conditionalFormatting>
  <conditionalFormatting sqref="J664">
    <cfRule type="containsText" dxfId="151" priority="167" operator="containsText" text="DISABLED">
      <formula>NOT(ISERROR(SEARCH("DISABLED",J664)))</formula>
    </cfRule>
    <cfRule type="containsText" dxfId="150" priority="168" operator="containsText" text="ENABLED">
      <formula>NOT(ISERROR(SEARCH("ENABLED",J664)))</formula>
    </cfRule>
  </conditionalFormatting>
  <conditionalFormatting sqref="X664">
    <cfRule type="notContainsBlanks" dxfId="149" priority="166">
      <formula>LEN(TRIM(X664))&gt;0</formula>
    </cfRule>
  </conditionalFormatting>
  <conditionalFormatting sqref="I664">
    <cfRule type="cellIs" dxfId="148" priority="165" operator="equal">
      <formula>"CAT_MENU"</formula>
    </cfRule>
  </conditionalFormatting>
  <conditionalFormatting sqref="K664">
    <cfRule type="containsText" dxfId="147" priority="163" operator="containsText" text="DISABLED">
      <formula>NOT(ISERROR(SEARCH("DISABLED",K664)))</formula>
    </cfRule>
    <cfRule type="containsText" dxfId="146" priority="164" operator="containsText" text="ENABLED">
      <formula>NOT(ISERROR(SEARCH("ENABLED",K664)))</formula>
    </cfRule>
  </conditionalFormatting>
  <conditionalFormatting sqref="J669">
    <cfRule type="containsText" dxfId="145" priority="161" operator="containsText" text="DISABLED">
      <formula>NOT(ISERROR(SEARCH("DISABLED",J669)))</formula>
    </cfRule>
    <cfRule type="containsText" dxfId="144" priority="162" operator="containsText" text="ENABLED">
      <formula>NOT(ISERROR(SEARCH("ENABLED",J669)))</formula>
    </cfRule>
  </conditionalFormatting>
  <conditionalFormatting sqref="X669">
    <cfRule type="notContainsBlanks" dxfId="143" priority="160">
      <formula>LEN(TRIM(X669))&gt;0</formula>
    </cfRule>
  </conditionalFormatting>
  <conditionalFormatting sqref="I669">
    <cfRule type="cellIs" dxfId="142" priority="159" operator="equal">
      <formula>"CAT_MENU"</formula>
    </cfRule>
  </conditionalFormatting>
  <conditionalFormatting sqref="K669">
    <cfRule type="containsText" dxfId="141" priority="157" operator="containsText" text="DISABLED">
      <formula>NOT(ISERROR(SEARCH("DISABLED",K669)))</formula>
    </cfRule>
    <cfRule type="containsText" dxfId="140" priority="158" operator="containsText" text="ENABLED">
      <formula>NOT(ISERROR(SEARCH("ENABLED",K669)))</formula>
    </cfRule>
  </conditionalFormatting>
  <conditionalFormatting sqref="J706:J711">
    <cfRule type="containsText" dxfId="139" priority="155" operator="containsText" text="DISABLED">
      <formula>NOT(ISERROR(SEARCH("DISABLED",J706)))</formula>
    </cfRule>
    <cfRule type="containsText" dxfId="138" priority="156" operator="containsText" text="ENABLED">
      <formula>NOT(ISERROR(SEARCH("ENABLED",J706)))</formula>
    </cfRule>
  </conditionalFormatting>
  <conditionalFormatting sqref="X706:X711">
    <cfRule type="notContainsBlanks" dxfId="137" priority="154">
      <formula>LEN(TRIM(X706))&gt;0</formula>
    </cfRule>
  </conditionalFormatting>
  <conditionalFormatting sqref="I706:I711">
    <cfRule type="cellIs" dxfId="136" priority="153" operator="equal">
      <formula>"CAT_MENU"</formula>
    </cfRule>
  </conditionalFormatting>
  <conditionalFormatting sqref="K706:K711">
    <cfRule type="containsText" dxfId="135" priority="151" operator="containsText" text="DISABLED">
      <formula>NOT(ISERROR(SEARCH("DISABLED",K706)))</formula>
    </cfRule>
    <cfRule type="containsText" dxfId="134" priority="152" operator="containsText" text="ENABLED">
      <formula>NOT(ISERROR(SEARCH("ENABLED",K706)))</formula>
    </cfRule>
  </conditionalFormatting>
  <conditionalFormatting sqref="J735">
    <cfRule type="containsText" dxfId="133" priority="149" operator="containsText" text="DISABLED">
      <formula>NOT(ISERROR(SEARCH("DISABLED",J735)))</formula>
    </cfRule>
    <cfRule type="containsText" dxfId="132" priority="150" operator="containsText" text="ENABLED">
      <formula>NOT(ISERROR(SEARCH("ENABLED",J735)))</formula>
    </cfRule>
  </conditionalFormatting>
  <conditionalFormatting sqref="X735">
    <cfRule type="notContainsBlanks" dxfId="131" priority="148">
      <formula>LEN(TRIM(X735))&gt;0</formula>
    </cfRule>
  </conditionalFormatting>
  <conditionalFormatting sqref="I735">
    <cfRule type="cellIs" dxfId="130" priority="147" operator="equal">
      <formula>"CAT_MENU"</formula>
    </cfRule>
  </conditionalFormatting>
  <conditionalFormatting sqref="K735">
    <cfRule type="containsText" dxfId="129" priority="145" operator="containsText" text="DISABLED">
      <formula>NOT(ISERROR(SEARCH("DISABLED",K735)))</formula>
    </cfRule>
    <cfRule type="containsText" dxfId="128" priority="146" operator="containsText" text="ENABLED">
      <formula>NOT(ISERROR(SEARCH("ENABLED",K735)))</formula>
    </cfRule>
  </conditionalFormatting>
  <conditionalFormatting sqref="J760:J761">
    <cfRule type="containsText" dxfId="127" priority="143" operator="containsText" text="DISABLED">
      <formula>NOT(ISERROR(SEARCH("DISABLED",J760)))</formula>
    </cfRule>
    <cfRule type="containsText" dxfId="126" priority="144" operator="containsText" text="ENABLED">
      <formula>NOT(ISERROR(SEARCH("ENABLED",J760)))</formula>
    </cfRule>
  </conditionalFormatting>
  <conditionalFormatting sqref="X760:X761">
    <cfRule type="notContainsBlanks" dxfId="125" priority="142">
      <formula>LEN(TRIM(X760))&gt;0</formula>
    </cfRule>
  </conditionalFormatting>
  <conditionalFormatting sqref="I760:I761">
    <cfRule type="cellIs" dxfId="124" priority="141" operator="equal">
      <formula>"CAT_MENU"</formula>
    </cfRule>
  </conditionalFormatting>
  <conditionalFormatting sqref="K760:K761">
    <cfRule type="containsText" dxfId="123" priority="139" operator="containsText" text="DISABLED">
      <formula>NOT(ISERROR(SEARCH("DISABLED",K760)))</formula>
    </cfRule>
    <cfRule type="containsText" dxfId="122" priority="140" operator="containsText" text="ENABLED">
      <formula>NOT(ISERROR(SEARCH("ENABLED",K760)))</formula>
    </cfRule>
  </conditionalFormatting>
  <conditionalFormatting sqref="J777:J779">
    <cfRule type="containsText" dxfId="121" priority="137" operator="containsText" text="DISABLED">
      <formula>NOT(ISERROR(SEARCH("DISABLED",J777)))</formula>
    </cfRule>
    <cfRule type="containsText" dxfId="120" priority="138" operator="containsText" text="ENABLED">
      <formula>NOT(ISERROR(SEARCH("ENABLED",J777)))</formula>
    </cfRule>
  </conditionalFormatting>
  <conditionalFormatting sqref="X777:X779">
    <cfRule type="notContainsBlanks" dxfId="119" priority="136">
      <formula>LEN(TRIM(X777))&gt;0</formula>
    </cfRule>
  </conditionalFormatting>
  <conditionalFormatting sqref="I777:I779">
    <cfRule type="cellIs" dxfId="118" priority="135" operator="equal">
      <formula>"CAT_MENU"</formula>
    </cfRule>
  </conditionalFormatting>
  <conditionalFormatting sqref="K777:K779">
    <cfRule type="containsText" dxfId="117" priority="133" operator="containsText" text="DISABLED">
      <formula>NOT(ISERROR(SEARCH("DISABLED",K777)))</formula>
    </cfRule>
    <cfRule type="containsText" dxfId="116" priority="134" operator="containsText" text="ENABLED">
      <formula>NOT(ISERROR(SEARCH("ENABLED",K777)))</formula>
    </cfRule>
  </conditionalFormatting>
  <conditionalFormatting sqref="J786:J791">
    <cfRule type="containsText" dxfId="115" priority="131" operator="containsText" text="DISABLED">
      <formula>NOT(ISERROR(SEARCH("DISABLED",J786)))</formula>
    </cfRule>
    <cfRule type="containsText" dxfId="114" priority="132" operator="containsText" text="ENABLED">
      <formula>NOT(ISERROR(SEARCH("ENABLED",J786)))</formula>
    </cfRule>
  </conditionalFormatting>
  <conditionalFormatting sqref="X786:X791">
    <cfRule type="notContainsBlanks" dxfId="113" priority="130">
      <formula>LEN(TRIM(X786))&gt;0</formula>
    </cfRule>
  </conditionalFormatting>
  <conditionalFormatting sqref="I786:I791">
    <cfRule type="cellIs" dxfId="112" priority="129" operator="equal">
      <formula>"CAT_MENU"</formula>
    </cfRule>
  </conditionalFormatting>
  <conditionalFormatting sqref="K786:K791">
    <cfRule type="containsText" dxfId="111" priority="127" operator="containsText" text="DISABLED">
      <formula>NOT(ISERROR(SEARCH("DISABLED",K786)))</formula>
    </cfRule>
    <cfRule type="containsText" dxfId="110" priority="128" operator="containsText" text="ENABLED">
      <formula>NOT(ISERROR(SEARCH("ENABLED",K786)))</formula>
    </cfRule>
  </conditionalFormatting>
  <conditionalFormatting sqref="J866:J871">
    <cfRule type="containsText" dxfId="109" priority="125" operator="containsText" text="DISABLED">
      <formula>NOT(ISERROR(SEARCH("DISABLED",J866)))</formula>
    </cfRule>
    <cfRule type="containsText" dxfId="108" priority="126" operator="containsText" text="ENABLED">
      <formula>NOT(ISERROR(SEARCH("ENABLED",J866)))</formula>
    </cfRule>
  </conditionalFormatting>
  <conditionalFormatting sqref="X866:X871">
    <cfRule type="notContainsBlanks" dxfId="107" priority="124">
      <formula>LEN(TRIM(X866))&gt;0</formula>
    </cfRule>
  </conditionalFormatting>
  <conditionalFormatting sqref="I866:I871">
    <cfRule type="cellIs" dxfId="106" priority="123" operator="equal">
      <formula>"CAT_MENU"</formula>
    </cfRule>
  </conditionalFormatting>
  <conditionalFormatting sqref="K866:K871">
    <cfRule type="containsText" dxfId="105" priority="121" operator="containsText" text="DISABLED">
      <formula>NOT(ISERROR(SEARCH("DISABLED",K866)))</formula>
    </cfRule>
    <cfRule type="containsText" dxfId="104" priority="122" operator="containsText" text="ENABLED">
      <formula>NOT(ISERROR(SEARCH("ENABLED",K866)))</formula>
    </cfRule>
  </conditionalFormatting>
  <conditionalFormatting sqref="J988">
    <cfRule type="containsText" dxfId="103" priority="119" operator="containsText" text="DISABLED">
      <formula>NOT(ISERROR(SEARCH("DISABLED",J988)))</formula>
    </cfRule>
    <cfRule type="containsText" dxfId="102" priority="120" operator="containsText" text="ENABLED">
      <formula>NOT(ISERROR(SEARCH("ENABLED",J988)))</formula>
    </cfRule>
  </conditionalFormatting>
  <conditionalFormatting sqref="X988">
    <cfRule type="notContainsBlanks" dxfId="101" priority="118">
      <formula>LEN(TRIM(X988))&gt;0</formula>
    </cfRule>
  </conditionalFormatting>
  <conditionalFormatting sqref="I988">
    <cfRule type="cellIs" dxfId="100" priority="117" operator="equal">
      <formula>"CAT_MENU"</formula>
    </cfRule>
  </conditionalFormatting>
  <conditionalFormatting sqref="K988">
    <cfRule type="containsText" dxfId="99" priority="115" operator="containsText" text="DISABLED">
      <formula>NOT(ISERROR(SEARCH("DISABLED",K988)))</formula>
    </cfRule>
    <cfRule type="containsText" dxfId="98" priority="116" operator="containsText" text="ENABLED">
      <formula>NOT(ISERROR(SEARCH("ENABLED",K988)))</formula>
    </cfRule>
  </conditionalFormatting>
  <conditionalFormatting sqref="J1092:J1093">
    <cfRule type="containsText" dxfId="97" priority="113" operator="containsText" text="DISABLED">
      <formula>NOT(ISERROR(SEARCH("DISABLED",J1092)))</formula>
    </cfRule>
    <cfRule type="containsText" dxfId="96" priority="114" operator="containsText" text="ENABLED">
      <formula>NOT(ISERROR(SEARCH("ENABLED",J1092)))</formula>
    </cfRule>
  </conditionalFormatting>
  <conditionalFormatting sqref="X1092:X1093">
    <cfRule type="notContainsBlanks" dxfId="95" priority="112">
      <formula>LEN(TRIM(X1092))&gt;0</formula>
    </cfRule>
  </conditionalFormatting>
  <conditionalFormatting sqref="I1092:I1093">
    <cfRule type="cellIs" dxfId="94" priority="111" operator="equal">
      <formula>"CAT_MENU"</formula>
    </cfRule>
  </conditionalFormatting>
  <conditionalFormatting sqref="K1092:K1093">
    <cfRule type="containsText" dxfId="93" priority="109" operator="containsText" text="DISABLED">
      <formula>NOT(ISERROR(SEARCH("DISABLED",K1092)))</formula>
    </cfRule>
    <cfRule type="containsText" dxfId="92" priority="110" operator="containsText" text="ENABLED">
      <formula>NOT(ISERROR(SEARCH("ENABLED",K1092)))</formula>
    </cfRule>
  </conditionalFormatting>
  <conditionalFormatting sqref="J1095:J1096">
    <cfRule type="containsText" dxfId="91" priority="107" operator="containsText" text="DISABLED">
      <formula>NOT(ISERROR(SEARCH("DISABLED",J1095)))</formula>
    </cfRule>
    <cfRule type="containsText" dxfId="90" priority="108" operator="containsText" text="ENABLED">
      <formula>NOT(ISERROR(SEARCH("ENABLED",J1095)))</formula>
    </cfRule>
  </conditionalFormatting>
  <conditionalFormatting sqref="X1095:X1096">
    <cfRule type="notContainsBlanks" dxfId="89" priority="106">
      <formula>LEN(TRIM(X1095))&gt;0</formula>
    </cfRule>
  </conditionalFormatting>
  <conditionalFormatting sqref="I1095:I1096">
    <cfRule type="cellIs" dxfId="88" priority="105" operator="equal">
      <formula>"CAT_MENU"</formula>
    </cfRule>
  </conditionalFormatting>
  <conditionalFormatting sqref="K1095:K1096">
    <cfRule type="containsText" dxfId="87" priority="103" operator="containsText" text="DISABLED">
      <formula>NOT(ISERROR(SEARCH("DISABLED",K1095)))</formula>
    </cfRule>
    <cfRule type="containsText" dxfId="86" priority="104" operator="containsText" text="ENABLED">
      <formula>NOT(ISERROR(SEARCH("ENABLED",K1095)))</formula>
    </cfRule>
  </conditionalFormatting>
  <conditionalFormatting sqref="J1189:J1198">
    <cfRule type="containsText" dxfId="85" priority="101" operator="containsText" text="DISABLED">
      <formula>NOT(ISERROR(SEARCH("DISABLED",J1189)))</formula>
    </cfRule>
    <cfRule type="containsText" dxfId="84" priority="102" operator="containsText" text="ENABLED">
      <formula>NOT(ISERROR(SEARCH("ENABLED",J1189)))</formula>
    </cfRule>
  </conditionalFormatting>
  <conditionalFormatting sqref="X1189:X1198">
    <cfRule type="notContainsBlanks" dxfId="83" priority="100">
      <formula>LEN(TRIM(X1189))&gt;0</formula>
    </cfRule>
  </conditionalFormatting>
  <conditionalFormatting sqref="I1189:I1198">
    <cfRule type="cellIs" dxfId="82" priority="99" operator="equal">
      <formula>"CAT_MENU"</formula>
    </cfRule>
  </conditionalFormatting>
  <conditionalFormatting sqref="K1189:K1198">
    <cfRule type="containsText" dxfId="81" priority="97" operator="containsText" text="DISABLED">
      <formula>NOT(ISERROR(SEARCH("DISABLED",K1189)))</formula>
    </cfRule>
    <cfRule type="containsText" dxfId="80" priority="98" operator="containsText" text="ENABLED">
      <formula>NOT(ISERROR(SEARCH("ENABLED",K1189)))</formula>
    </cfRule>
  </conditionalFormatting>
  <conditionalFormatting sqref="J1307:J1326">
    <cfRule type="containsText" dxfId="79" priority="95" operator="containsText" text="DISABLED">
      <formula>NOT(ISERROR(SEARCH("DISABLED",J1307)))</formula>
    </cfRule>
    <cfRule type="containsText" dxfId="78" priority="96" operator="containsText" text="ENABLED">
      <formula>NOT(ISERROR(SEARCH("ENABLED",J1307)))</formula>
    </cfRule>
  </conditionalFormatting>
  <conditionalFormatting sqref="X1307:X1326">
    <cfRule type="notContainsBlanks" dxfId="77" priority="94">
      <formula>LEN(TRIM(X1307))&gt;0</formula>
    </cfRule>
  </conditionalFormatting>
  <conditionalFormatting sqref="I1307:I1326">
    <cfRule type="cellIs" dxfId="76" priority="93" operator="equal">
      <formula>"CAT_MENU"</formula>
    </cfRule>
  </conditionalFormatting>
  <conditionalFormatting sqref="K1307:K1326">
    <cfRule type="containsText" dxfId="75" priority="91" operator="containsText" text="DISABLED">
      <formula>NOT(ISERROR(SEARCH("DISABLED",K1307)))</formula>
    </cfRule>
    <cfRule type="containsText" dxfId="74" priority="92" operator="containsText" text="ENABLED">
      <formula>NOT(ISERROR(SEARCH("ENABLED",K1307)))</formula>
    </cfRule>
  </conditionalFormatting>
  <conditionalFormatting sqref="J1341:J1345">
    <cfRule type="containsText" dxfId="73" priority="89" operator="containsText" text="DISABLED">
      <formula>NOT(ISERROR(SEARCH("DISABLED",J1341)))</formula>
    </cfRule>
    <cfRule type="containsText" dxfId="72" priority="90" operator="containsText" text="ENABLED">
      <formula>NOT(ISERROR(SEARCH("ENABLED",J1341)))</formula>
    </cfRule>
  </conditionalFormatting>
  <conditionalFormatting sqref="X1341:X1345">
    <cfRule type="notContainsBlanks" dxfId="71" priority="88">
      <formula>LEN(TRIM(X1341))&gt;0</formula>
    </cfRule>
  </conditionalFormatting>
  <conditionalFormatting sqref="I1341:I1345">
    <cfRule type="cellIs" dxfId="70" priority="87" operator="equal">
      <formula>"CAT_MENU"</formula>
    </cfRule>
  </conditionalFormatting>
  <conditionalFormatting sqref="K1341:K1345">
    <cfRule type="containsText" dxfId="69" priority="85" operator="containsText" text="DISABLED">
      <formula>NOT(ISERROR(SEARCH("DISABLED",K1341)))</formula>
    </cfRule>
    <cfRule type="containsText" dxfId="68" priority="86" operator="containsText" text="ENABLED">
      <formula>NOT(ISERROR(SEARCH("ENABLED",K1341)))</formula>
    </cfRule>
  </conditionalFormatting>
  <conditionalFormatting sqref="J1433:J1439">
    <cfRule type="containsText" dxfId="67" priority="83" operator="containsText" text="DISABLED">
      <formula>NOT(ISERROR(SEARCH("DISABLED",J1433)))</formula>
    </cfRule>
    <cfRule type="containsText" dxfId="66" priority="84" operator="containsText" text="ENABLED">
      <formula>NOT(ISERROR(SEARCH("ENABLED",J1433)))</formula>
    </cfRule>
  </conditionalFormatting>
  <conditionalFormatting sqref="X1433:X1439">
    <cfRule type="notContainsBlanks" dxfId="65" priority="82">
      <formula>LEN(TRIM(X1433))&gt;0</formula>
    </cfRule>
  </conditionalFormatting>
  <conditionalFormatting sqref="I1433:I1439">
    <cfRule type="cellIs" dxfId="64" priority="81" operator="equal">
      <formula>"CAT_MENU"</formula>
    </cfRule>
  </conditionalFormatting>
  <conditionalFormatting sqref="J1918:J1919">
    <cfRule type="containsText" dxfId="63" priority="77" operator="containsText" text="DISABLED">
      <formula>NOT(ISERROR(SEARCH("DISABLED",J1918)))</formula>
    </cfRule>
    <cfRule type="containsText" dxfId="62" priority="78" operator="containsText" text="ENABLED">
      <formula>NOT(ISERROR(SEARCH("ENABLED",J1918)))</formula>
    </cfRule>
  </conditionalFormatting>
  <conditionalFormatting sqref="X1918:X1919">
    <cfRule type="notContainsBlanks" dxfId="61" priority="76">
      <formula>LEN(TRIM(X1918))&gt;0</formula>
    </cfRule>
  </conditionalFormatting>
  <conditionalFormatting sqref="I1918:I1919">
    <cfRule type="cellIs" dxfId="60" priority="75" operator="equal">
      <formula>"CAT_MENU"</formula>
    </cfRule>
  </conditionalFormatting>
  <conditionalFormatting sqref="K1918:K1919">
    <cfRule type="containsText" dxfId="59" priority="73" operator="containsText" text="DISABLED">
      <formula>NOT(ISERROR(SEARCH("DISABLED",K1918)))</formula>
    </cfRule>
    <cfRule type="containsText" dxfId="58" priority="74" operator="containsText" text="ENABLED">
      <formula>NOT(ISERROR(SEARCH("ENABLED",K1918)))</formula>
    </cfRule>
  </conditionalFormatting>
  <conditionalFormatting sqref="J476:J480">
    <cfRule type="containsText" dxfId="57" priority="71" operator="containsText" text="DISABLED">
      <formula>NOT(ISERROR(SEARCH("DISABLED",J476)))</formula>
    </cfRule>
    <cfRule type="containsText" dxfId="56" priority="72" operator="containsText" text="ENABLED">
      <formula>NOT(ISERROR(SEARCH("ENABLED",J476)))</formula>
    </cfRule>
  </conditionalFormatting>
  <conditionalFormatting sqref="X476:X480">
    <cfRule type="notContainsBlanks" dxfId="55" priority="70">
      <formula>LEN(TRIM(X476))&gt;0</formula>
    </cfRule>
  </conditionalFormatting>
  <conditionalFormatting sqref="I476:I480">
    <cfRule type="cellIs" dxfId="54" priority="69" operator="equal">
      <formula>"CAT_MENU"</formula>
    </cfRule>
  </conditionalFormatting>
  <conditionalFormatting sqref="K476:K480">
    <cfRule type="containsText" dxfId="53" priority="67" operator="containsText" text="DISABLED">
      <formula>NOT(ISERROR(SEARCH("DISABLED",K476)))</formula>
    </cfRule>
    <cfRule type="containsText" dxfId="52" priority="68" operator="containsText" text="ENABLED">
      <formula>NOT(ISERROR(SEARCH("ENABLED",K476)))</formula>
    </cfRule>
  </conditionalFormatting>
  <conditionalFormatting sqref="I643">
    <cfRule type="cellIs" dxfId="51" priority="66" operator="equal">
      <formula>"CAT_MENU"</formula>
    </cfRule>
  </conditionalFormatting>
  <conditionalFormatting sqref="K1556">
    <cfRule type="containsText" dxfId="50" priority="64" operator="containsText" text="DISABLED">
      <formula>NOT(ISERROR(SEARCH("DISABLED",K1556)))</formula>
    </cfRule>
    <cfRule type="containsText" dxfId="49" priority="65" operator="containsText" text="ENABLED">
      <formula>NOT(ISERROR(SEARCH("ENABLED",K1556)))</formula>
    </cfRule>
  </conditionalFormatting>
  <conditionalFormatting sqref="J1779">
    <cfRule type="containsText" dxfId="48" priority="62" operator="containsText" text="DISABLED">
      <formula>NOT(ISERROR(SEARCH("DISABLED",J1779)))</formula>
    </cfRule>
    <cfRule type="containsText" dxfId="47" priority="63" operator="containsText" text="ENABLED">
      <formula>NOT(ISERROR(SEARCH("ENABLED",J1779)))</formula>
    </cfRule>
  </conditionalFormatting>
  <conditionalFormatting sqref="X1779">
    <cfRule type="notContainsBlanks" dxfId="46" priority="61">
      <formula>LEN(TRIM(X1779))&gt;0</formula>
    </cfRule>
  </conditionalFormatting>
  <conditionalFormatting sqref="I1779">
    <cfRule type="cellIs" dxfId="45" priority="60" operator="equal">
      <formula>"CAT_MENU"</formula>
    </cfRule>
  </conditionalFormatting>
  <conditionalFormatting sqref="K1779">
    <cfRule type="containsText" dxfId="44" priority="56" operator="containsText" text="DISABLED">
      <formula>NOT(ISERROR(SEARCH("DISABLED",K1779)))</formula>
    </cfRule>
    <cfRule type="containsText" dxfId="43" priority="57" operator="containsText" text="ENABLED">
      <formula>NOT(ISERROR(SEARCH("ENABLED",K1779)))</formula>
    </cfRule>
  </conditionalFormatting>
  <conditionalFormatting sqref="X2235">
    <cfRule type="notContainsBlanks" dxfId="42" priority="42">
      <formula>LEN(TRIM(X2235))&gt;0</formula>
    </cfRule>
  </conditionalFormatting>
  <conditionalFormatting sqref="J2235">
    <cfRule type="containsText" dxfId="41" priority="40" operator="containsText" text="DISABLED">
      <formula>NOT(ISERROR(SEARCH("DISABLED",J2235)))</formula>
    </cfRule>
    <cfRule type="containsText" dxfId="40" priority="41" operator="containsText" text="ENABLED">
      <formula>NOT(ISERROR(SEARCH("ENABLED",J2235)))</formula>
    </cfRule>
  </conditionalFormatting>
  <conditionalFormatting sqref="X2235">
    <cfRule type="notContainsBlanks" dxfId="39" priority="39">
      <formula>LEN(TRIM(X2235))&gt;0</formula>
    </cfRule>
  </conditionalFormatting>
  <conditionalFormatting sqref="I2235">
    <cfRule type="cellIs" dxfId="38" priority="38" operator="equal">
      <formula>"CAT_MENU"</formula>
    </cfRule>
  </conditionalFormatting>
  <conditionalFormatting sqref="K2235">
    <cfRule type="containsText" dxfId="37" priority="36" operator="containsText" text="DISABLED">
      <formula>NOT(ISERROR(SEARCH("DISABLED",K2235)))</formula>
    </cfRule>
    <cfRule type="containsText" dxfId="36" priority="37" operator="containsText" text="ENABLED">
      <formula>NOT(ISERROR(SEARCH("ENABLED",K2235)))</formula>
    </cfRule>
  </conditionalFormatting>
  <conditionalFormatting sqref="J2235">
    <cfRule type="containsText" dxfId="35" priority="34" operator="containsText" text="DISABLED">
      <formula>NOT(ISERROR(SEARCH("DISABLED",J2235)))</formula>
    </cfRule>
    <cfRule type="containsText" dxfId="34" priority="35" operator="containsText" text="ENABLED">
      <formula>NOT(ISERROR(SEARCH("ENABLED",J2235)))</formula>
    </cfRule>
  </conditionalFormatting>
  <conditionalFormatting sqref="X2236">
    <cfRule type="notContainsBlanks" dxfId="33" priority="33">
      <formula>LEN(TRIM(X2236))&gt;0</formula>
    </cfRule>
  </conditionalFormatting>
  <conditionalFormatting sqref="J2236">
    <cfRule type="containsText" dxfId="32" priority="31" operator="containsText" text="DISABLED">
      <formula>NOT(ISERROR(SEARCH("DISABLED",J2236)))</formula>
    </cfRule>
    <cfRule type="containsText" dxfId="31" priority="32" operator="containsText" text="ENABLED">
      <formula>NOT(ISERROR(SEARCH("ENABLED",J2236)))</formula>
    </cfRule>
  </conditionalFormatting>
  <conditionalFormatting sqref="X2236">
    <cfRule type="notContainsBlanks" dxfId="30" priority="30">
      <formula>LEN(TRIM(X2236))&gt;0</formula>
    </cfRule>
  </conditionalFormatting>
  <conditionalFormatting sqref="I2236">
    <cfRule type="cellIs" dxfId="29" priority="29" operator="equal">
      <formula>"CAT_MENU"</formula>
    </cfRule>
  </conditionalFormatting>
  <conditionalFormatting sqref="K2236">
    <cfRule type="containsText" dxfId="28" priority="27" operator="containsText" text="DISABLED">
      <formula>NOT(ISERROR(SEARCH("DISABLED",K2236)))</formula>
    </cfRule>
    <cfRule type="containsText" dxfId="27" priority="28" operator="containsText" text="ENABLED">
      <formula>NOT(ISERROR(SEARCH("ENABLED",K2236)))</formula>
    </cfRule>
  </conditionalFormatting>
  <conditionalFormatting sqref="J2236">
    <cfRule type="containsText" dxfId="26" priority="25" operator="containsText" text="DISABLED">
      <formula>NOT(ISERROR(SEARCH("DISABLED",J2236)))</formula>
    </cfRule>
    <cfRule type="containsText" dxfId="25" priority="26" operator="containsText" text="ENABLED">
      <formula>NOT(ISERROR(SEARCH("ENABLED",J2236)))</formula>
    </cfRule>
  </conditionalFormatting>
  <conditionalFormatting sqref="J2253">
    <cfRule type="containsText" dxfId="24" priority="17" operator="containsText" text="DISABLED">
      <formula>NOT(ISERROR(SEARCH("DISABLED",J2253)))</formula>
    </cfRule>
    <cfRule type="containsText" dxfId="23" priority="18" operator="containsText" text="ENABLED">
      <formula>NOT(ISERROR(SEARCH("ENABLED",J2253)))</formula>
    </cfRule>
  </conditionalFormatting>
  <conditionalFormatting sqref="X2253">
    <cfRule type="notContainsBlanks" dxfId="22" priority="16">
      <formula>LEN(TRIM(X2253))&gt;0</formula>
    </cfRule>
  </conditionalFormatting>
  <conditionalFormatting sqref="I2253">
    <cfRule type="cellIs" dxfId="21" priority="15" operator="equal">
      <formula>"CAT_MENU"</formula>
    </cfRule>
  </conditionalFormatting>
  <conditionalFormatting sqref="K2253">
    <cfRule type="containsText" dxfId="20" priority="13" operator="containsText" text="DISABLED">
      <formula>NOT(ISERROR(SEARCH("DISABLED",K2253)))</formula>
    </cfRule>
    <cfRule type="containsText" dxfId="19" priority="14" operator="containsText" text="ENABLED">
      <formula>NOT(ISERROR(SEARCH("ENABLED",K2253)))</formula>
    </cfRule>
  </conditionalFormatting>
  <conditionalFormatting sqref="J2254">
    <cfRule type="containsText" dxfId="18" priority="11" operator="containsText" text="DISABLED">
      <formula>NOT(ISERROR(SEARCH("DISABLED",J2254)))</formula>
    </cfRule>
    <cfRule type="containsText" dxfId="17" priority="12" operator="containsText" text="ENABLED">
      <formula>NOT(ISERROR(SEARCH("ENABLED",J2254)))</formula>
    </cfRule>
  </conditionalFormatting>
  <conditionalFormatting sqref="X2254">
    <cfRule type="notContainsBlanks" dxfId="16" priority="10">
      <formula>LEN(TRIM(X2254))&gt;0</formula>
    </cfRule>
  </conditionalFormatting>
  <conditionalFormatting sqref="I2254">
    <cfRule type="cellIs" dxfId="15" priority="9" operator="equal">
      <formula>"CAT_MENU"</formula>
    </cfRule>
  </conditionalFormatting>
  <conditionalFormatting sqref="K2254">
    <cfRule type="containsText" dxfId="14" priority="7" operator="containsText" text="DISABLED">
      <formula>NOT(ISERROR(SEARCH("DISABLED",K2254)))</formula>
    </cfRule>
    <cfRule type="containsText" dxfId="13" priority="8" operator="containsText" text="ENABLED">
      <formula>NOT(ISERROR(SEARCH("ENABLED",K2254)))</formula>
    </cfRule>
  </conditionalFormatting>
  <conditionalFormatting sqref="J1967">
    <cfRule type="containsText" dxfId="12" priority="5" operator="containsText" text="DISABLED">
      <formula>NOT(ISERROR(SEARCH("DISABLED",J1967)))</formula>
    </cfRule>
    <cfRule type="containsText" dxfId="11" priority="6" operator="containsText" text="ENABLED">
      <formula>NOT(ISERROR(SEARCH("ENABLED",J1967)))</formula>
    </cfRule>
  </conditionalFormatting>
  <conditionalFormatting sqref="X1967">
    <cfRule type="notContainsBlanks" dxfId="10" priority="4">
      <formula>LEN(TRIM(X1967))&gt;0</formula>
    </cfRule>
  </conditionalFormatting>
  <conditionalFormatting sqref="I1967">
    <cfRule type="cellIs" dxfId="9" priority="3" operator="equal">
      <formula>"CAT_MENU"</formula>
    </cfRule>
  </conditionalFormatting>
  <conditionalFormatting sqref="K1967">
    <cfRule type="containsText" dxfId="8" priority="1" operator="containsText" text="DISABLED">
      <formula>NOT(ISERROR(SEARCH("DISABLED",K1967)))</formula>
    </cfRule>
    <cfRule type="containsText" dxfId="7" priority="2" operator="containsText" text="ENABLED">
      <formula>NOT(ISERROR(SEARCH("ENABLED",K1967)))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topLeftCell="J19" zoomScale="75" zoomScaleNormal="75" zoomScalePageLayoutView="75" workbookViewId="0">
      <selection activeCell="N45" sqref="N45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0</v>
      </c>
      <c r="B1">
        <f>SUM(B3:B9999)</f>
        <v>5</v>
      </c>
      <c r="F1" s="163" t="s">
        <v>4823</v>
      </c>
      <c r="H1">
        <f>COUNTIF(H2:H2:H500,"=FALSE")</f>
        <v>5</v>
      </c>
      <c r="N1" s="163" t="s">
        <v>4669</v>
      </c>
      <c r="W1">
        <f>SUM(W5:W1000)</f>
        <v>58</v>
      </c>
      <c r="X1">
        <f>SUM(X5:X1000)</f>
        <v>299797208.01813853</v>
      </c>
    </row>
    <row r="2" spans="1:25">
      <c r="A2" t="s">
        <v>3008</v>
      </c>
      <c r="B2" t="s">
        <v>3008</v>
      </c>
      <c r="I2" s="31" t="s">
        <v>3012</v>
      </c>
      <c r="J2" s="32" t="s">
        <v>3011</v>
      </c>
      <c r="K2" s="33" t="s">
        <v>3013</v>
      </c>
      <c r="L2" s="38" t="s">
        <v>3066</v>
      </c>
      <c r="N2" s="22" t="str">
        <f>TEST!B2</f>
        <v>CLSUM CLSTK ERPN DEG ALL 00</v>
      </c>
      <c r="Q2" s="26" t="s">
        <v>3049</v>
      </c>
      <c r="U2" t="s">
        <v>4667</v>
      </c>
      <c r="V2" s="53" t="s">
        <v>4667</v>
      </c>
      <c r="W2" t="s">
        <v>4665</v>
      </c>
      <c r="X2" t="s">
        <v>4666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 t="shared" ref="F3:F66" si="0">IF(MID(E3,2,4)="XEQM",
"                      if (strcompare(str,"&amp;E3&amp;" ) &amp;&amp; exec) { *com = "&amp;D3&amp;";} else",
SUBSTITUTE("                      if (strcompare(str,"&amp;E3&amp;" )) { *com = "&amp;D3&amp;";} else","MNU_","-MNU_")
)</f>
        <v xml:space="preserve">                      if (strcompare(str,"CPX?" )) { *com = ITM_CPX;} else</v>
      </c>
      <c r="H3" t="b">
        <f>ISNA(VLOOKUP(J3,J4:J$500,1,0))</f>
        <v>0</v>
      </c>
      <c r="I3" s="27">
        <f>VLOOKUP(C3,SOURCE!S$6:Y$10179,7,0)</f>
        <v>26</v>
      </c>
      <c r="J3" s="28" t="str">
        <f>VLOOKUP(C3,SOURCE!S$6:Y$10179,6,0)</f>
        <v>CPX?</v>
      </c>
      <c r="K3" s="29" t="str">
        <f t="shared" ref="K3:K7" si="1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VLOOKUP(C3,SOURCE!S$6:Y$10179,2,0)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VLOOKUP(C4,SOURCE!S7:Z10180,8,0)</f>
        <v>ITM_REAL</v>
      </c>
      <c r="E4" s="26" t="str">
        <f>CHAR(34)&amp;VLOOKUP(C4,SOURCE!S$6:Y$10179,6,0)&amp;CHAR(34)</f>
        <v>"REAL?"</v>
      </c>
      <c r="F4" s="22" t="str">
        <f t="shared" si="0"/>
        <v xml:space="preserve">                      if (strcompare(str,"REAL?" )) { *com = ITM_REAL;} else</v>
      </c>
      <c r="H4" t="b">
        <f>ISNA(VLOOKUP(J4,J5:J$500,1,0))</f>
        <v>1</v>
      </c>
      <c r="I4" s="27">
        <f>VLOOKUP(C4,SOURCE!S$6:Y$10179,7,0)</f>
        <v>29</v>
      </c>
      <c r="J4" s="28" t="str">
        <f>VLOOKUP(C4,SOURCE!S$6:Y$10179,6,0)</f>
        <v>REAL?</v>
      </c>
      <c r="K4" s="29" t="str">
        <f t="shared" si="1"/>
        <v>REAL?</v>
      </c>
      <c r="L4" s="39" t="str">
        <f>VLOOKUP(C4,SOURCE!S$6:Y$10179,2,0)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VLOOKUP(C5,SOURCE!S8:Z10181,8,0)</f>
        <v>ITM_PRIME</v>
      </c>
      <c r="E5" s="26" t="str">
        <f>CHAR(34)&amp;VLOOKUP(C5,SOURCE!S$6:Y$10179,6,0)&amp;CHAR(34)</f>
        <v>"PRIME?"</v>
      </c>
      <c r="F5" s="22" t="str">
        <f t="shared" si="0"/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VLOOKUP(C5,SOURCE!S$6:Y$10179,7,0)</f>
        <v>33</v>
      </c>
      <c r="J5" s="28" t="str">
        <f>VLOOKUP(C5,SOURCE!S$6:Y$10179,6,0)</f>
        <v>PRIME?</v>
      </c>
      <c r="K5" s="29" t="str">
        <f t="shared" si="1"/>
        <v>PRIME?</v>
      </c>
      <c r="L5" s="39" t="str">
        <f>VLOOKUP(C5,SOURCE!S$6:Y$10179,2,0)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2">SUM(U4,W5)</f>
        <v>1</v>
      </c>
      <c r="V5" s="53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VLOOKUP(C6,SOURCE!S9:Z10182,8,0)</f>
        <v>ITM_ENTER</v>
      </c>
      <c r="E6" s="26" t="str">
        <f>CHAR(34)&amp;VLOOKUP(C6,SOURCE!S$6:Y$10179,6,0)&amp;CHAR(34)</f>
        <v>"ENTER"</v>
      </c>
      <c r="F6" s="22" t="str">
        <f t="shared" si="0"/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VLOOKUP(C6,SOURCE!S$6:Y$10179,7,0)</f>
        <v>35</v>
      </c>
      <c r="J6" s="28" t="str">
        <f>VLOOKUP(C6,SOURCE!S$6:Y$10179,6,0)</f>
        <v>ENTER</v>
      </c>
      <c r="K6" s="29" t="str">
        <f t="shared" si="1"/>
        <v>ENTER</v>
      </c>
      <c r="L6" s="39" t="str">
        <f>VLOOKUP(C6,SOURCE!S$6:Y$10179,2,0)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53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VLOOKUP(C7,SOURCE!S10:Z10183,8,0)</f>
        <v>ITM_XexY</v>
      </c>
      <c r="E7" s="26" t="str">
        <f>CHAR(34)&amp;VLOOKUP(C7,SOURCE!S$6:Y$10179,6,0)&amp;CHAR(34)</f>
        <v>"X&lt;&gt;Y"</v>
      </c>
      <c r="F7" s="22" t="str">
        <f t="shared" si="0"/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VLOOKUP(C7,SOURCE!S$6:Y$10179,7,0)</f>
        <v>36</v>
      </c>
      <c r="J7" s="28" t="str">
        <f>VLOOKUP(C7,SOURCE!S$6:Y$10179,6,0)</f>
        <v>X&lt;&gt;Y</v>
      </c>
      <c r="K7" s="29" t="str">
        <f t="shared" si="1"/>
        <v>x&lt;&gt;y</v>
      </c>
      <c r="L7" s="39" t="str">
        <f>VLOOKUP(C7,SOURCE!S$6:Y$10179,2,0)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53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4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VLOOKUP(C8,SOURCE!S11:Z10184,8,0)</f>
        <v>ITM_DROP</v>
      </c>
      <c r="E8" s="26" t="str">
        <f>CHAR(34)&amp;VLOOKUP(C8,SOURCE!S$6:Y$10179,6,0)&amp;CHAR(34)</f>
        <v>"DROP"</v>
      </c>
      <c r="F8" s="22" t="str">
        <f t="shared" si="0"/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VLOOKUP(C8,SOURCE!S$6:Y$10179,7,0)</f>
        <v>37</v>
      </c>
      <c r="J8" s="28" t="str">
        <f>VLOOKUP(C8,SOURCE!S$6:Y$10179,6,0)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VLOOKUP(C8,SOURCE!S$6:Y$10179,2,0)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53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4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VLOOKUP(C9,SOURCE!S12:Z10185,8,0)</f>
        <v>ITM_Rup</v>
      </c>
      <c r="E9" s="26" t="str">
        <f>CHAR(34)&amp;VLOOKUP(C9,SOURCE!S$6:Y$10179,6,0)&amp;CHAR(34)</f>
        <v>"R"</v>
      </c>
      <c r="F9" s="22" t="str">
        <f t="shared" si="0"/>
        <v xml:space="preserve">                      if (strcompare(str,"R" )) { *com = ITM_Rup;} else</v>
      </c>
      <c r="H9" t="b">
        <f>ISNA(VLOOKUP(J9,J10:J$500,1,0))</f>
        <v>1</v>
      </c>
      <c r="I9" s="27">
        <f>VLOOKUP(C9,SOURCE!S$6:Y$10179,7,0)</f>
        <v>39</v>
      </c>
      <c r="J9" s="28" t="str">
        <f>VLOOKUP(C9,SOURCE!S$6:Y$10179,6,0)</f>
        <v>R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</v>
      </c>
      <c r="L9" s="39" t="str">
        <f>VLOOKUP(C9,SOURCE!S$6:Y$10179,2,0)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"R" STD_UP_ARROW</v>
      </c>
      <c r="U9">
        <f t="shared" si="2"/>
        <v>4</v>
      </c>
      <c r="V9" s="53">
        <f t="shared" si="3"/>
        <v>15.5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4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VLOOKUP(C10,SOURCE!S13:Z10186,8,0)</f>
        <v>ITM_Rdown</v>
      </c>
      <c r="E10" s="26" t="str">
        <f>CHAR(34)&amp;VLOOKUP(C10,SOURCE!S$6:Y$10179,6,0)&amp;CHAR(34)</f>
        <v>"RDOWN_ARROW"</v>
      </c>
      <c r="F10" s="22" t="str">
        <f t="shared" si="0"/>
        <v xml:space="preserve">                      if (strcompare(str,"RDOWN_ARROW" )) { *com = ITM_Rdown;} else</v>
      </c>
      <c r="H10" t="b">
        <f>ISNA(VLOOKUP(J10,J11:J$500,1,0))</f>
        <v>1</v>
      </c>
      <c r="I10" s="27">
        <f>VLOOKUP(C10,SOURCE!S$6:Y$10179,7,0)</f>
        <v>40</v>
      </c>
      <c r="J10" s="28" t="str">
        <f>VLOOKUP(C10,SOURCE!S$6:Y$10179,6,0)</f>
        <v>RDOWN_ARROW</v>
      </c>
      <c r="K10" s="29" t="str">
        <f t="shared" si="5"/>
        <v>R</v>
      </c>
      <c r="L10" s="39" t="str">
        <f>VLOOKUP(C10,SOURCE!S$6:Y$10179,2,0)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"R" STD_DOWN_ARROW</v>
      </c>
      <c r="U10">
        <f t="shared" si="2"/>
        <v>4</v>
      </c>
      <c r="V10" s="53">
        <f t="shared" si="3"/>
        <v>15.5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4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VLOOKUP(C11,SOURCE!S14:Z10187,8,0)</f>
        <v>ITM_CLX</v>
      </c>
      <c r="E11" s="26" t="str">
        <f>CHAR(34)&amp;VLOOKUP(C11,SOURCE!S$6:Y$10179,6,0)&amp;CHAR(34)</f>
        <v>"CLX"</v>
      </c>
      <c r="F11" s="22" t="str">
        <f t="shared" si="0"/>
        <v xml:space="preserve">                      if (strcompare(str,"CLX" )) { *com = ITM_CLX;} else</v>
      </c>
      <c r="H11" t="b">
        <f>ISNA(VLOOKUP(J11,J12:J$500,1,0))</f>
        <v>1</v>
      </c>
      <c r="I11" s="27">
        <f>VLOOKUP(C11,SOURCE!S$6:Y$10179,7,0)</f>
        <v>41</v>
      </c>
      <c r="J11" s="28" t="str">
        <f>VLOOKUP(C11,SOURCE!S$6:Y$10179,6,0)</f>
        <v>CLX</v>
      </c>
      <c r="K11" s="29" t="str">
        <f t="shared" si="5"/>
        <v>CLX</v>
      </c>
      <c r="L11" s="39" t="str">
        <f>VLOOKUP(C11,SOURCE!S$6:Y$10179,2,0)</f>
        <v>Clear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ENTER 2 ENTER 3 ENTER CLX + + 3 GSB M2 //5</v>
      </c>
      <c r="O11" t="b">
        <f>ISNA(VLOOKUP(J11,J$3:J10,1,0))</f>
        <v>1</v>
      </c>
      <c r="Q11" s="26" t="str">
        <f>VLOOKUP(I11,SOURCE!B:M,5,0)</f>
        <v>"CLX"</v>
      </c>
      <c r="U11">
        <f t="shared" si="2"/>
        <v>5</v>
      </c>
      <c r="V11" s="53">
        <f t="shared" si="3"/>
        <v>18.5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3</v>
      </c>
      <c r="Y11" t="str">
        <f t="shared" si="4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VLOOKUP(C12,SOURCE!S15:Z10188,8,0)</f>
        <v>ITM_FILL</v>
      </c>
      <c r="E12" s="26" t="str">
        <f>CHAR(34)&amp;VLOOKUP(C12,SOURCE!S$6:Y$10179,6,0)&amp;CHAR(34)</f>
        <v>"FILL"</v>
      </c>
      <c r="F12" s="22" t="str">
        <f t="shared" si="0"/>
        <v xml:space="preserve">                      if (strcompare(str,"FILL" )) { *com = ITM_FILL;} else</v>
      </c>
      <c r="H12" t="b">
        <f>ISNA(VLOOKUP(J12,J13:J$500,1,0))</f>
        <v>1</v>
      </c>
      <c r="I12" s="27">
        <f>VLOOKUP(C12,SOURCE!S$6:Y$10179,7,0)</f>
        <v>42</v>
      </c>
      <c r="J12" s="28" t="str">
        <f>VLOOKUP(C12,SOURCE!S$6:Y$10179,6,0)</f>
        <v>FILL</v>
      </c>
      <c r="K12" s="29" t="str">
        <f t="shared" si="5"/>
        <v>FILL</v>
      </c>
      <c r="L12" s="39" t="str">
        <f>VLOOKUP(C12,SOURCE!S$6:Y$10179,2,0)</f>
        <v>STACK</v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3 FILL + + + 12 GSB M2 //6</v>
      </c>
      <c r="O12" t="b">
        <f>ISNA(VLOOKUP(J12,J$3:J11,1,0))</f>
        <v>1</v>
      </c>
      <c r="Q12" s="26" t="str">
        <f>VLOOKUP(I12,SOURCE!B:M,5,0)</f>
        <v>"FILL"</v>
      </c>
      <c r="U12">
        <f t="shared" si="2"/>
        <v>6</v>
      </c>
      <c r="V12" s="53">
        <f t="shared" si="3"/>
        <v>30.5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</v>
      </c>
      <c r="Y12" t="str">
        <f t="shared" si="4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VLOOKUP(C13,SOURCE!S16:Z10189,8,0)</f>
        <v>ITM_STO</v>
      </c>
      <c r="E13" s="26" t="str">
        <f>CHAR(34)&amp;VLOOKUP(C13,SOURCE!S$6:Y$10179,6,0)&amp;CHAR(34)</f>
        <v>"STO"</v>
      </c>
      <c r="F13" s="22" t="str">
        <f t="shared" si="0"/>
        <v xml:space="preserve">                      if (strcompare(str,"STO" )) { *com = ITM_STO;} else</v>
      </c>
      <c r="H13" t="b">
        <f>ISNA(VLOOKUP(J13,J14:J$500,1,0))</f>
        <v>1</v>
      </c>
      <c r="I13" s="27">
        <f>VLOOKUP(C13,SOURCE!S$6:Y$10179,7,0)</f>
        <v>44</v>
      </c>
      <c r="J13" s="28" t="str">
        <f>VLOOKUP(C13,SOURCE!S$6:Y$10179,6,0)</f>
        <v>STO</v>
      </c>
      <c r="K13" s="29" t="str">
        <f t="shared" si="5"/>
        <v>STO</v>
      </c>
      <c r="L13" s="39" t="str">
        <f>VLOOKUP(C13,SOURCE!S$6:Y$10179,2,0)</f>
        <v>STACK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1 CHS SQRT STO 01 CLSTK RCL 01 ENTER * CHS ABS ENTER 1 GSB M2 //7</v>
      </c>
      <c r="O13" t="b">
        <f>ISNA(VLOOKUP(J13,J$3:J12,1,0))</f>
        <v>1</v>
      </c>
      <c r="Q13" s="26" t="str">
        <f>VLOOKUP(I13,SOURCE!B:M,5,0)</f>
        <v>"STO"</v>
      </c>
      <c r="U13">
        <f t="shared" si="2"/>
        <v>7</v>
      </c>
      <c r="V13" s="53">
        <f t="shared" si="3"/>
        <v>31.5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1</v>
      </c>
      <c r="Y13" t="str">
        <f t="shared" si="4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VLOOKUP(C14,SOURCE!S17:Z10190,8,0)</f>
        <v>ITM_COMB</v>
      </c>
      <c r="E14" s="26" t="str">
        <f>CHAR(34)&amp;VLOOKUP(C14,SOURCE!S$6:Y$10179,6,0)&amp;CHAR(34)</f>
        <v>"COMB"</v>
      </c>
      <c r="F14" s="22" t="str">
        <f t="shared" si="0"/>
        <v xml:space="preserve">                      if (strcompare(str,"COMB" )) { *com = ITM_COMB;} else</v>
      </c>
      <c r="H14" t="b">
        <f>ISNA(VLOOKUP(J14,J15:J$500,1,0))</f>
        <v>1</v>
      </c>
      <c r="I14" s="27">
        <f>VLOOKUP(C14,SOURCE!S$6:Y$10179,7,0)</f>
        <v>49</v>
      </c>
      <c r="J14" s="28" t="str">
        <f>VLOOKUP(C14,SOURCE!S$6:Y$10179,6,0)</f>
        <v>COMB</v>
      </c>
      <c r="K14" s="29" t="str">
        <f t="shared" si="5"/>
        <v>Cyx</v>
      </c>
      <c r="L14" s="39" t="str">
        <f>VLOOKUP(C14,SOURCE!S$6:Y$10179,2,0)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10 ENTER 3 COMB 120 GSB M2 //8</v>
      </c>
      <c r="O14" t="b">
        <f>ISNA(VLOOKUP(J14,J$3:J13,1,0))</f>
        <v>1</v>
      </c>
      <c r="Q14" s="26" t="str">
        <f>VLOOKUP(I14,SOURCE!B:M,5,0)</f>
        <v>"C" STD_SUB_y STD_SUB_x</v>
      </c>
      <c r="U14">
        <f t="shared" si="2"/>
        <v>8</v>
      </c>
      <c r="V14" s="53">
        <f t="shared" si="3"/>
        <v>151.5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120</v>
      </c>
      <c r="Y14" t="str">
        <f t="shared" si="4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VLOOKUP(C15,SOURCE!S18:Z10191,8,0)</f>
        <v>ITM_PERM</v>
      </c>
      <c r="E15" s="26" t="str">
        <f>CHAR(34)&amp;VLOOKUP(C15,SOURCE!S$6:Y$10179,6,0)&amp;CHAR(34)</f>
        <v>"PERM"</v>
      </c>
      <c r="F15" s="22" t="str">
        <f t="shared" si="0"/>
        <v xml:space="preserve">                      if (strcompare(str,"PERM" )) { *com = ITM_PERM;} else</v>
      </c>
      <c r="H15" t="b">
        <f>ISNA(VLOOKUP(J15,J16:J$500,1,0))</f>
        <v>1</v>
      </c>
      <c r="I15" s="27">
        <f>VLOOKUP(C15,SOURCE!S$6:Y$10179,7,0)</f>
        <v>50</v>
      </c>
      <c r="J15" s="28" t="str">
        <f>VLOOKUP(C15,SOURCE!S$6:Y$10179,6,0)</f>
        <v>PERM</v>
      </c>
      <c r="K15" s="29" t="str">
        <f t="shared" si="5"/>
        <v>Pyx</v>
      </c>
      <c r="L15" s="39" t="str">
        <f>VLOOKUP(C15,SOURCE!S$6:Y$10179,2,0)</f>
        <v>Math</v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>4 ENTER 3 PERM 24 GSB M2 //9</v>
      </c>
      <c r="O15" t="b">
        <f>ISNA(VLOOKUP(J15,J$3:J14,1,0))</f>
        <v>1</v>
      </c>
      <c r="Q15" s="26" t="str">
        <f>VLOOKUP(I15,SOURCE!B:M,5,0)</f>
        <v>"P" STD_SUB_y STD_SUB_x</v>
      </c>
      <c r="U15">
        <f>SUM(U14,W15)</f>
        <v>9</v>
      </c>
      <c r="V15" s="53">
        <f t="shared" si="3"/>
        <v>175.5</v>
      </c>
      <c r="W15">
        <f>IF(AND(O15,VLOOKUP(I15,SOURCE!B:M,2,0)&lt;&gt;"/  { itemToBeCoded"),IF(ISERROR(VLOOKUP(J15,TEST!A:F,5,0)),"",VLOOKUP(J15,TEST!A:F,5,0)),"")</f>
        <v>1</v>
      </c>
      <c r="X15">
        <f>IF(AND(O15,VLOOKUP(I15,SOURCE!B:M,2,0)&lt;&gt;"/  { itemToBeCoded"),IF(ISERROR(VLOOKUP(J15,TEST!A:F,6,0)),"",VLOOKUP(J15,TEST!A:F,6,0)),"")</f>
        <v>24</v>
      </c>
      <c r="Y15" t="str">
        <f t="shared" si="4"/>
        <v>both</v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VLOOKUP(C16,SOURCE!S19:Z10192,8,0)</f>
        <v>ITM_RCL</v>
      </c>
      <c r="E16" s="26" t="str">
        <f>CHAR(34)&amp;VLOOKUP(C16,SOURCE!S$6:Y$10179,6,0)&amp;CHAR(34)</f>
        <v>"RCL"</v>
      </c>
      <c r="F16" s="22" t="str">
        <f t="shared" si="0"/>
        <v xml:space="preserve">                      if (strcompare(str,"RCL" )) { *com = ITM_RCL;} else</v>
      </c>
      <c r="H16" t="b">
        <f>ISNA(VLOOKUP(J16,J17:J$500,1,0))</f>
        <v>1</v>
      </c>
      <c r="I16" s="27">
        <f>VLOOKUP(C16,SOURCE!S$6:Y$10179,7,0)</f>
        <v>51</v>
      </c>
      <c r="J16" s="28" t="str">
        <f>VLOOKUP(C16,SOURCE!S$6:Y$10179,6,0)</f>
        <v>RCL</v>
      </c>
      <c r="K16" s="29" t="str">
        <f t="shared" si="5"/>
        <v>RCL</v>
      </c>
      <c r="L16" s="39" t="str">
        <f>VLOOKUP(C16,SOURCE!S$6:Y$10179,2,0)</f>
        <v>STACK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1 STO + 01 CLSTK RCL 01 X^2 ABS 2 GSB M2 //10</v>
      </c>
      <c r="O16" t="b">
        <f>ISNA(VLOOKUP(J16,J$3:J15,1,0))</f>
        <v>1</v>
      </c>
      <c r="Q16" s="26" t="str">
        <f>VLOOKUP(I16,SOURCE!B:M,5,0)</f>
        <v>"RCL"</v>
      </c>
      <c r="U16">
        <f t="shared" ref="U16:U79" si="6">SUM(U15,W16)</f>
        <v>10</v>
      </c>
      <c r="V16" s="53">
        <f t="shared" si="3"/>
        <v>177.5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VLOOKUP(C17,SOURCE!S20:Z10193,8,0)</f>
        <v>ITM_ENTRY</v>
      </c>
      <c r="E17" s="26" t="str">
        <f>CHAR(34)&amp;VLOOKUP(C17,SOURCE!S$6:Y$10179,6,0)&amp;CHAR(34)</f>
        <v>"ENTRY?"</v>
      </c>
      <c r="F17" s="22" t="str">
        <f t="shared" si="0"/>
        <v xml:space="preserve">                      if (strcompare(str,"ENTRY?" )) { *com = ITM_ENTRY;} else</v>
      </c>
      <c r="H17" t="b">
        <f>ISNA(VLOOKUP(J17,J18:J$500,1,0))</f>
        <v>1</v>
      </c>
      <c r="I17" s="27">
        <f>VLOOKUP(C17,SOURCE!S$6:Y$10179,7,0)</f>
        <v>57</v>
      </c>
      <c r="J17" s="28" t="str">
        <f>VLOOKUP(C17,SOURCE!S$6:Y$10179,6,0)</f>
        <v>ENTRY?</v>
      </c>
      <c r="K17" s="29" t="str">
        <f t="shared" si="5"/>
        <v>ENTRY?</v>
      </c>
      <c r="L17" s="39" t="str">
        <f>VLOOKUP(C17,SOURCE!S$6:Y$10179,2,0)</f>
        <v>INFO</v>
      </c>
      <c r="M17" t="str">
        <f>IF(VLOOKUP(I17,SOURCE!B:M,2,0)="/  { itemToBeCoded","To be coded","")</f>
        <v>To be coded</v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"ENTRY?"</v>
      </c>
      <c r="U17">
        <f t="shared" si="6"/>
        <v>10</v>
      </c>
      <c r="V17" s="53">
        <f t="shared" si="3"/>
        <v>177.5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4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VLOOKUP(C18,SOURCE!S21:Z10194,8,0)</f>
        <v>ITM_SQUARE</v>
      </c>
      <c r="E18" s="26" t="str">
        <f>CHAR(34)&amp;VLOOKUP(C18,SOURCE!S$6:Y$10179,6,0)&amp;CHAR(34)</f>
        <v>"X^2"</v>
      </c>
      <c r="F18" s="22" t="str">
        <f t="shared" si="0"/>
        <v xml:space="preserve">                      if (strcompare(str,"X^2" )) { *com = ITM_SQUARE;} else</v>
      </c>
      <c r="H18" t="b">
        <f>ISNA(VLOOKUP(J18,J19:J$500,1,0))</f>
        <v>1</v>
      </c>
      <c r="I18" s="27">
        <f>VLOOKUP(C18,SOURCE!S$6:Y$10179,7,0)</f>
        <v>58</v>
      </c>
      <c r="J18" s="28" t="str">
        <f>VLOOKUP(C18,SOURCE!S$6:Y$10179,6,0)</f>
        <v>X^2</v>
      </c>
      <c r="K18" s="29" t="str">
        <f t="shared" si="5"/>
        <v>x^2</v>
      </c>
      <c r="L18" s="39" t="str">
        <f>VLOOKUP(C18,SOURCE!S$6:Y$10179,2,0)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X^2 STO 02 ABS 2 GSB M2 //11</v>
      </c>
      <c r="O18" t="b">
        <f>ISNA(VLOOKUP(J18,J$3:J17,1,0))</f>
        <v>1</v>
      </c>
      <c r="Q18" s="26" t="str">
        <f>VLOOKUP(I18,SOURCE!B:M,5,0)</f>
        <v>"x" STD_SUP_2</v>
      </c>
      <c r="U18">
        <f t="shared" si="6"/>
        <v>11</v>
      </c>
      <c r="V18" s="53">
        <f t="shared" si="3"/>
        <v>179.5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VLOOKUP(C19,SOURCE!S22:Z10195,8,0)</f>
        <v>ITM_CUBE</v>
      </c>
      <c r="E19" s="26" t="str">
        <f>CHAR(34)&amp;VLOOKUP(C19,SOURCE!S$6:Y$10179,6,0)&amp;CHAR(34)</f>
        <v>"X^3"</v>
      </c>
      <c r="F19" s="22" t="str">
        <f t="shared" si="0"/>
        <v xml:space="preserve">                      if (strcompare(str,"X^3" )) { *com = ITM_CUBE;} else</v>
      </c>
      <c r="H19" t="b">
        <f>ISNA(VLOOKUP(J19,J20:J$500,1,0))</f>
        <v>1</v>
      </c>
      <c r="I19" s="27">
        <f>VLOOKUP(C19,SOURCE!S$6:Y$10179,7,0)</f>
        <v>59</v>
      </c>
      <c r="J19" s="28" t="str">
        <f>VLOOKUP(C19,SOURCE!S$6:Y$10179,6,0)</f>
        <v>X^3</v>
      </c>
      <c r="K19" s="29" t="str">
        <f t="shared" si="5"/>
        <v>x^3</v>
      </c>
      <c r="L19" s="39" t="str">
        <f>VLOOKUP(C19,SOURCE!S$6:Y$10179,2,0)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01 X^3 STO 03 ABS 2.82842712474619 GSB M2 //12</v>
      </c>
      <c r="O19" t="b">
        <f>ISNA(VLOOKUP(J19,J$3:J18,1,0))</f>
        <v>1</v>
      </c>
      <c r="Q19" s="26" t="str">
        <f>VLOOKUP(I19,SOURCE!B:M,5,0)</f>
        <v>"x" STD_SUP_3</v>
      </c>
      <c r="U19">
        <f t="shared" si="6"/>
        <v>12</v>
      </c>
      <c r="V19" s="53">
        <f t="shared" si="3"/>
        <v>182.32842712474618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2.8284271247461907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VLOOKUP(C20,SOURCE!S23:Z10196,8,0)</f>
        <v>ITM_YX</v>
      </c>
      <c r="E20" s="26" t="str">
        <f>CHAR(34)&amp;VLOOKUP(C20,SOURCE!S$6:Y$10179,6,0)&amp;CHAR(34)</f>
        <v>"Y^X"</v>
      </c>
      <c r="F20" s="22" t="str">
        <f t="shared" si="0"/>
        <v xml:space="preserve">                      if (strcompare(str,"Y^X" )) { *com = ITM_YX;} else</v>
      </c>
      <c r="H20" t="b">
        <f>ISNA(VLOOKUP(J20,J21:J$500,1,0))</f>
        <v>1</v>
      </c>
      <c r="I20" s="27">
        <f>VLOOKUP(C20,SOURCE!S$6:Y$10179,7,0)</f>
        <v>60</v>
      </c>
      <c r="J20" s="28" t="str">
        <f>VLOOKUP(C20,SOURCE!S$6:Y$10179,6,0)</f>
        <v>Y^X</v>
      </c>
      <c r="K20" s="29" t="str">
        <f t="shared" si="5"/>
        <v>y^x</v>
      </c>
      <c r="L20" s="39" t="str">
        <f>VLOOKUP(C20,SOURCE!S$6:Y$10179,2,0)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01 23 Y^X STO 04 ABS 2896.3093757401 GSB M2 //13</v>
      </c>
      <c r="O20" t="b">
        <f>ISNA(VLOOKUP(J20,J$3:J19,1,0))</f>
        <v>1</v>
      </c>
      <c r="Q20" s="26" t="str">
        <f>VLOOKUP(I20,SOURCE!B:M,5,0)</f>
        <v>"y" STD_SUP_x</v>
      </c>
      <c r="U20">
        <f t="shared" si="6"/>
        <v>13</v>
      </c>
      <c r="V20" s="53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2896.3093757401002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VLOOKUP(C21,SOURCE!S24:Z10197,8,0)</f>
        <v>ITM_SQUAREROOTX</v>
      </c>
      <c r="E21" s="26" t="str">
        <f>CHAR(34)&amp;VLOOKUP(C21,SOURCE!S$6:Y$10179,6,0)&amp;CHAR(34)</f>
        <v>"SQRT"</v>
      </c>
      <c r="F21" s="22" t="str">
        <f t="shared" si="0"/>
        <v xml:space="preserve">                      if (strcompare(str,"SQRT" )) { *com = ITM_SQUAREROOTX;} else</v>
      </c>
      <c r="H21" t="b">
        <f>ISNA(VLOOKUP(J21,J22:J$500,1,0))</f>
        <v>1</v>
      </c>
      <c r="I21" s="27">
        <f>VLOOKUP(C21,SOURCE!S$6:Y$10179,7,0)</f>
        <v>61</v>
      </c>
      <c r="J21" s="28" t="str">
        <f>VLOOKUP(C21,SOURCE!S$6:Y$10179,6,0)</f>
        <v>SQRT</v>
      </c>
      <c r="K21" s="29" t="str">
        <f t="shared" si="5"/>
        <v>SQUARE_ROOTx_UNDER_ROOT</v>
      </c>
      <c r="L21" s="39" t="str">
        <f>VLOOKUP(C21,SOURCE!S$6:Y$10179,2,0)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RCL 02 SQRT RCL 01 - ABS 0 GSB M2 //14</v>
      </c>
      <c r="O21" t="b">
        <f>ISNA(VLOOKUP(J21,J$3:J20,1,0))</f>
        <v>1</v>
      </c>
      <c r="Q21" s="26" t="str">
        <f>VLOOKUP(I21,SOURCE!B:M,5,0)</f>
        <v>STD_SQUARE_ROOT STD_x_UNDER_ROOT</v>
      </c>
      <c r="U21">
        <f t="shared" si="6"/>
        <v>14</v>
      </c>
      <c r="V21" s="53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VLOOKUP(C22,SOURCE!S25:Z10198,8,0)</f>
        <v>ITM_CUBEROOT</v>
      </c>
      <c r="E22" s="26" t="str">
        <f>CHAR(34)&amp;VLOOKUP(C22,SOURCE!S$6:Y$10179,6,0)&amp;CHAR(34)</f>
        <v>"CUBRT"</v>
      </c>
      <c r="F22" s="22" t="str">
        <f t="shared" si="0"/>
        <v xml:space="preserve">                      if (strcompare(str,"CUBRT" )) { *com = ITM_CUBEROOT;} else</v>
      </c>
      <c r="H22" t="b">
        <f>ISNA(VLOOKUP(J22,J23:J$500,1,0))</f>
        <v>1</v>
      </c>
      <c r="I22" s="27">
        <f>VLOOKUP(C22,SOURCE!S$6:Y$10179,7,0)</f>
        <v>62</v>
      </c>
      <c r="J22" s="28" t="str">
        <f>VLOOKUP(C22,SOURCE!S$6:Y$10179,6,0)</f>
        <v>CUBRT</v>
      </c>
      <c r="K22" s="29" t="str">
        <f t="shared" si="5"/>
        <v>CUBEx_UNDER_ROOT</v>
      </c>
      <c r="L22" s="39" t="str">
        <f>VLOOKUP(C22,SOURCE!S$6:Y$10179,2,0)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RCL 03 CUBRT RCL 01 - ABS 0 GSB M2 //15</v>
      </c>
      <c r="O22" t="b">
        <f>ISNA(VLOOKUP(J22,J$3:J21,1,0))</f>
        <v>1</v>
      </c>
      <c r="Q22" s="26" t="str">
        <f>VLOOKUP(I22,SOURCE!B:M,5,0)</f>
        <v>STD_CUBE_ROOT STD_x_UNDER_ROOT</v>
      </c>
      <c r="T22" s="155"/>
      <c r="U22">
        <f t="shared" si="6"/>
        <v>15</v>
      </c>
      <c r="V22" s="53">
        <f t="shared" si="3"/>
        <v>3078.6378028648464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0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VLOOKUP(C23,SOURCE!S26:Z10199,8,0)</f>
        <v>ITM_XTHROOT</v>
      </c>
      <c r="E23" s="26" t="str">
        <f>CHAR(34)&amp;VLOOKUP(C23,SOURCE!S$6:Y$10179,6,0)&amp;CHAR(34)</f>
        <v>"XRTY"</v>
      </c>
      <c r="F23" s="22" t="str">
        <f t="shared" si="0"/>
        <v xml:space="preserve">                      if (strcompare(str,"XRTY" )) { *com = ITM_XTHROOT;} else</v>
      </c>
      <c r="H23" t="b">
        <f>ISNA(VLOOKUP(J23,J24:J$500,1,0))</f>
        <v>1</v>
      </c>
      <c r="I23" s="27">
        <f>VLOOKUP(C23,SOURCE!S$6:Y$10179,7,0)</f>
        <v>63</v>
      </c>
      <c r="J23" s="28" t="str">
        <f>VLOOKUP(C23,SOURCE!S$6:Y$10179,6,0)</f>
        <v>XRTY</v>
      </c>
      <c r="K23" s="29" t="str">
        <f t="shared" si="5"/>
        <v>xTH_ROOTy_UNDER_ROOT</v>
      </c>
      <c r="L23" s="39" t="str">
        <f>VLOOKUP(C23,SOURCE!S$6:Y$10179,2,0)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1 EXIT 0.1 COMPLEX STO 06 23 Y^X 23 XRTY RCL 06 - ABS 0 GSB M2 //16</v>
      </c>
      <c r="O23" t="b">
        <f>ISNA(VLOOKUP(J23,J$3:J22,1,0))</f>
        <v>1</v>
      </c>
      <c r="Q23" s="26" t="str">
        <f>VLOOKUP(I23,SOURCE!B:M,5,0)</f>
        <v>STD_xTH_ROOT STD_y_UNDER_ROOT</v>
      </c>
      <c r="T23" s="155"/>
      <c r="U23">
        <f t="shared" si="6"/>
        <v>16</v>
      </c>
      <c r="V23" s="53">
        <f t="shared" si="3"/>
        <v>3078.6378028648464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0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VLOOKUP(C24,SOURCE!S27:Z10200,8,0)</f>
        <v>ITM_2X</v>
      </c>
      <c r="E24" s="26" t="str">
        <f>CHAR(34)&amp;VLOOKUP(C24,SOURCE!S$6:Y$10179,6,0)&amp;CHAR(34)</f>
        <v>"2^X"</v>
      </c>
      <c r="F24" s="22" t="str">
        <f t="shared" si="0"/>
        <v xml:space="preserve">                      if (strcompare(str,"2^X" )) { *com = ITM_2X;} else</v>
      </c>
      <c r="H24" t="b">
        <f>ISNA(VLOOKUP(J24,J25:J$500,1,0))</f>
        <v>1</v>
      </c>
      <c r="I24" s="27">
        <f>VLOOKUP(C24,SOURCE!S$6:Y$10179,7,0)</f>
        <v>64</v>
      </c>
      <c r="J24" s="28" t="str">
        <f>VLOOKUP(C24,SOURCE!S$6:Y$10179,6,0)</f>
        <v>2^X</v>
      </c>
      <c r="K24" s="29" t="str">
        <f t="shared" si="5"/>
        <v>2^x</v>
      </c>
      <c r="L24" s="39" t="str">
        <f>VLOOKUP(C24,SOURCE!S$6:Y$10179,2,0)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2^X 1.14869835499704 GSB M2 //17</v>
      </c>
      <c r="O24" t="b">
        <f>ISNA(VLOOKUP(J24,J$3:J23,1,0))</f>
        <v>1</v>
      </c>
      <c r="Q24" s="26" t="str">
        <f>VLOOKUP(I24,SOURCE!B:M,5,0)</f>
        <v>"2" STD_SUP_x</v>
      </c>
      <c r="T24" s="155"/>
      <c r="U24">
        <f t="shared" si="6"/>
        <v>17</v>
      </c>
      <c r="V24" s="53">
        <f t="shared" si="3"/>
        <v>3079.7865012198436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1.1486983549970351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VLOOKUP(C25,SOURCE!S28:Z10201,8,0)</f>
        <v>ITM_EXP</v>
      </c>
      <c r="E25" s="26" t="str">
        <f>CHAR(34)&amp;VLOOKUP(C25,SOURCE!S$6:Y$10179,6,0)&amp;CHAR(34)</f>
        <v>"E^X"</v>
      </c>
      <c r="F25" s="22" t="str">
        <f t="shared" si="0"/>
        <v xml:space="preserve">                      if (strcompare(str,"E^X" )) { *com = ITM_EXP;} else</v>
      </c>
      <c r="H25" t="b">
        <f>ISNA(VLOOKUP(J25,J26:J$500,1,0))</f>
        <v>1</v>
      </c>
      <c r="I25" s="27">
        <f>VLOOKUP(C25,SOURCE!S$6:Y$10179,7,0)</f>
        <v>65</v>
      </c>
      <c r="J25" s="28" t="str">
        <f>VLOOKUP(C25,SOURCE!S$6:Y$10179,6,0)</f>
        <v>E^X</v>
      </c>
      <c r="K25" s="29" t="str">
        <f t="shared" si="5"/>
        <v>e^x</v>
      </c>
      <c r="L25" s="39" t="str">
        <f>VLOOKUP(C25,SOURCE!S$6:Y$10179,2,0)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E^X 1.22140275816017 GSB M2 //18</v>
      </c>
      <c r="O25" t="b">
        <f>ISNA(VLOOKUP(J25,J$3:J24,1,0))</f>
        <v>1</v>
      </c>
      <c r="Q25" s="26" t="str">
        <f>VLOOKUP(I25,SOURCE!B:M,5,0)</f>
        <v>"e" STD_SUP_x</v>
      </c>
      <c r="T25" s="155"/>
      <c r="U25">
        <f t="shared" si="6"/>
        <v>18</v>
      </c>
      <c r="V25" s="53">
        <f t="shared" si="3"/>
        <v>3081.0079039780039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1.2214027581601699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VLOOKUP(C26,SOURCE!S29:Z10202,8,0)</f>
        <v>ITM_10x</v>
      </c>
      <c r="E26" s="26" t="str">
        <f>CHAR(34)&amp;VLOOKUP(C26,SOURCE!S$6:Y$10179,6,0)&amp;CHAR(34)</f>
        <v>"10^X"</v>
      </c>
      <c r="F26" s="22" t="str">
        <f t="shared" si="0"/>
        <v xml:space="preserve">                      if (strcompare(str,"10^X" )) { *com = ITM_10x;} else</v>
      </c>
      <c r="H26" t="b">
        <f>ISNA(VLOOKUP(J26,J27:J$500,1,0))</f>
        <v>1</v>
      </c>
      <c r="I26" s="27">
        <f>VLOOKUP(C26,SOURCE!S$6:Y$10179,7,0)</f>
        <v>67</v>
      </c>
      <c r="J26" s="28" t="str">
        <f>VLOOKUP(C26,SOURCE!S$6:Y$10179,6,0)</f>
        <v>10^X</v>
      </c>
      <c r="K26" s="29" t="str">
        <f t="shared" si="5"/>
        <v>10^x</v>
      </c>
      <c r="L26" s="39" t="str">
        <f>VLOOKUP(C26,SOURCE!S$6:Y$10179,2,0)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10^X 1.58489319246111 GSB M2 //19</v>
      </c>
      <c r="O26" t="b">
        <f>ISNA(VLOOKUP(J26,J$3:J25,1,0))</f>
        <v>1</v>
      </c>
      <c r="Q26" s="26" t="str">
        <f>VLOOKUP(I26,SOURCE!B:M,5,0)</f>
        <v>"10" STD_SUP_x</v>
      </c>
      <c r="T26" s="155"/>
      <c r="U26">
        <f t="shared" si="6"/>
        <v>19</v>
      </c>
      <c r="V26" s="53">
        <f t="shared" si="3"/>
        <v>3082.592797170465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1.5848931924611136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VLOOKUP(C27,SOURCE!S30:Z10203,8,0)</f>
        <v>ITM_LOG2</v>
      </c>
      <c r="E27" s="26" t="str">
        <f>CHAR(34)&amp;VLOOKUP(C27,SOURCE!S$6:Y$10179,6,0)&amp;CHAR(34)</f>
        <v>"LOG2"</v>
      </c>
      <c r="F27" s="22" t="str">
        <f t="shared" si="0"/>
        <v xml:space="preserve">                      if (strcompare(str,"LOG2" )) { *com = ITM_LOG2;} else</v>
      </c>
      <c r="H27" t="b">
        <f>ISNA(VLOOKUP(J27,J28:J$500,1,0))</f>
        <v>1</v>
      </c>
      <c r="I27" s="27">
        <f>VLOOKUP(C27,SOURCE!S$6:Y$10179,7,0)</f>
        <v>68</v>
      </c>
      <c r="J27" s="28" t="str">
        <f>VLOOKUP(C27,SOURCE!S$6:Y$10179,6,0)</f>
        <v>LOG2</v>
      </c>
      <c r="K27" s="29" t="str">
        <f t="shared" si="5"/>
        <v>lbx</v>
      </c>
      <c r="L27" s="39" t="str">
        <f>VLOOKUP(C27,SOURCE!S$6:Y$10179,2,0)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LOG2 2.32192809488736 CHS  GSB M2 //20</v>
      </c>
      <c r="O27" t="b">
        <f>ISNA(VLOOKUP(J27,J$3:J26,1,0))</f>
        <v>1</v>
      </c>
      <c r="Q27" s="26" t="str">
        <f>VLOOKUP(I27,SOURCE!B:M,5,0)</f>
        <v>"lb x"</v>
      </c>
      <c r="T27" s="156"/>
      <c r="U27">
        <f t="shared" si="6"/>
        <v>20</v>
      </c>
      <c r="V27" s="53">
        <f t="shared" si="3"/>
        <v>3080.2708690755776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-2.3219280948873622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VLOOKUP(C28,SOURCE!S31:Z10204,8,0)</f>
        <v>ITM_LN</v>
      </c>
      <c r="E28" s="26" t="str">
        <f>CHAR(34)&amp;VLOOKUP(C28,SOURCE!S$6:Y$10179,6,0)&amp;CHAR(34)</f>
        <v>"LN"</v>
      </c>
      <c r="F28" s="22" t="str">
        <f t="shared" si="0"/>
        <v xml:space="preserve">                      if (strcompare(str,"LN" )) { *com = ITM_LN;} else</v>
      </c>
      <c r="H28" t="b">
        <f>ISNA(VLOOKUP(J28,J29:J$500,1,0))</f>
        <v>1</v>
      </c>
      <c r="I28" s="27">
        <f>VLOOKUP(C28,SOURCE!S$6:Y$10179,7,0)</f>
        <v>69</v>
      </c>
      <c r="J28" s="28" t="str">
        <f>VLOOKUP(C28,SOURCE!S$6:Y$10179,6,0)</f>
        <v>LN</v>
      </c>
      <c r="K28" s="29" t="str">
        <f t="shared" si="5"/>
        <v>LN</v>
      </c>
      <c r="L28" s="39" t="str">
        <f>VLOOKUP(C28,SOURCE!S$6:Y$10179,2,0)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LN 1.6094379124341 CHS  GSB M2 //21</v>
      </c>
      <c r="O28" t="b">
        <f>ISNA(VLOOKUP(J28,J$3:J27,1,0))</f>
        <v>1</v>
      </c>
      <c r="Q28" s="26" t="str">
        <f>VLOOKUP(I28,SOURCE!B:M,5,0)</f>
        <v>"LN"</v>
      </c>
      <c r="T28" s="155"/>
      <c r="U28">
        <f t="shared" si="6"/>
        <v>21</v>
      </c>
      <c r="V28" s="53">
        <f t="shared" si="3"/>
        <v>3078.6614311631433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-1.6094379124341003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VLOOKUP(C29,SOURCE!S32:Z10205,8,0)</f>
        <v>ITM_LOG10</v>
      </c>
      <c r="E29" s="26" t="str">
        <f>CHAR(34)&amp;VLOOKUP(C29,SOURCE!S$6:Y$10179,6,0)&amp;CHAR(34)</f>
        <v>"LOG10"</v>
      </c>
      <c r="F29" s="22" t="str">
        <f t="shared" si="0"/>
        <v xml:space="preserve">                      if (strcompare(str,"LOG10" )) { *com = ITM_LOG10;} else</v>
      </c>
      <c r="H29" t="b">
        <f>ISNA(VLOOKUP(J29,J30:J$500,1,0))</f>
        <v>1</v>
      </c>
      <c r="I29" s="27">
        <f>VLOOKUP(C29,SOURCE!S$6:Y$10179,7,0)</f>
        <v>71</v>
      </c>
      <c r="J29" s="28" t="str">
        <f>VLOOKUP(C29,SOURCE!S$6:Y$10179,6,0)</f>
        <v>LOG10</v>
      </c>
      <c r="K29" s="29" t="str">
        <f t="shared" si="5"/>
        <v>LOG</v>
      </c>
      <c r="L29" s="39" t="str">
        <f>VLOOKUP(C29,SOURCE!S$6:Y$10179,2,0)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LOG10 0.698970004336019 CHS  GSB M2 //22</v>
      </c>
      <c r="O29" t="b">
        <f>ISNA(VLOOKUP(J29,J$3:J28,1,0))</f>
        <v>1</v>
      </c>
      <c r="Q29" s="26" t="str">
        <f>VLOOKUP(I29,SOURCE!B:M,5,0)</f>
        <v>"LOG"</v>
      </c>
      <c r="T29" s="156"/>
      <c r="U29">
        <f t="shared" si="6"/>
        <v>22</v>
      </c>
      <c r="V29" s="53">
        <f t="shared" si="3"/>
        <v>3077.9624611588074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-0.69897000433601875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VLOOKUP(C30,SOURCE!S33:Z10206,8,0)</f>
        <v>ITM_LOGXY</v>
      </c>
      <c r="E30" s="26" t="str">
        <f>CHAR(34)&amp;VLOOKUP(C30,SOURCE!S$6:Y$10179,6,0)&amp;CHAR(34)</f>
        <v>"LOGXY"</v>
      </c>
      <c r="F30" s="22" t="str">
        <f t="shared" si="0"/>
        <v xml:space="preserve">                      if (strcompare(str,"LOGXY" )) { *com = ITM_LOGXY;} else</v>
      </c>
      <c r="H30" t="b">
        <f>ISNA(VLOOKUP(J30,J31:J$500,1,0))</f>
        <v>1</v>
      </c>
      <c r="I30" s="27">
        <f>VLOOKUP(C30,SOURCE!S$6:Y$10179,7,0)</f>
        <v>72</v>
      </c>
      <c r="J30" s="28" t="str">
        <f>VLOOKUP(C30,SOURCE!S$6:Y$10179,6,0)</f>
        <v>LOGXY</v>
      </c>
      <c r="K30" s="29" t="str">
        <f t="shared" si="5"/>
        <v>logxy</v>
      </c>
      <c r="L30" s="39" t="str">
        <f>VLOOKUP(C30,SOURCE!S$6:Y$10179,2,0)</f>
        <v>Math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0.2 EXIT 3 LOGXY 1.46497352071793 CHS  GSB M2 //23</v>
      </c>
      <c r="O30" t="b">
        <f>ISNA(VLOOKUP(J30,J$3:J29,1,0))</f>
        <v>1</v>
      </c>
      <c r="Q30" s="26" t="str">
        <f>VLOOKUP(I30,SOURCE!B:M,5,0)</f>
        <v>"log" STD_SUB_x "y"</v>
      </c>
      <c r="T30" s="155"/>
      <c r="U30">
        <f t="shared" si="6"/>
        <v>23</v>
      </c>
      <c r="V30" s="53">
        <f t="shared" si="3"/>
        <v>3076.4974876380893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-1.4649735207179271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VLOOKUP(C31,SOURCE!S34:Z10207,8,0)</f>
        <v>ITM_1ONX</v>
      </c>
      <c r="E31" s="26" t="str">
        <f>CHAR(34)&amp;VLOOKUP(C31,SOURCE!S$6:Y$10179,6,0)&amp;CHAR(34)</f>
        <v>"1/X"</v>
      </c>
      <c r="F31" s="22" t="str">
        <f t="shared" si="0"/>
        <v xml:space="preserve">                      if (strcompare(str,"1/X" )) { *com = ITM_1ONX;} else</v>
      </c>
      <c r="H31" t="b">
        <f>ISNA(VLOOKUP(J31,J32:J$500,1,0))</f>
        <v>1</v>
      </c>
      <c r="I31" s="27">
        <f>VLOOKUP(C31,SOURCE!S$6:Y$10179,7,0)</f>
        <v>73</v>
      </c>
      <c r="J31" s="28" t="str">
        <f>VLOOKUP(C31,SOURCE!S$6:Y$10179,6,0)</f>
        <v>1/X</v>
      </c>
      <c r="K31" s="29" t="str">
        <f t="shared" si="5"/>
        <v>1/x</v>
      </c>
      <c r="L31" s="39" t="str">
        <f>VLOOKUP(C31,SOURCE!S$6:Y$10179,2,0)</f>
        <v>Math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0.2 ENTER 1/X 5 GSB M2 //24</v>
      </c>
      <c r="O31" t="b">
        <f>ISNA(VLOOKUP(J31,J$3:J30,1,0))</f>
        <v>1</v>
      </c>
      <c r="Q31" s="26" t="str">
        <f>VLOOKUP(I31,SOURCE!B:M,5,0)</f>
        <v>"1/x"</v>
      </c>
      <c r="T31" s="155"/>
      <c r="U31">
        <f t="shared" si="6"/>
        <v>24</v>
      </c>
      <c r="V31" s="53">
        <f t="shared" si="3"/>
        <v>3081.4974876380893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5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VLOOKUP(C32,SOURCE!S35:Z10208,8,0)</f>
        <v>ITM_cos</v>
      </c>
      <c r="E32" s="26" t="str">
        <f>CHAR(34)&amp;VLOOKUP(C32,SOURCE!S$6:Y$10179,6,0)&amp;CHAR(34)</f>
        <v>"COS"</v>
      </c>
      <c r="F32" s="22" t="str">
        <f t="shared" si="0"/>
        <v xml:space="preserve">                      if (strcompare(str,"COS" )) { *com = ITM_cos;} else</v>
      </c>
      <c r="H32" t="b">
        <f>ISNA(VLOOKUP(J32,J33:J$500,1,0))</f>
        <v>1</v>
      </c>
      <c r="I32" s="27">
        <f>VLOOKUP(C32,SOURCE!S$6:Y$10179,7,0)</f>
        <v>74</v>
      </c>
      <c r="J32" s="28" t="str">
        <f>VLOOKUP(C32,SOURCE!S$6:Y$10179,6,0)</f>
        <v>COS</v>
      </c>
      <c r="K32" s="29" t="str">
        <f t="shared" si="5"/>
        <v>COS</v>
      </c>
      <c r="L32" s="39" t="str">
        <f>VLOOKUP(C32,SOURCE!S$6:Y$10179,2,0)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COS ARCCOS STO 10 16.8 GSB M2 //25</v>
      </c>
      <c r="O32" t="b">
        <f>ISNA(VLOOKUP(J32,J$3:J31,1,0))</f>
        <v>1</v>
      </c>
      <c r="Q32" s="26" t="str">
        <f>VLOOKUP(I32,SOURCE!B:M,5,0)</f>
        <v>"COS"</v>
      </c>
      <c r="T32" s="155"/>
      <c r="U32">
        <f t="shared" si="6"/>
        <v>25</v>
      </c>
      <c r="V32" s="53">
        <f t="shared" si="3"/>
        <v>3098.2974876380895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VLOOKUP(C33,SOURCE!S36:Z10209,8,0)</f>
        <v>ITM_cosh</v>
      </c>
      <c r="E33" s="26" t="str">
        <f>CHAR(34)&amp;VLOOKUP(C33,SOURCE!S$6:Y$10179,6,0)&amp;CHAR(34)</f>
        <v>"COSH"</v>
      </c>
      <c r="F33" s="22" t="str">
        <f t="shared" si="0"/>
        <v xml:space="preserve">                      if (strcompare(str,"COSH" )) { *com = ITM_cosh;} else</v>
      </c>
      <c r="H33" t="b">
        <f>ISNA(VLOOKUP(J33,J34:J$500,1,0))</f>
        <v>1</v>
      </c>
      <c r="I33" s="27">
        <f>VLOOKUP(C33,SOURCE!S$6:Y$10179,7,0)</f>
        <v>75</v>
      </c>
      <c r="J33" s="28" t="str">
        <f>VLOOKUP(C33,SOURCE!S$6:Y$10179,6,0)</f>
        <v>COSH</v>
      </c>
      <c r="K33" s="29" t="str">
        <f t="shared" si="5"/>
        <v>cosh</v>
      </c>
      <c r="L33" s="39" t="str">
        <f>VLOOKUP(C33,SOURCE!S$6:Y$10179,2,0)</f>
        <v>Trig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COSH ARCCOSH STO 11 16.8 GSB M2 //26</v>
      </c>
      <c r="O33" t="b">
        <f>ISNA(VLOOKUP(J33,J$3:J32,1,0))</f>
        <v>1</v>
      </c>
      <c r="Q33" s="26" t="str">
        <f>VLOOKUP(I33,SOURCE!B:M,5,0)</f>
        <v>"cosh"</v>
      </c>
      <c r="T33" s="155"/>
      <c r="U33">
        <f t="shared" si="6"/>
        <v>26</v>
      </c>
      <c r="V33" s="53">
        <f t="shared" si="3"/>
        <v>3115.0974876380897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VLOOKUP(C34,SOURCE!S37:Z10210,8,0)</f>
        <v>ITM_sin</v>
      </c>
      <c r="E34" s="26" t="str">
        <f>CHAR(34)&amp;VLOOKUP(C34,SOURCE!S$6:Y$10179,6,0)&amp;CHAR(34)</f>
        <v>"SIN"</v>
      </c>
      <c r="F34" s="22" t="str">
        <f t="shared" si="0"/>
        <v xml:space="preserve">                      if (strcompare(str,"SIN" )) { *com = ITM_sin;} else</v>
      </c>
      <c r="H34" t="b">
        <f>ISNA(VLOOKUP(J34,J35:J$500,1,0))</f>
        <v>1</v>
      </c>
      <c r="I34" s="27">
        <f>VLOOKUP(C34,SOURCE!S$6:Y$10179,7,0)</f>
        <v>76</v>
      </c>
      <c r="J34" s="28" t="str">
        <f>VLOOKUP(C34,SOURCE!S$6:Y$10179,6,0)</f>
        <v>SIN</v>
      </c>
      <c r="K34" s="29" t="str">
        <f t="shared" si="5"/>
        <v>SIN</v>
      </c>
      <c r="L34" s="39" t="str">
        <f>VLOOKUP(C34,SOURCE!S$6:Y$10179,2,0)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SIN ARCSIN STO 12 16.8 GSB M2 //27</v>
      </c>
      <c r="O34" t="b">
        <f>ISNA(VLOOKUP(J34,J$3:J33,1,0))</f>
        <v>1</v>
      </c>
      <c r="Q34" s="26" t="str">
        <f>VLOOKUP(I34,SOURCE!B:M,5,0)</f>
        <v>"SIN"</v>
      </c>
      <c r="T34" s="155"/>
      <c r="U34">
        <f t="shared" si="6"/>
        <v>27</v>
      </c>
      <c r="V34" s="53">
        <f t="shared" si="3"/>
        <v>3131.8974876380898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VLOOKUP(C35,SOURCE!S38:Z10211,8,0)</f>
        <v>ITM_sinh</v>
      </c>
      <c r="E35" s="26" t="str">
        <f>CHAR(34)&amp;VLOOKUP(C35,SOURCE!S$6:Y$10179,6,0)&amp;CHAR(34)</f>
        <v>"SINH"</v>
      </c>
      <c r="F35" s="22" t="str">
        <f t="shared" si="0"/>
        <v xml:space="preserve">                      if (strcompare(str,"SINH" )) { *com = ITM_sinh;} else</v>
      </c>
      <c r="H35" t="b">
        <f>ISNA(VLOOKUP(J35,J36:J$500,1,0))</f>
        <v>1</v>
      </c>
      <c r="I35" s="27">
        <f>VLOOKUP(C35,SOURCE!S$6:Y$10179,7,0)</f>
        <v>78</v>
      </c>
      <c r="J35" s="28" t="str">
        <f>VLOOKUP(C35,SOURCE!S$6:Y$10179,6,0)</f>
        <v>SINH</v>
      </c>
      <c r="K35" s="29" t="str">
        <f t="shared" si="5"/>
        <v>sinh</v>
      </c>
      <c r="L35" s="39" t="str">
        <f>VLOOKUP(C35,SOURCE!S$6:Y$10179,2,0)</f>
        <v>Math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SINH ARCSINH STO 13 16.8 GSB M2 //28</v>
      </c>
      <c r="O35" t="b">
        <f>ISNA(VLOOKUP(J35,J$3:J34,1,0))</f>
        <v>1</v>
      </c>
      <c r="Q35" s="26" t="str">
        <f>VLOOKUP(I35,SOURCE!B:M,5,0)</f>
        <v>"sinh"</v>
      </c>
      <c r="T35" s="155"/>
      <c r="U35">
        <f t="shared" si="6"/>
        <v>28</v>
      </c>
      <c r="V35" s="53">
        <f t="shared" si="3"/>
        <v>3148.69748763809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VLOOKUP(C36,SOURCE!S39:Z10212,8,0)</f>
        <v>ITM_tan</v>
      </c>
      <c r="E36" s="26" t="str">
        <f>CHAR(34)&amp;VLOOKUP(C36,SOURCE!S$6:Y$10179,6,0)&amp;CHAR(34)</f>
        <v>"TAN"</v>
      </c>
      <c r="F36" s="22" t="str">
        <f t="shared" si="0"/>
        <v xml:space="preserve">                      if (strcompare(str,"TAN" )) { *com = ITM_tan;} else</v>
      </c>
      <c r="H36" t="b">
        <f>ISNA(VLOOKUP(J36,J37:J$500,1,0))</f>
        <v>1</v>
      </c>
      <c r="I36" s="27">
        <f>VLOOKUP(C36,SOURCE!S$6:Y$10179,7,0)</f>
        <v>79</v>
      </c>
      <c r="J36" s="28" t="str">
        <f>VLOOKUP(C36,SOURCE!S$6:Y$10179,6,0)</f>
        <v>TAN</v>
      </c>
      <c r="K36" s="29" t="str">
        <f t="shared" si="5"/>
        <v>TAN</v>
      </c>
      <c r="L36" s="39" t="str">
        <f>VLOOKUP(C36,SOURCE!S$6:Y$10179,2,0)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>16.8 TAN ARCTAN STO 14 16.8 GSB M2 //29</v>
      </c>
      <c r="O36" t="b">
        <f>ISNA(VLOOKUP(J36,J$3:J35,1,0))</f>
        <v>1</v>
      </c>
      <c r="Q36" s="26" t="str">
        <f>VLOOKUP(I36,SOURCE!B:M,5,0)</f>
        <v>"TAN"</v>
      </c>
      <c r="U36">
        <f t="shared" si="6"/>
        <v>29</v>
      </c>
      <c r="V36" s="53">
        <f t="shared" si="3"/>
        <v>3165.4974876380902</v>
      </c>
      <c r="W36">
        <f>IF(AND(O36,VLOOKUP(I36,SOURCE!B:M,2,0)&lt;&gt;"/  { itemToBeCoded"),IF(ISERROR(VLOOKUP(J36,TEST!A:F,5,0)),"",VLOOKUP(J36,TEST!A:F,5,0)),"")</f>
        <v>1</v>
      </c>
      <c r="X36">
        <f>IF(AND(O36,VLOOKUP(I36,SOURCE!B:M,2,0)&lt;&gt;"/  { itemToBeCoded"),IF(ISERROR(VLOOKUP(J36,TEST!A:F,6,0)),"",VLOOKUP(J36,TEST!A:F,6,0)),"")</f>
        <v>16.8</v>
      </c>
      <c r="Y36" t="str">
        <f t="shared" si="4"/>
        <v>both</v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VLOOKUP(C37,SOURCE!S40:Z10213,8,0)</f>
        <v>ITM_tanh</v>
      </c>
      <c r="E37" s="26" t="str">
        <f>CHAR(34)&amp;VLOOKUP(C37,SOURCE!S$6:Y$10179,6,0)&amp;CHAR(34)</f>
        <v>"TANH"</v>
      </c>
      <c r="F37" s="22" t="str">
        <f t="shared" si="0"/>
        <v xml:space="preserve">                      if (strcompare(str,"TANH" )) { *com = ITM_tanh;} else</v>
      </c>
      <c r="H37" t="b">
        <f>ISNA(VLOOKUP(J37,J38:J$500,1,0))</f>
        <v>1</v>
      </c>
      <c r="I37" s="27">
        <f>VLOOKUP(C37,SOURCE!S$6:Y$10179,7,0)</f>
        <v>80</v>
      </c>
      <c r="J37" s="28" t="str">
        <f>VLOOKUP(C37,SOURCE!S$6:Y$10179,6,0)</f>
        <v>TANH</v>
      </c>
      <c r="K37" s="29" t="str">
        <f t="shared" si="5"/>
        <v>tanh</v>
      </c>
      <c r="L37" s="39" t="str">
        <f>VLOOKUP(C37,SOURCE!S$6:Y$10179,2,0)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16.8 TANH ARCTANH STO 15 16.8 GSB M2 //30</v>
      </c>
      <c r="O37" t="b">
        <f>ISNA(VLOOKUP(J37,J$3:J36,1,0))</f>
        <v>1</v>
      </c>
      <c r="Q37" s="26" t="str">
        <f>VLOOKUP(I37,SOURCE!B:M,5,0)</f>
        <v>"tanh"</v>
      </c>
      <c r="U37">
        <f t="shared" si="6"/>
        <v>30</v>
      </c>
      <c r="V37" s="53">
        <f t="shared" si="3"/>
        <v>3182.2974876380904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16.8</v>
      </c>
      <c r="Y37" t="str">
        <f t="shared" si="4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VLOOKUP(C38,SOURCE!S41:Z10214,8,0)</f>
        <v>ITM_arccos</v>
      </c>
      <c r="E38" s="26" t="str">
        <f>CHAR(34)&amp;VLOOKUP(C38,SOURCE!S$6:Y$10179,6,0)&amp;CHAR(34)</f>
        <v>"ARCCOS"</v>
      </c>
      <c r="F38" s="22" t="str">
        <f t="shared" si="0"/>
        <v xml:space="preserve">                      if (strcompare(str,"ARCCOS" )) { *com = ITM_arccos;} else</v>
      </c>
      <c r="H38" t="b">
        <f>ISNA(VLOOKUP(J38,J39:J$500,1,0))</f>
        <v>1</v>
      </c>
      <c r="I38" s="27">
        <f>VLOOKUP(C38,SOURCE!S$6:Y$10179,7,0)</f>
        <v>81</v>
      </c>
      <c r="J38" s="28" t="str">
        <f>VLOOKUP(C38,SOURCE!S$6:Y$10179,6,0)</f>
        <v>ARCCOS</v>
      </c>
      <c r="K38" s="29" t="str">
        <f t="shared" si="5"/>
        <v>ACOS</v>
      </c>
      <c r="L38" s="39" t="str">
        <f>VLOOKUP(C38,SOURCE!S$6:Y$10179,2,0)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"ACOS"</v>
      </c>
      <c r="U38">
        <f t="shared" si="6"/>
        <v>30</v>
      </c>
      <c r="V38" s="53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VLOOKUP(C39,SOURCE!S42:Z10215,8,0)</f>
        <v>ITM_arcosh</v>
      </c>
      <c r="E39" s="26" t="str">
        <f>CHAR(34)&amp;VLOOKUP(C39,SOURCE!S$6:Y$10179,6,0)&amp;CHAR(34)</f>
        <v>"ARCCOSH"</v>
      </c>
      <c r="F39" s="22" t="str">
        <f t="shared" si="0"/>
        <v xml:space="preserve">                      if (strcompare(str,"ARCCOSH" )) { *com = ITM_arcosh;} else</v>
      </c>
      <c r="H39" t="b">
        <f>ISNA(VLOOKUP(J39,J40:J$500,1,0))</f>
        <v>1</v>
      </c>
      <c r="I39" s="27">
        <f>VLOOKUP(C39,SOURCE!S$6:Y$10179,7,0)</f>
        <v>82</v>
      </c>
      <c r="J39" s="28" t="str">
        <f>VLOOKUP(C39,SOURCE!S$6:Y$10179,6,0)</f>
        <v>ARCCOSH</v>
      </c>
      <c r="K39" s="29" t="str">
        <f t="shared" si="5"/>
        <v>arcosh</v>
      </c>
      <c r="L39" s="39" t="str">
        <f>VLOOKUP(C39,SOURCE!S$6:Y$10179,2,0)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"arcosh"</v>
      </c>
      <c r="U39">
        <f t="shared" si="6"/>
        <v>30</v>
      </c>
      <c r="V39" s="53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VLOOKUP(C40,SOURCE!S43:Z10216,8,0)</f>
        <v>ITM_arcsin</v>
      </c>
      <c r="E40" s="26" t="str">
        <f>CHAR(34)&amp;VLOOKUP(C40,SOURCE!S$6:Y$10179,6,0)&amp;CHAR(34)</f>
        <v>"ARCSIN"</v>
      </c>
      <c r="F40" s="22" t="str">
        <f t="shared" si="0"/>
        <v xml:space="preserve">                      if (strcompare(str,"ARCSIN" )) { *com = ITM_arcsin;} else</v>
      </c>
      <c r="H40" t="b">
        <f>ISNA(VLOOKUP(J40,J41:J$500,1,0))</f>
        <v>1</v>
      </c>
      <c r="I40" s="27">
        <f>VLOOKUP(C40,SOURCE!S$6:Y$10179,7,0)</f>
        <v>83</v>
      </c>
      <c r="J40" s="28" t="str">
        <f>VLOOKUP(C40,SOURCE!S$6:Y$10179,6,0)</f>
        <v>ARCSIN</v>
      </c>
      <c r="K40" s="29" t="str">
        <f t="shared" si="5"/>
        <v>ASIN</v>
      </c>
      <c r="L40" s="39" t="str">
        <f>VLOOKUP(C40,SOURCE!S$6:Y$10179,2,0)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"ASIN"</v>
      </c>
      <c r="U40">
        <f t="shared" si="6"/>
        <v>30</v>
      </c>
      <c r="V40" s="53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VLOOKUP(C41,SOURCE!S44:Z10217,8,0)</f>
        <v>ITM_arsinh</v>
      </c>
      <c r="E41" s="26" t="str">
        <f>CHAR(34)&amp;VLOOKUP(C41,SOURCE!S$6:Y$10179,6,0)&amp;CHAR(34)</f>
        <v>"ARCSINH"</v>
      </c>
      <c r="F41" s="22" t="str">
        <f t="shared" si="0"/>
        <v xml:space="preserve">                      if (strcompare(str,"ARCSINH" )) { *com = ITM_arsinh;} else</v>
      </c>
      <c r="H41" t="b">
        <f>ISNA(VLOOKUP(J41,J42:J$500,1,0))</f>
        <v>1</v>
      </c>
      <c r="I41" s="27">
        <f>VLOOKUP(C41,SOURCE!S$6:Y$10179,7,0)</f>
        <v>84</v>
      </c>
      <c r="J41" s="28" t="str">
        <f>VLOOKUP(C41,SOURCE!S$6:Y$10179,6,0)</f>
        <v>ARCSINH</v>
      </c>
      <c r="K41" s="29" t="str">
        <f t="shared" si="5"/>
        <v>arsinh</v>
      </c>
      <c r="L41" s="39" t="str">
        <f>VLOOKUP(C41,SOURCE!S$6:Y$10179,2,0)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"arsinh"</v>
      </c>
      <c r="U41">
        <f t="shared" si="6"/>
        <v>30</v>
      </c>
      <c r="V41" s="53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VLOOKUP(C42,SOURCE!S45:Z10218,8,0)</f>
        <v>ITM_arctan</v>
      </c>
      <c r="E42" s="26" t="str">
        <f>CHAR(34)&amp;VLOOKUP(C42,SOURCE!S$6:Y$10179,6,0)&amp;CHAR(34)</f>
        <v>"ARCTAN"</v>
      </c>
      <c r="F42" s="22" t="str">
        <f t="shared" si="0"/>
        <v xml:space="preserve">                      if (strcompare(str,"ARCTAN" )) { *com = ITM_arctan;} else</v>
      </c>
      <c r="H42" t="b">
        <f>ISNA(VLOOKUP(J42,J43:J$500,1,0))</f>
        <v>1</v>
      </c>
      <c r="I42" s="27">
        <f>VLOOKUP(C42,SOURCE!S$6:Y$10179,7,0)</f>
        <v>85</v>
      </c>
      <c r="J42" s="28" t="str">
        <f>VLOOKUP(C42,SOURCE!S$6:Y$10179,6,0)</f>
        <v>ARCTAN</v>
      </c>
      <c r="K42" s="29" t="str">
        <f t="shared" si="5"/>
        <v>ATAN</v>
      </c>
      <c r="L42" s="39" t="str">
        <f>VLOOKUP(C42,SOURCE!S$6:Y$10179,2,0)</f>
        <v>Trig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"ATAN"</v>
      </c>
      <c r="U42">
        <f t="shared" si="6"/>
        <v>30</v>
      </c>
      <c r="V42" s="53">
        <f t="shared" si="3"/>
        <v>3182.2974876380904</v>
      </c>
      <c r="W42">
        <f>IF(AND(O42,VLOOKUP(I42,SOURCE!B:M,2,0)&lt;&gt;"/  { itemToBeCoded"),IF(ISERROR(VLOOKUP(J42,TEST!A:F,5,0)),"",VLOOKUP(J42,TEST!A:F,5,0)),"")</f>
        <v>0</v>
      </c>
      <c r="X42">
        <f>IF(AND(O42,VLOOKUP(I42,SOURCE!B:M,2,0)&lt;&gt;"/  { itemToBeCoded"),IF(ISERROR(VLOOKUP(J42,TEST!A:F,6,0)),"",VLOOKUP(J42,TEST!A:F,6,0)),"")</f>
        <v>0</v>
      </c>
      <c r="Y42" t="str">
        <f t="shared" si="4"/>
        <v/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VLOOKUP(C43,SOURCE!S46:Z10219,8,0)</f>
        <v>ITM_artanh</v>
      </c>
      <c r="E43" s="26" t="str">
        <f>CHAR(34)&amp;VLOOKUP(C43,SOURCE!S$6:Y$10179,6,0)&amp;CHAR(34)</f>
        <v>"ARCTANH"</v>
      </c>
      <c r="F43" s="22" t="str">
        <f t="shared" si="0"/>
        <v xml:space="preserve">                      if (strcompare(str,"ARCTANH" )) { *com = ITM_artanh;} else</v>
      </c>
      <c r="H43" t="b">
        <f>ISNA(VLOOKUP(J43,J44:J$500,1,0))</f>
        <v>1</v>
      </c>
      <c r="I43" s="27">
        <f>VLOOKUP(C43,SOURCE!S$6:Y$10179,7,0)</f>
        <v>86</v>
      </c>
      <c r="J43" s="28" t="str">
        <f>VLOOKUP(C43,SOURCE!S$6:Y$10179,6,0)</f>
        <v>ARCTANH</v>
      </c>
      <c r="K43" s="29" t="str">
        <f t="shared" si="5"/>
        <v>artanh</v>
      </c>
      <c r="L43" s="39" t="str">
        <f>VLOOKUP(C43,SOURCE!S$6:Y$10179,2,0)</f>
        <v>Trig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/>
      </c>
      <c r="O43" t="b">
        <f>ISNA(VLOOKUP(J43,J$3:J42,1,0))</f>
        <v>1</v>
      </c>
      <c r="Q43" s="26" t="str">
        <f>VLOOKUP(I43,SOURCE!B:M,5,0)</f>
        <v>"artanh"</v>
      </c>
      <c r="U43">
        <f t="shared" si="6"/>
        <v>30</v>
      </c>
      <c r="V43" s="53">
        <f t="shared" si="3"/>
        <v>3182.2974876380904</v>
      </c>
      <c r="W43">
        <f>IF(AND(O43,VLOOKUP(I43,SOURCE!B:M,2,0)&lt;&gt;"/  { itemToBeCoded"),IF(ISERROR(VLOOKUP(J43,TEST!A:F,5,0)),"",VLOOKUP(J43,TEST!A:F,5,0)),"")</f>
        <v>0</v>
      </c>
      <c r="X43">
        <f>IF(AND(O43,VLOOKUP(I43,SOURCE!B:M,2,0)&lt;&gt;"/  { itemToBeCoded"),IF(ISERROR(VLOOKUP(J43,TEST!A:F,6,0)),"",VLOOKUP(J43,TEST!A:F,6,0)),"")</f>
        <v>0</v>
      </c>
      <c r="Y43" t="str">
        <f t="shared" si="4"/>
        <v/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VLOOKUP(C44,SOURCE!S47:Z10220,8,0)</f>
        <v>ITM_CEIL</v>
      </c>
      <c r="E44" s="26" t="str">
        <f>CHAR(34)&amp;VLOOKUP(C44,SOURCE!S$6:Y$10179,6,0)&amp;CHAR(34)</f>
        <v>"CEIL"</v>
      </c>
      <c r="F44" s="22" t="str">
        <f t="shared" si="0"/>
        <v xml:space="preserve">                      if (strcompare(str,"CEIL" )) { *com = ITM_CEIL;} else</v>
      </c>
      <c r="H44" t="b">
        <f>ISNA(VLOOKUP(J44,J45:J$500,1,0))</f>
        <v>1</v>
      </c>
      <c r="I44" s="27">
        <f>VLOOKUP(C44,SOURCE!S$6:Y$10179,7,0)</f>
        <v>87</v>
      </c>
      <c r="J44" s="28" t="str">
        <f>VLOOKUP(C44,SOURCE!S$6:Y$10179,6,0)</f>
        <v>CEIL</v>
      </c>
      <c r="K44" s="29" t="str">
        <f t="shared" si="5"/>
        <v>CEIL</v>
      </c>
      <c r="L44" s="39" t="str">
        <f>VLOOKUP(C44,SOURCE!S$6:Y$10179,2,0)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0.2 CEIL 0.9 CEIL + 2 GSB M2 //31</v>
      </c>
      <c r="O44" t="b">
        <f>ISNA(VLOOKUP(J44,J$3:J43,1,0))</f>
        <v>1</v>
      </c>
      <c r="Q44" s="26" t="str">
        <f>VLOOKUP(I44,SOURCE!B:M,5,0)</f>
        <v>"CEIL"</v>
      </c>
      <c r="U44">
        <f t="shared" si="6"/>
        <v>31</v>
      </c>
      <c r="V44" s="53">
        <f t="shared" si="3"/>
        <v>3184.2974876380904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VLOOKUP(C45,SOURCE!S48:Z10221,8,0)</f>
        <v>ITM_FLOOR</v>
      </c>
      <c r="E45" s="26" t="str">
        <f>CHAR(34)&amp;VLOOKUP(C45,SOURCE!S$6:Y$10179,6,0)&amp;CHAR(34)</f>
        <v>"FLOOR"</v>
      </c>
      <c r="F45" s="22" t="str">
        <f t="shared" si="0"/>
        <v xml:space="preserve">                      if (strcompare(str,"FLOOR" )) { *com = ITM_FLOOR;} else</v>
      </c>
      <c r="H45" t="b">
        <f>ISNA(VLOOKUP(J45,J46:J$500,1,0))</f>
        <v>1</v>
      </c>
      <c r="I45" s="27">
        <f>VLOOKUP(C45,SOURCE!S$6:Y$10179,7,0)</f>
        <v>88</v>
      </c>
      <c r="J45" s="28" t="str">
        <f>VLOOKUP(C45,SOURCE!S$6:Y$10179,6,0)</f>
        <v>FLOOR</v>
      </c>
      <c r="K45" s="29" t="str">
        <f t="shared" si="5"/>
        <v>FLOOR</v>
      </c>
      <c r="L45" s="39" t="str">
        <f>VLOOKUP(C45,SOURCE!S$6:Y$10179,2,0)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1.2 FLOOR 1.9 FLOOR + 2 GSB M2 //32</v>
      </c>
      <c r="O45" t="b">
        <f>ISNA(VLOOKUP(J45,J$3:J44,1,0))</f>
        <v>1</v>
      </c>
      <c r="Q45" s="26" t="str">
        <f>VLOOKUP(I45,SOURCE!B:M,5,0)</f>
        <v>"FLOOR"</v>
      </c>
      <c r="U45">
        <f t="shared" si="6"/>
        <v>32</v>
      </c>
      <c r="V45" s="53">
        <f t="shared" si="3"/>
        <v>3186.2974876380904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VLOOKUP(C46,SOURCE!S49:Z10222,8,0)</f>
        <v>ITM_GCD</v>
      </c>
      <c r="E46" s="26" t="str">
        <f>CHAR(34)&amp;VLOOKUP(C46,SOURCE!S$6:Y$10179,6,0)&amp;CHAR(34)</f>
        <v>"GCD"</v>
      </c>
      <c r="F46" s="22" t="str">
        <f t="shared" si="0"/>
        <v xml:space="preserve">                      if (strcompare(str,"GCD" )) { *com = ITM_GCD;} else</v>
      </c>
      <c r="H46" t="b">
        <f>ISNA(VLOOKUP(J46,J47:J$500,1,0))</f>
        <v>1</v>
      </c>
      <c r="I46" s="27">
        <f>VLOOKUP(C46,SOURCE!S$6:Y$10179,7,0)</f>
        <v>89</v>
      </c>
      <c r="J46" s="28" t="str">
        <f>VLOOKUP(C46,SOURCE!S$6:Y$10179,6,0)</f>
        <v>GCD</v>
      </c>
      <c r="K46" s="29" t="str">
        <f t="shared" si="5"/>
        <v>GCD</v>
      </c>
      <c r="L46" s="39" t="str">
        <f>VLOOKUP(C46,SOURCE!S$6:Y$10179,2,0)</f>
        <v/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54 EXIT 24 GCD STO 22 6 GSB M2 //33</v>
      </c>
      <c r="O46" t="b">
        <f>ISNA(VLOOKUP(J46,J$3:J45,1,0))</f>
        <v>1</v>
      </c>
      <c r="Q46" s="26" t="str">
        <f>VLOOKUP(I46,SOURCE!B:M,5,0)</f>
        <v>"GCD"</v>
      </c>
      <c r="U46">
        <f t="shared" si="6"/>
        <v>33</v>
      </c>
      <c r="V46" s="53">
        <f t="shared" si="3"/>
        <v>3192.2974876380904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6</v>
      </c>
      <c r="Y46" t="str">
        <f t="shared" ref="Y46:Y47" si="7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VLOOKUP(C47,SOURCE!S50:Z10223,8,0)</f>
        <v>ITM_LCM</v>
      </c>
      <c r="E47" s="26" t="str">
        <f>CHAR(34)&amp;VLOOKUP(C47,SOURCE!S$6:Y$10179,6,0)&amp;CHAR(34)</f>
        <v>"LCM"</v>
      </c>
      <c r="F47" s="22" t="str">
        <f t="shared" si="0"/>
        <v xml:space="preserve">                      if (strcompare(str,"LCM" )) { *com = ITM_LCM;} else</v>
      </c>
      <c r="H47" t="b">
        <f>ISNA(VLOOKUP(J47,J48:J$500,1,0))</f>
        <v>1</v>
      </c>
      <c r="I47" s="27">
        <f>VLOOKUP(C47,SOURCE!S$6:Y$10179,7,0)</f>
        <v>90</v>
      </c>
      <c r="J47" s="28" t="str">
        <f>VLOOKUP(C47,SOURCE!S$6:Y$10179,6,0)</f>
        <v>LCM</v>
      </c>
      <c r="K47" s="29" t="str">
        <f t="shared" si="5"/>
        <v>LCM</v>
      </c>
      <c r="L47" s="39" t="str">
        <f>VLOOKUP(C47,SOURCE!S$6:Y$10179,2,0)</f>
        <v/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4 EXIT 6 LCM 12 GSB M2 //34</v>
      </c>
      <c r="O47" t="b">
        <f>ISNA(VLOOKUP(J47,J$3:J46,1,0))</f>
        <v>1</v>
      </c>
      <c r="Q47" s="26" t="str">
        <f>VLOOKUP(I47,SOURCE!B:M,5,0)</f>
        <v>"LCM"</v>
      </c>
      <c r="U47">
        <f t="shared" si="6"/>
        <v>34</v>
      </c>
      <c r="V47" s="53">
        <f t="shared" si="3"/>
        <v>3204.2974876380904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12</v>
      </c>
      <c r="Y47" t="str">
        <f t="shared" si="7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VLOOKUP(C48,SOURCE!S51:Z10224,8,0)</f>
        <v>ITM_DEC</v>
      </c>
      <c r="E48" s="26" t="str">
        <f>CHAR(34)&amp;VLOOKUP(C48,SOURCE!S$6:Y$10179,6,0)&amp;CHAR(34)</f>
        <v>"DEC"</v>
      </c>
      <c r="F48" s="22" t="str">
        <f t="shared" si="0"/>
        <v xml:space="preserve">                      if (strcompare(str,"DEC" )) { *com = ITM_DEC;} else</v>
      </c>
      <c r="H48" t="b">
        <f>ISNA(VLOOKUP(J48,J49:J$500,1,0))</f>
        <v>1</v>
      </c>
      <c r="I48" s="27">
        <f>VLOOKUP(C48,SOURCE!S$6:Y$10179,7,0)</f>
        <v>91</v>
      </c>
      <c r="J48" s="28" t="str">
        <f>VLOOKUP(C48,SOURCE!S$6:Y$10179,6,0)</f>
        <v>DEC</v>
      </c>
      <c r="K48" s="29" t="str">
        <f t="shared" si="5"/>
        <v>DEC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20 STO 00 DEC 00 RCL 00 19 GSB M2 //35</v>
      </c>
      <c r="O48" t="b">
        <f>ISNA(VLOOKUP(J48,J$3:J47,1,0))</f>
        <v>1</v>
      </c>
      <c r="Q48" s="26" t="str">
        <f>VLOOKUP(I48,SOURCE!B:M,5,0)</f>
        <v>"DEC"</v>
      </c>
      <c r="U48">
        <f t="shared" si="6"/>
        <v>35</v>
      </c>
      <c r="V48" s="53">
        <f t="shared" si="3"/>
        <v>3223.2974876380904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19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VLOOKUP(C49,SOURCE!S52:Z10225,8,0)</f>
        <v>ITM_INC</v>
      </c>
      <c r="E49" s="26" t="str">
        <f>CHAR(34)&amp;VLOOKUP(C49,SOURCE!S$6:Y$10179,6,0)&amp;CHAR(34)</f>
        <v>"INC"</v>
      </c>
      <c r="F49" s="22" t="str">
        <f t="shared" si="0"/>
        <v xml:space="preserve">                      if (strcompare(str,"INC" )) { *com = ITM_INC;} else</v>
      </c>
      <c r="H49" t="b">
        <f>ISNA(VLOOKUP(J49,J50:J$500,1,0))</f>
        <v>1</v>
      </c>
      <c r="I49" s="27">
        <f>VLOOKUP(C49,SOURCE!S$6:Y$10179,7,0)</f>
        <v>92</v>
      </c>
      <c r="J49" s="28" t="str">
        <f>VLOOKUP(C49,SOURCE!S$6:Y$10179,6,0)</f>
        <v>INC</v>
      </c>
      <c r="K49" s="29" t="str">
        <f t="shared" si="5"/>
        <v>INC</v>
      </c>
      <c r="L49" s="39" t="str">
        <f>VLOOKUP(C49,SOURCE!S$6:Y$10179,2,0)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20 STO 00 INC 00 RCL 00 21 GSB M2 //36</v>
      </c>
      <c r="O49" t="b">
        <f>ISNA(VLOOKUP(J49,J$3:J48,1,0))</f>
        <v>1</v>
      </c>
      <c r="Q49" s="26" t="str">
        <f>VLOOKUP(I49,SOURCE!B:M,5,0)</f>
        <v>"INC"</v>
      </c>
      <c r="U49">
        <f t="shared" si="6"/>
        <v>36</v>
      </c>
      <c r="V49" s="53">
        <f t="shared" si="3"/>
        <v>3244.2974876380904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21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VLOOKUP(C50,SOURCE!S53:Z10226,8,0)</f>
        <v>ITM_IP</v>
      </c>
      <c r="E50" s="26" t="str">
        <f>CHAR(34)&amp;VLOOKUP(C50,SOURCE!S$6:Y$10179,6,0)&amp;CHAR(34)</f>
        <v>"IP"</v>
      </c>
      <c r="F50" s="22" t="str">
        <f t="shared" si="0"/>
        <v xml:space="preserve">                      if (strcompare(str,"IP" )) { *com = ITM_IP;} else</v>
      </c>
      <c r="H50" t="b">
        <f>ISNA(VLOOKUP(J50,J51:J$500,1,0))</f>
        <v>1</v>
      </c>
      <c r="I50" s="27">
        <f>VLOOKUP(C50,SOURCE!S$6:Y$10179,7,0)</f>
        <v>93</v>
      </c>
      <c r="J50" s="28" t="str">
        <f>VLOOKUP(C50,SOURCE!S$6:Y$10179,6,0)</f>
        <v>IP</v>
      </c>
      <c r="K50" s="29" t="str">
        <f t="shared" si="5"/>
        <v>IP</v>
      </c>
      <c r="L50" s="39" t="str">
        <f>VLOOKUP(C50,SOURCE!S$6:Y$10179,2,0)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3.14159265 IP 3 GSB M2 //37</v>
      </c>
      <c r="O50" t="b">
        <f>ISNA(VLOOKUP(J50,J$3:J49,1,0))</f>
        <v>1</v>
      </c>
      <c r="Q50" s="26" t="str">
        <f>VLOOKUP(I50,SOURCE!B:M,5,0)</f>
        <v>"IP"</v>
      </c>
      <c r="U50">
        <f t="shared" si="6"/>
        <v>37</v>
      </c>
      <c r="V50" s="53">
        <f t="shared" si="3"/>
        <v>3247.2974876380904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3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VLOOKUP(C51,SOURCE!S54:Z10227,8,0)</f>
        <v>ITM_FP</v>
      </c>
      <c r="E51" s="26" t="str">
        <f>CHAR(34)&amp;VLOOKUP(C51,SOURCE!S$6:Y$10179,6,0)&amp;CHAR(34)</f>
        <v>"FP"</v>
      </c>
      <c r="F51" s="22" t="str">
        <f t="shared" si="0"/>
        <v xml:space="preserve">                      if (strcompare(str,"FP" )) { *com = ITM_FP;} else</v>
      </c>
      <c r="H51" t="b">
        <f>ISNA(VLOOKUP(J51,J52:J$500,1,0))</f>
        <v>1</v>
      </c>
      <c r="I51" s="27">
        <f>VLOOKUP(C51,SOURCE!S$6:Y$10179,7,0)</f>
        <v>94</v>
      </c>
      <c r="J51" s="28" t="str">
        <f>VLOOKUP(C51,SOURCE!S$6:Y$10179,6,0)</f>
        <v>FP</v>
      </c>
      <c r="K51" s="29" t="str">
        <f t="shared" si="5"/>
        <v>FP</v>
      </c>
      <c r="L51" s="39" t="str">
        <f>VLOOKUP(C51,SOURCE!S$6:Y$10179,2,0)</f>
        <v/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3.14159265 FP 0.14159265 GSB M2 //38</v>
      </c>
      <c r="O51" t="b">
        <f>ISNA(VLOOKUP(J51,J$3:J50,1,0))</f>
        <v>1</v>
      </c>
      <c r="Q51" s="26" t="str">
        <f>VLOOKUP(I51,SOURCE!B:M,5,0)</f>
        <v>"FP"</v>
      </c>
      <c r="U51">
        <f t="shared" si="6"/>
        <v>38</v>
      </c>
      <c r="V51" s="53">
        <f t="shared" si="3"/>
        <v>3247.4390802880903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0.14159264999999999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VLOOKUP(C52,SOURCE!S55:Z10228,8,0)</f>
        <v>ITM_ADD</v>
      </c>
      <c r="E52" s="26" t="str">
        <f>CHAR(34)&amp;VLOOKUP(C52,SOURCE!S$6:Y$10179,6,0)&amp;CHAR(34)</f>
        <v>"+"</v>
      </c>
      <c r="F52" s="22" t="str">
        <f t="shared" si="0"/>
        <v xml:space="preserve">                      if (strcompare(str,"+" )) { *com = ITM_ADD;} else</v>
      </c>
      <c r="H52" t="b">
        <f>ISNA(VLOOKUP(J52,J53:J$500,1,0))</f>
        <v>1</v>
      </c>
      <c r="I52" s="27">
        <f>VLOOKUP(C52,SOURCE!S$6:Y$10179,7,0)</f>
        <v>95</v>
      </c>
      <c r="J52" s="28" t="str">
        <f>VLOOKUP(C52,SOURCE!S$6:Y$10179,6,0)</f>
        <v>+</v>
      </c>
      <c r="K52" s="29" t="str">
        <f t="shared" si="5"/>
        <v>+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3 EXIT 4 + 5 EXIT + 12 GSB M2 //39</v>
      </c>
      <c r="O52" t="b">
        <f>ISNA(VLOOKUP(J52,J$3:J51,1,0))</f>
        <v>1</v>
      </c>
      <c r="Q52" s="26" t="str">
        <f>VLOOKUP(I52,SOURCE!B:M,5,0)</f>
        <v>"+"</v>
      </c>
      <c r="U52">
        <f t="shared" si="6"/>
        <v>39</v>
      </c>
      <c r="V52" s="53">
        <f t="shared" si="3"/>
        <v>3259.4390802880903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12</v>
      </c>
      <c r="Y52" t="str">
        <f t="shared" si="4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VLOOKUP(C53,SOURCE!S56:Z10229,8,0)</f>
        <v>ITM_SUB</v>
      </c>
      <c r="E53" s="26" t="str">
        <f>CHAR(34)&amp;VLOOKUP(C53,SOURCE!S$6:Y$10179,6,0)&amp;CHAR(34)</f>
        <v>"-"</v>
      </c>
      <c r="F53" s="22" t="str">
        <f t="shared" si="0"/>
        <v xml:space="preserve">                      if (strcompare(str,"-" )) { *com = ITM_SUB;} else</v>
      </c>
      <c r="H53" t="b">
        <f>ISNA(VLOOKUP(J53,J54:J$500,1,0))</f>
        <v>1</v>
      </c>
      <c r="I53" s="27">
        <f>VLOOKUP(C53,SOURCE!S$6:Y$10179,7,0)</f>
        <v>96</v>
      </c>
      <c r="J53" s="28" t="str">
        <f>VLOOKUP(C53,SOURCE!S$6:Y$10179,6,0)</f>
        <v>-</v>
      </c>
      <c r="K53" s="29" t="str">
        <f t="shared" si="5"/>
        <v>-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3 ENTER 4 - 5 EXIT - 6 CHS  GSB M2 //40</v>
      </c>
      <c r="O53" t="b">
        <f>ISNA(VLOOKUP(J53,J$3:J52,1,0))</f>
        <v>1</v>
      </c>
      <c r="Q53" s="26" t="str">
        <f>VLOOKUP(I53,SOURCE!B:M,5,0)</f>
        <v>"-"</v>
      </c>
      <c r="S53" s="157"/>
      <c r="T53" s="157"/>
      <c r="U53">
        <f t="shared" si="6"/>
        <v>40</v>
      </c>
      <c r="V53" s="53">
        <f t="shared" si="3"/>
        <v>3253.4390802880903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-6</v>
      </c>
      <c r="Y53" t="str">
        <f t="shared" si="4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VLOOKUP(C54,SOURCE!S57:Z10230,8,0)</f>
        <v>ITM_CHS</v>
      </c>
      <c r="E54" s="26" t="str">
        <f>CHAR(34)&amp;VLOOKUP(C54,SOURCE!S$6:Y$10179,6,0)&amp;CHAR(34)</f>
        <v>"CHS"</v>
      </c>
      <c r="F54" s="22" t="str">
        <f t="shared" si="0"/>
        <v xml:space="preserve">                      if (strcompare(str,"CHS" )) { *com = ITM_CHS;} else</v>
      </c>
      <c r="H54" t="b">
        <f>ISNA(VLOOKUP(J54,J55:J$500,1,0))</f>
        <v>1</v>
      </c>
      <c r="I54" s="27">
        <f>VLOOKUP(C54,SOURCE!S$6:Y$10179,7,0)</f>
        <v>97</v>
      </c>
      <c r="J54" s="28" t="str">
        <f>VLOOKUP(C54,SOURCE!S$6:Y$10179,6,0)</f>
        <v>CHS</v>
      </c>
      <c r="K54" s="29" t="str">
        <f t="shared" si="5"/>
        <v>CHS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"CHS"</v>
      </c>
      <c r="S54" s="157"/>
      <c r="T54" s="157"/>
      <c r="U54">
        <f t="shared" si="6"/>
        <v>40</v>
      </c>
      <c r="V54" s="53">
        <f t="shared" si="3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>
        <f>IF(ISNA(VLOOKUP(E55,E56:E$9999,1,0)),"",1)</f>
        <v>1</v>
      </c>
      <c r="C55" s="2">
        <v>53</v>
      </c>
      <c r="D55" s="2" t="str">
        <f>VLOOKUP(C55,SOURCE!S58:Z10231,8,0)</f>
        <v>ITM_MULT</v>
      </c>
      <c r="E55" s="26" t="str">
        <f>CHAR(34)&amp;VLOOKUP(C55,SOURCE!S$6:Y$10179,6,0)&amp;CHAR(34)</f>
        <v>"*"</v>
      </c>
      <c r="F55" s="22" t="str">
        <f t="shared" si="0"/>
        <v xml:space="preserve">                      if (strcompare(str,"*" )) { *com = ITM_MULT;} else</v>
      </c>
      <c r="H55" t="b">
        <f>ISNA(VLOOKUP(J55,J56:J$500,1,0))</f>
        <v>0</v>
      </c>
      <c r="I55" s="27">
        <f>VLOOKUP(C55,SOURCE!S$6:Y$10179,7,0)</f>
        <v>98</v>
      </c>
      <c r="J55" s="28" t="str">
        <f>VLOOKUP(C55,SOURCE!S$6:Y$10179,6,0)</f>
        <v>*</v>
      </c>
      <c r="K55" s="29" t="str">
        <f t="shared" si="5"/>
        <v>CROSS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/>
      </c>
      <c r="O55" t="b">
        <f>ISNA(VLOOKUP(J55,J$3:J54,1,0))</f>
        <v>0</v>
      </c>
      <c r="Q55" s="26" t="str">
        <f>VLOOKUP(I55,SOURCE!B:M,5,0)</f>
        <v>STD_CROSS</v>
      </c>
      <c r="T55" s="158"/>
      <c r="U55">
        <f t="shared" si="6"/>
        <v>40</v>
      </c>
      <c r="V55" s="53">
        <f t="shared" si="3"/>
        <v>3253.4390802880903</v>
      </c>
      <c r="W55" t="str">
        <f>IF(AND(O55,VLOOKUP(I55,SOURCE!B:M,2,0)&lt;&gt;"/  { itemToBeCoded"),IF(ISERROR(VLOOKUP(J55,TEST!A:F,5,0)),"",VLOOKUP(J55,TEST!A:F,5,0)),"")</f>
        <v/>
      </c>
      <c r="X55" t="str">
        <f>IF(AND(O55,VLOOKUP(I55,SOURCE!B:M,2,0)&lt;&gt;"/  { itemToBeCoded"),IF(ISERROR(VLOOKUP(J55,TEST!A:F,6,0)),"",VLOOKUP(J55,TEST!A:F,6,0)),"")</f>
        <v/>
      </c>
      <c r="Y55" t="str">
        <f t="shared" si="4"/>
        <v/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VLOOKUP(C56,SOURCE!S59:Z10232,8,0)</f>
        <v>ITM_DIV</v>
      </c>
      <c r="E56" s="26" t="str">
        <f>CHAR(34)&amp;VLOOKUP(C56,SOURCE!S$6:Y$10179,6,0)&amp;CHAR(34)</f>
        <v>"/"</v>
      </c>
      <c r="F56" s="22" t="str">
        <f t="shared" si="0"/>
        <v xml:space="preserve">                      if (strcompare(str,"/" )) { *com = ITM_DIV;} else</v>
      </c>
      <c r="H56" t="b">
        <f>ISNA(VLOOKUP(J56,J57:J$500,1,0))</f>
        <v>1</v>
      </c>
      <c r="I56" s="27">
        <f>VLOOKUP(C56,SOURCE!S$6:Y$10179,7,0)</f>
        <v>99</v>
      </c>
      <c r="J56" s="28" t="str">
        <f>VLOOKUP(C56,SOURCE!S$6:Y$10179,6,0)</f>
        <v>/</v>
      </c>
      <c r="K56" s="29" t="str">
        <f t="shared" si="5"/>
        <v>/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/>
      </c>
      <c r="O56" t="b">
        <f>ISNA(VLOOKUP(J56,J$3:J55,1,0))</f>
        <v>1</v>
      </c>
      <c r="Q56" s="26" t="str">
        <f>VLOOKUP(I56,SOURCE!B:M,5,0)</f>
        <v>STD_DIVIDE</v>
      </c>
      <c r="T56" s="158"/>
      <c r="U56">
        <f t="shared" si="6"/>
        <v>40</v>
      </c>
      <c r="V56" s="53">
        <f t="shared" si="3"/>
        <v>3253.4390802880903</v>
      </c>
      <c r="W56">
        <f>IF(AND(O56,VLOOKUP(I56,SOURCE!B:M,2,0)&lt;&gt;"/  { itemToBeCoded"),IF(ISERROR(VLOOKUP(J56,TEST!A:F,5,0)),"",VLOOKUP(J56,TEST!A:F,5,0)),"")</f>
        <v>0</v>
      </c>
      <c r="X56">
        <f>IF(AND(O56,VLOOKUP(I56,SOURCE!B:M,2,0)&lt;&gt;"/  { itemToBeCoded"),IF(ISERROR(VLOOKUP(J56,TEST!A:F,6,0)),"",VLOOKUP(J56,TEST!A:F,6,0)),"")</f>
        <v>0</v>
      </c>
      <c r="Y56" t="str">
        <f t="shared" si="4"/>
        <v/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VLOOKUP(C57,SOURCE!S60:Z10233,8,0)</f>
        <v>ITM_IDIV</v>
      </c>
      <c r="E57" s="26" t="str">
        <f>CHAR(34)&amp;VLOOKUP(C57,SOURCE!S$6:Y$10179,6,0)&amp;CHAR(34)</f>
        <v>"IDIV"</v>
      </c>
      <c r="F57" s="22" t="str">
        <f t="shared" si="0"/>
        <v xml:space="preserve">                      if (strcompare(str,"IDIV" )) { *com = ITM_IDIV;} else</v>
      </c>
      <c r="H57" t="b">
        <f>ISNA(VLOOKUP(J57,J58:J$500,1,0))</f>
        <v>1</v>
      </c>
      <c r="I57" s="27">
        <f>VLOOKUP(C57,SOURCE!S$6:Y$10179,7,0)</f>
        <v>100</v>
      </c>
      <c r="J57" s="28" t="str">
        <f>VLOOKUP(C57,SOURCE!S$6:Y$10179,6,0)</f>
        <v>IDIV</v>
      </c>
      <c r="K57" s="29" t="str">
        <f t="shared" si="5"/>
        <v>IDIV</v>
      </c>
      <c r="L57" s="39" t="str">
        <f>VLOOKUP(C57,SOURCE!S$6:Y$10179,2,0)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IDIV 2 GSB M2 //41</v>
      </c>
      <c r="O57" t="b">
        <f>ISNA(VLOOKUP(J57,J$3:J56,1,0))</f>
        <v>1</v>
      </c>
      <c r="Q57" s="26" t="str">
        <f>VLOOKUP(I57,SOURCE!B:M,5,0)</f>
        <v>"IDIV"</v>
      </c>
      <c r="T57" s="158"/>
      <c r="U57">
        <f t="shared" si="6"/>
        <v>41</v>
      </c>
      <c r="V57" s="53">
        <f t="shared" si="3"/>
        <v>3255.4390802880903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2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VLOOKUP(C58,SOURCE!S61:Z10234,8,0)</f>
        <v>ITM_MOD</v>
      </c>
      <c r="E58" s="26" t="str">
        <f>CHAR(34)&amp;VLOOKUP(C58,SOURCE!S$6:Y$10179,6,0)&amp;CHAR(34)</f>
        <v>"MOD"</v>
      </c>
      <c r="F58" s="22" t="str">
        <f t="shared" si="0"/>
        <v xml:space="preserve">                      if (strcompare(str,"MOD" )) { *com = ITM_MOD;} else</v>
      </c>
      <c r="H58" t="b">
        <f>ISNA(VLOOKUP(J58,J59:J$500,1,0))</f>
        <v>1</v>
      </c>
      <c r="I58" s="27">
        <f>VLOOKUP(C58,SOURCE!S$6:Y$10179,7,0)</f>
        <v>102</v>
      </c>
      <c r="J58" s="28" t="str">
        <f>VLOOKUP(C58,SOURCE!S$6:Y$10179,6,0)</f>
        <v>MOD</v>
      </c>
      <c r="K58" s="29" t="str">
        <f t="shared" si="5"/>
        <v>MOD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MOD 1 GSB M2 //42</v>
      </c>
      <c r="O58" t="b">
        <f>ISNA(VLOOKUP(J58,J$3:J57,1,0))</f>
        <v>1</v>
      </c>
      <c r="Q58" s="26" t="str">
        <f>VLOOKUP(I58,SOURCE!B:M,5,0)</f>
        <v>"MOD"</v>
      </c>
      <c r="T58" s="158"/>
      <c r="U58">
        <f t="shared" si="6"/>
        <v>42</v>
      </c>
      <c r="V58" s="53">
        <f t="shared" si="3"/>
        <v>3256.4390802880903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VLOOKUP(C59,SOURCE!S62:Z10235,8,0)</f>
        <v>ITM_MAX</v>
      </c>
      <c r="E59" s="26" t="str">
        <f>CHAR(34)&amp;VLOOKUP(C59,SOURCE!S$6:Y$10179,6,0)&amp;CHAR(34)</f>
        <v>"MAX"</v>
      </c>
      <c r="F59" s="22" t="str">
        <f t="shared" si="0"/>
        <v xml:space="preserve">                      if (strcompare(str,"MAX" )) { *com = ITM_MAX;} else</v>
      </c>
      <c r="H59" t="b">
        <f>ISNA(VLOOKUP(J59,J60:J$500,1,0))</f>
        <v>1</v>
      </c>
      <c r="I59" s="27">
        <f>VLOOKUP(C59,SOURCE!S$6:Y$10179,7,0)</f>
        <v>103</v>
      </c>
      <c r="J59" s="28" t="str">
        <f>VLOOKUP(C59,SOURCE!S$6:Y$10179,6,0)</f>
        <v>MAX</v>
      </c>
      <c r="K59" s="29" t="str">
        <f t="shared" si="5"/>
        <v>max</v>
      </c>
      <c r="L59" s="39" t="str">
        <f>VLOOKUP(C59,SOURCE!S$6:Y$10179,2,0)</f>
        <v/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5 EXIT 2 MAX 5 GSB M2 //43</v>
      </c>
      <c r="O59" t="b">
        <f>ISNA(VLOOKUP(J59,J$3:J58,1,0))</f>
        <v>1</v>
      </c>
      <c r="Q59" s="26" t="str">
        <f>VLOOKUP(I59,SOURCE!B:M,5,0)</f>
        <v>"max"</v>
      </c>
      <c r="U59">
        <f t="shared" si="6"/>
        <v>43</v>
      </c>
      <c r="V59" s="53">
        <f t="shared" si="3"/>
        <v>3261.4390802880903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5</v>
      </c>
      <c r="Y59" t="str">
        <f t="shared" si="4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VLOOKUP(C60,SOURCE!S63:Z10236,8,0)</f>
        <v>ITM_MIN</v>
      </c>
      <c r="E60" s="26" t="str">
        <f>CHAR(34)&amp;VLOOKUP(C60,SOURCE!S$6:Y$10179,6,0)&amp;CHAR(34)</f>
        <v>"MIN"</v>
      </c>
      <c r="F60" s="22" t="str">
        <f t="shared" si="0"/>
        <v xml:space="preserve">                      if (strcompare(str,"MIN" )) { *com = ITM_MIN;} else</v>
      </c>
      <c r="H60" t="b">
        <f>ISNA(VLOOKUP(J60,J61:J$500,1,0))</f>
        <v>1</v>
      </c>
      <c r="I60" s="27">
        <f>VLOOKUP(C60,SOURCE!S$6:Y$10179,7,0)</f>
        <v>104</v>
      </c>
      <c r="J60" s="28" t="str">
        <f>VLOOKUP(C60,SOURCE!S$6:Y$10179,6,0)</f>
        <v>MIN</v>
      </c>
      <c r="K60" s="29" t="str">
        <f t="shared" si="5"/>
        <v>min</v>
      </c>
      <c r="L60" s="39" t="str">
        <f>VLOOKUP(C60,SOURCE!S$6:Y$10179,2,0)</f>
        <v/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5 EXIT 2 MIN 2 GSB M2 //44</v>
      </c>
      <c r="O60" t="b">
        <f>ISNA(VLOOKUP(J60,J$3:J59,1,0))</f>
        <v>1</v>
      </c>
      <c r="Q60" s="26" t="str">
        <f>VLOOKUP(I60,SOURCE!B:M,5,0)</f>
        <v>"min"</v>
      </c>
      <c r="S60" s="157"/>
      <c r="T60" s="157"/>
      <c r="U60">
        <f t="shared" si="6"/>
        <v>44</v>
      </c>
      <c r="V60" s="53">
        <f t="shared" si="3"/>
        <v>3263.4390802880903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2</v>
      </c>
      <c r="Y60" t="str">
        <f t="shared" si="4"/>
        <v>both</v>
      </c>
    </row>
    <row r="61" spans="1:25">
      <c r="A61" s="24" t="str">
        <f>IF(ISNA(VLOOKUP(D61,D62:D$9999,1,0)),"",1)</f>
        <v/>
      </c>
      <c r="B61" s="24">
        <f>IF(ISNA(VLOOKUP(E61,E62:E$9999,1,0)),"",1)</f>
        <v>1</v>
      </c>
      <c r="C61" s="2">
        <v>59</v>
      </c>
      <c r="D61" s="2" t="str">
        <f>VLOOKUP(C61,SOURCE!S64:Z10237,8,0)</f>
        <v>ITM_MAGNITUDE</v>
      </c>
      <c r="E61" s="26" t="str">
        <f>CHAR(34)&amp;VLOOKUP(C61,SOURCE!S$6:Y$10179,6,0)&amp;CHAR(34)</f>
        <v>"ABS"</v>
      </c>
      <c r="F61" s="22" t="str">
        <f t="shared" si="0"/>
        <v xml:space="preserve">                      if (strcompare(str,"ABS" )) { *com = ITM_MAGNITUDE;} else</v>
      </c>
      <c r="H61" t="b">
        <f>ISNA(VLOOKUP(J61,J62:J$500,1,0))</f>
        <v>0</v>
      </c>
      <c r="I61" s="27">
        <f>VLOOKUP(C61,SOURCE!S$6:Y$10179,7,0)</f>
        <v>105</v>
      </c>
      <c r="J61" s="28" t="str">
        <f>VLOOKUP(C61,SOURCE!S$6:Y$10179,6,0)</f>
        <v>ABS</v>
      </c>
      <c r="K61" s="29" t="str">
        <f t="shared" si="5"/>
        <v>|x|</v>
      </c>
      <c r="L61" s="39" t="str">
        <f>VLOOKUP(C61,SOURCE!S$6:Y$10179,2,0)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"|x|"</v>
      </c>
      <c r="T61" s="155"/>
      <c r="U61">
        <f t="shared" si="6"/>
        <v>44</v>
      </c>
      <c r="V61" s="53">
        <f t="shared" si="3"/>
        <v>3263.4390802880903</v>
      </c>
      <c r="W61">
        <f>IF(AND(O61,VLOOKUP(I61,SOURCE!B:M,2,0)&lt;&gt;"/  { itemToBeCoded"),IF(ISERROR(VLOOKUP(J61,TEST!A:F,5,0)),"",VLOOKUP(J61,TEST!A:F,5,0)),"")</f>
        <v>0</v>
      </c>
      <c r="X61">
        <f>IF(AND(O61,VLOOKUP(I61,SOURCE!B:M,2,0)&lt;&gt;"/  { itemToBeCoded"),IF(ISERROR(VLOOKUP(J61,TEST!A:F,6,0)),"",VLOOKUP(J61,TEST!A:F,6,0)),"")</f>
        <v>0</v>
      </c>
      <c r="Y61" t="str">
        <f t="shared" si="4"/>
        <v/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VLOOKUP(C62,SOURCE!S65:Z10238,8,0)</f>
        <v>ITM_NEIGHB</v>
      </c>
      <c r="E62" s="26" t="str">
        <f>CHAR(34)&amp;VLOOKUP(C62,SOURCE!S$6:Y$10179,6,0)&amp;CHAR(34)</f>
        <v>"NEIGHB"</v>
      </c>
      <c r="F62" s="22" t="str">
        <f t="shared" si="0"/>
        <v xml:space="preserve">                      if (strcompare(str,"NEIGHB" )) { *com = ITM_NEIGHB;} else</v>
      </c>
      <c r="H62" t="b">
        <f>ISNA(VLOOKUP(J62,J63:J$500,1,0))</f>
        <v>1</v>
      </c>
      <c r="I62" s="27">
        <f>VLOOKUP(C62,SOURCE!S$6:Y$10179,7,0)</f>
        <v>106</v>
      </c>
      <c r="J62" s="28" t="str">
        <f>VLOOKUP(C62,SOURCE!S$6:Y$10179,6,0)</f>
        <v>NEIGHB</v>
      </c>
      <c r="K62" s="29" t="str">
        <f t="shared" si="5"/>
        <v>NEIGHB</v>
      </c>
      <c r="L62" s="39" t="str">
        <f>VLOOKUP(C62,SOURCE!S$6:Y$10179,2,0)</f>
        <v>INFO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VLOOKUP(I62,SOURCE!B:M,5,0)</f>
        <v>"NEIGHB"</v>
      </c>
      <c r="T62" s="155"/>
      <c r="U62">
        <f t="shared" si="6"/>
        <v>44</v>
      </c>
      <c r="V62" s="53">
        <f t="shared" si="3"/>
        <v>3263.4390802880903</v>
      </c>
      <c r="W62" t="str">
        <f>IF(AND(O62,VLOOKUP(I62,SOURCE!B:M,2,0)&lt;&gt;"/  { itemToBeCoded"),IF(ISERROR(VLOOKUP(J62,TEST!A:F,5,0)),"",VLOOKUP(J62,TEST!A:F,5,0)),"")</f>
        <v/>
      </c>
      <c r="X62" t="str">
        <f>IF(AND(O62,VLOOKUP(I62,SOURCE!B:M,2,0)&lt;&gt;"/  { itemToBeCoded"),IF(ISERROR(VLOOKUP(J62,TEST!A:F,6,0)),"",VLOOKUP(J62,TEST!A:F,6,0)),"")</f>
        <v/>
      </c>
      <c r="Y62" t="str">
        <f t="shared" si="4"/>
        <v/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VLOOKUP(C63,SOURCE!S66:Z10239,8,0)</f>
        <v>ITM_NEXTP</v>
      </c>
      <c r="E63" s="26" t="str">
        <f>CHAR(34)&amp;VLOOKUP(C63,SOURCE!S$6:Y$10179,6,0)&amp;CHAR(34)</f>
        <v>"NEXTP"</v>
      </c>
      <c r="F63" s="22" t="str">
        <f t="shared" si="0"/>
        <v xml:space="preserve">                      if (strcompare(str,"NEXTP" )) { *com = ITM_NEXTP;} else</v>
      </c>
      <c r="H63" t="b">
        <f>ISNA(VLOOKUP(J63,J64:J$500,1,0))</f>
        <v>1</v>
      </c>
      <c r="I63" s="27">
        <f>VLOOKUP(C63,SOURCE!S$6:Y$10179,7,0)</f>
        <v>107</v>
      </c>
      <c r="J63" s="28" t="str">
        <f>VLOOKUP(C63,SOURCE!S$6:Y$10179,6,0)</f>
        <v>NEXTP</v>
      </c>
      <c r="K63" s="29" t="str">
        <f t="shared" si="5"/>
        <v>NEXTP</v>
      </c>
      <c r="L63" s="39" t="str">
        <f>VLOOKUP(C63,SOURCE!S$6:Y$10179,2,0)</f>
        <v>Math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201 NEXTP 211 GSB M2 //45</v>
      </c>
      <c r="O63" t="b">
        <f>ISNA(VLOOKUP(J63,J$3:J62,1,0))</f>
        <v>1</v>
      </c>
      <c r="Q63" s="26" t="str">
        <f>VLOOKUP(I63,SOURCE!B:M,5,0)</f>
        <v>"NEXTP"</v>
      </c>
      <c r="U63">
        <f t="shared" si="6"/>
        <v>45</v>
      </c>
      <c r="V63" s="53">
        <f t="shared" si="3"/>
        <v>3474.4390802880903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211</v>
      </c>
      <c r="Y63" t="str">
        <f t="shared" si="4"/>
        <v>both</v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VLOOKUP(C64,SOURCE!S67:Z10240,8,0)</f>
        <v>ITM_XFACT</v>
      </c>
      <c r="E64" s="26" t="str">
        <f>CHAR(34)&amp;VLOOKUP(C64,SOURCE!S$6:Y$10179,6,0)&amp;CHAR(34)</f>
        <v>"X!"</v>
      </c>
      <c r="F64" s="22" t="str">
        <f t="shared" si="0"/>
        <v xml:space="preserve">                      if (strcompare(str,"X!" )) { *com = ITM_XFACT;} else</v>
      </c>
      <c r="H64" t="b">
        <f>ISNA(VLOOKUP(J64,J65:J$500,1,0))</f>
        <v>1</v>
      </c>
      <c r="I64" s="27">
        <f>VLOOKUP(C64,SOURCE!S$6:Y$10179,7,0)</f>
        <v>108</v>
      </c>
      <c r="J64" s="28" t="str">
        <f>VLOOKUP(C64,SOURCE!S$6:Y$10179,6,0)</f>
        <v>X!</v>
      </c>
      <c r="K64" s="29" t="str">
        <f t="shared" si="5"/>
        <v>x!</v>
      </c>
      <c r="L64" s="39" t="str">
        <f>VLOOKUP(C64,SOURCE!S$6:Y$10179,2,0)</f>
        <v>Math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5 X! 120 GSB M2 //46</v>
      </c>
      <c r="O64" t="b">
        <f>ISNA(VLOOKUP(J64,J$3:J63,1,0))</f>
        <v>1</v>
      </c>
      <c r="Q64" s="26" t="str">
        <f>VLOOKUP(I64,SOURCE!B:M,5,0)</f>
        <v>"x!"</v>
      </c>
      <c r="S64" s="157"/>
      <c r="T64" s="157"/>
      <c r="U64">
        <f t="shared" si="6"/>
        <v>46</v>
      </c>
      <c r="V64" s="53">
        <f t="shared" si="3"/>
        <v>3594.4390802880903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120</v>
      </c>
      <c r="Y64" t="str">
        <f t="shared" si="4"/>
        <v>both</v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VLOOKUP(C65,SOURCE!S68:Z10241,8,0)</f>
        <v>ITM_CONSTpi</v>
      </c>
      <c r="E65" s="26" t="str">
        <f>CHAR(34)&amp;VLOOKUP(C65,SOURCE!S$6:Y$10179,6,0)&amp;CHAR(34)</f>
        <v>"PI"</v>
      </c>
      <c r="F65" s="22" t="str">
        <f t="shared" si="0"/>
        <v xml:space="preserve">                      if (strcompare(str,"PI" )) { *com = ITM_CONSTpi;} else</v>
      </c>
      <c r="H65" t="b">
        <f>ISNA(VLOOKUP(J65,J66:J$500,1,0))</f>
        <v>1</v>
      </c>
      <c r="I65" s="27">
        <f>VLOOKUP(C65,SOURCE!S$6:Y$10179,7,0)</f>
        <v>109</v>
      </c>
      <c r="J65" s="28" t="str">
        <f>VLOOKUP(C65,SOURCE!S$6:Y$10179,6,0)</f>
        <v>PI</v>
      </c>
      <c r="K65" s="29" t="str">
        <f t="shared" si="5"/>
        <v>pi</v>
      </c>
      <c r="L65" s="39" t="str">
        <f>VLOOKUP(C65,SOURCE!S$6:Y$10179,2,0)</f>
        <v>Constant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STD_pi</v>
      </c>
      <c r="T65" s="155"/>
      <c r="U65">
        <f t="shared" si="6"/>
        <v>46</v>
      </c>
      <c r="V65" s="53">
        <f t="shared" si="3"/>
        <v>3594.4390802880903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4"/>
        <v/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VLOOKUP(C66,SOURCE!S69:Z10242,8,0)</f>
        <v>ITM_FF</v>
      </c>
      <c r="E66" s="26" t="str">
        <f>CHAR(34)&amp;VLOOKUP(C66,SOURCE!S$6:Y$10179,6,0)&amp;CHAR(34)</f>
        <v>"FF"</v>
      </c>
      <c r="F66" s="22" t="str">
        <f t="shared" si="0"/>
        <v xml:space="preserve">                      if (strcompare(str,"FF" )) { *com = ITM_FF;} else</v>
      </c>
      <c r="H66" t="b">
        <f>ISNA(VLOOKUP(J66,J67:J$500,1,0))</f>
        <v>1</v>
      </c>
      <c r="I66" s="27">
        <f>VLOOKUP(C66,SOURCE!S$6:Y$10179,7,0)</f>
        <v>112</v>
      </c>
      <c r="J66" s="28" t="str">
        <f>VLOOKUP(C66,SOURCE!S$6:Y$10179,6,0)</f>
        <v>FF</v>
      </c>
      <c r="K66" s="29" t="str">
        <f t="shared" si="5"/>
        <v>FF</v>
      </c>
      <c r="L66" s="39" t="str">
        <f>VLOOKUP(C66,SOURCE!S$6:Y$10179,2,0)</f>
        <v/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"FF"</v>
      </c>
      <c r="S66" s="157"/>
      <c r="T66" s="157"/>
      <c r="U66">
        <f t="shared" si="6"/>
        <v>46</v>
      </c>
      <c r="V66" s="53">
        <f t="shared" si="3"/>
        <v>3594.4390802880903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VLOOKUP(C67,SOURCE!S70:Z10243,8,0)</f>
        <v>ITM_toDEG</v>
      </c>
      <c r="E67" s="26" t="str">
        <f>CHAR(34)&amp;VLOOKUP(C67,SOURCE!S$6:Y$10179,6,0)&amp;CHAR(34)</f>
        <v>"&gt;DEG"</v>
      </c>
      <c r="F67" s="22" t="str">
        <f t="shared" ref="F67:F130" si="8">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(strcompare(str,"&gt;DEG" )) { *com = ITM_toDEG;} else</v>
      </c>
      <c r="H67" t="b">
        <f>ISNA(VLOOKUP(J67,J68:J$500,1,0))</f>
        <v>1</v>
      </c>
      <c r="I67" s="27">
        <f>VLOOKUP(C67,SOURCE!S$6:Y$10179,7,0)</f>
        <v>115</v>
      </c>
      <c r="J67" s="28" t="str">
        <f>VLOOKUP(C67,SOURCE!S$6:Y$10179,6,0)</f>
        <v>&gt;DEG</v>
      </c>
      <c r="K67" s="29" t="str">
        <f t="shared" si="5"/>
        <v>&gt;DEG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RAD 0.2 &gt;DEG &gt;REAL 0.2 GSB M2 //47</v>
      </c>
      <c r="O67" t="b">
        <f>ISNA(VLOOKUP(J67,J$3:J66,1,0))</f>
        <v>1</v>
      </c>
      <c r="Q67" s="26" t="str">
        <f>VLOOKUP(I67,SOURCE!B:M,5,0)</f>
        <v>STD_RIGHT_ARROW "DEG"</v>
      </c>
      <c r="S67" s="157"/>
      <c r="T67" s="157"/>
      <c r="U67">
        <f t="shared" si="6"/>
        <v>47</v>
      </c>
      <c r="V67" s="53">
        <f t="shared" si="3"/>
        <v>3594.6390802880901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0.2</v>
      </c>
      <c r="Y67" t="str">
        <f t="shared" si="4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VLOOKUP(C68,SOURCE!S71:Z10244,8,0)</f>
        <v>ITM_toDMS</v>
      </c>
      <c r="E68" s="26" t="str">
        <f>CHAR(34)&amp;VLOOKUP(C68,SOURCE!S$6:Y$10179,6,0)&amp;CHAR(34)</f>
        <v>"&gt;D.MS"</v>
      </c>
      <c r="F68" s="22" t="str">
        <f t="shared" si="8"/>
        <v xml:space="preserve">                      if (strcompare(str,"&gt;D.MS" )) { *com = ITM_toDMS;} else</v>
      </c>
      <c r="H68" t="b">
        <f>ISNA(VLOOKUP(J68,J69:J$500,1,0))</f>
        <v>1</v>
      </c>
      <c r="I68" s="27">
        <f>VLOOKUP(C68,SOURCE!S$6:Y$10179,7,0)</f>
        <v>116</v>
      </c>
      <c r="J68" s="28" t="str">
        <f>VLOOKUP(C68,SOURCE!S$6:Y$10179,6,0)</f>
        <v>&gt;D.MS</v>
      </c>
      <c r="K68" s="29" t="str">
        <f t="shared" si="5"/>
        <v>&gt;D.MS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"D.MS"</v>
      </c>
      <c r="S68" s="157"/>
      <c r="T68" s="157"/>
      <c r="U68">
        <f t="shared" si="6"/>
        <v>47</v>
      </c>
      <c r="V68" s="53">
        <f t="shared" si="3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VLOOKUP(C69,SOURCE!S72:Z10245,8,0)</f>
        <v>ITM_toGRAD</v>
      </c>
      <c r="E69" s="26" t="str">
        <f>CHAR(34)&amp;VLOOKUP(C69,SOURCE!S$6:Y$10179,6,0)&amp;CHAR(34)</f>
        <v>"&gt;GRAD"</v>
      </c>
      <c r="F69" s="22" t="str">
        <f t="shared" si="8"/>
        <v xml:space="preserve">                      if (strcompare(str,"&gt;GRAD" )) { *com = ITM_toGRAD;} else</v>
      </c>
      <c r="H69" t="b">
        <f>ISNA(VLOOKUP(J69,J70:J$500,1,0))</f>
        <v>1</v>
      </c>
      <c r="I69" s="27">
        <f>VLOOKUP(C69,SOURCE!S$6:Y$10179,7,0)</f>
        <v>117</v>
      </c>
      <c r="J69" s="28" t="str">
        <f>VLOOKUP(C69,SOURCE!S$6:Y$10179,6,0)</f>
        <v>&gt;GRAD</v>
      </c>
      <c r="K69" s="29" t="str">
        <f t="shared" si="5"/>
        <v>&gt;GRAD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STD_RIGHT_ARROW "GRAD"</v>
      </c>
      <c r="T69" s="155"/>
      <c r="U69">
        <f t="shared" si="6"/>
        <v>47</v>
      </c>
      <c r="V69" s="53">
        <f t="shared" ref="V69:V132" si="9">SUM(V68,IF($O69,X69,0))</f>
        <v>3594.6390802880901</v>
      </c>
      <c r="W69" t="str">
        <f>IF(AND(O69,VLOOKUP(I69,SOURCE!B:M,2,0)&lt;&gt;"/  { itemToBeCoded"),IF(ISERROR(VLOOKUP(J69,TEST!A:F,5,0)),"",VLOOKUP(J69,TEST!A:F,5,0)),"")</f>
        <v/>
      </c>
      <c r="X69" t="str">
        <f>IF(AND(O69,VLOOKUP(I69,SOURCE!B:M,2,0)&lt;&gt;"/  { itemToBeCoded"),IF(ISERROR(VLOOKUP(J69,TEST!A:F,6,0)),"",VLOOKUP(J69,TEST!A:F,6,0)),"")</f>
        <v/>
      </c>
      <c r="Y69" t="str">
        <f t="shared" si="4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VLOOKUP(C70,SOURCE!S73:Z10246,8,0)</f>
        <v>ITM_toMULpi</v>
      </c>
      <c r="E70" s="26" t="str">
        <f>CHAR(34)&amp;VLOOKUP(C70,SOURCE!S$6:Y$10179,6,0)&amp;CHAR(34)</f>
        <v>"&gt;MULPI"</v>
      </c>
      <c r="F70" s="22" t="str">
        <f t="shared" si="8"/>
        <v xml:space="preserve">                      if (strcompare(str,"&gt;MULPI" )) { *com = ITM_toMULpi;} else</v>
      </c>
      <c r="H70" t="b">
        <f>ISNA(VLOOKUP(J70,J71:J$500,1,0))</f>
        <v>1</v>
      </c>
      <c r="I70" s="27">
        <f>VLOOKUP(C70,SOURCE!S$6:Y$10179,7,0)</f>
        <v>118</v>
      </c>
      <c r="J70" s="28" t="str">
        <f>VLOOKUP(C70,SOURCE!S$6:Y$10179,6,0)</f>
        <v>&gt;MULPI</v>
      </c>
      <c r="K70" s="29" t="str">
        <f t="shared" si="5"/>
        <v>&gt;MULpi</v>
      </c>
      <c r="L70" s="39" t="str">
        <f>VLOOKUP(C70,SOURCE!S$6:Y$10179,2,0)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STD_RIGHT_ARROW "MUL" STD_pi</v>
      </c>
      <c r="T70" s="155"/>
      <c r="U70">
        <f t="shared" si="6"/>
        <v>47</v>
      </c>
      <c r="V70" s="53">
        <f t="shared" si="9"/>
        <v>3594.6390802880901</v>
      </c>
      <c r="W70" t="str">
        <f>IF(AND(O70,VLOOKUP(I70,SOURCE!B:M,2,0)&lt;&gt;"/  { itemToBeCoded"),IF(ISERROR(VLOOKUP(J70,TEST!A:F,5,0)),"",VLOOKUP(J70,TEST!A:F,5,0)),"")</f>
        <v/>
      </c>
      <c r="X70" t="str">
        <f>IF(AND(O70,VLOOKUP(I70,SOURCE!B:M,2,0)&lt;&gt;"/  { itemToBeCoded"),IF(ISERROR(VLOOKUP(J70,TEST!A:F,6,0)),"",VLOOKUP(J70,TEST!A:F,6,0)),"")</f>
        <v/>
      </c>
      <c r="Y70" t="str">
        <f t="shared" ref="Y70:Y133" si="10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VLOOKUP(C71,SOURCE!S74:Z10247,8,0)</f>
        <v>ITM_toRAD</v>
      </c>
      <c r="E71" s="26" t="str">
        <f>CHAR(34)&amp;VLOOKUP(C71,SOURCE!S$6:Y$10179,6,0)&amp;CHAR(34)</f>
        <v>"&gt;RAD"</v>
      </c>
      <c r="F71" s="22" t="str">
        <f t="shared" si="8"/>
        <v xml:space="preserve">                      if (strcompare(str,"&gt;RAD" )) { *com = ITM_toRAD;} else</v>
      </c>
      <c r="H71" t="b">
        <f>ISNA(VLOOKUP(J71,J72:J$500,1,0))</f>
        <v>1</v>
      </c>
      <c r="I71" s="27">
        <f>VLOOKUP(C71,SOURCE!S$6:Y$10179,7,0)</f>
        <v>119</v>
      </c>
      <c r="J71" s="28" t="str">
        <f>VLOOKUP(C71,SOURCE!S$6:Y$10179,6,0)</f>
        <v>&gt;RAD</v>
      </c>
      <c r="K71" s="29" t="str">
        <f t="shared" si="5"/>
        <v>&gt;RAD</v>
      </c>
      <c r="L71" s="39" t="str">
        <f>VLOOKUP(C71,SOURCE!S$6:Y$10179,2,0)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DEG 20 &gt;RAD &gt;REAL 0.349065850398866 GSB M2 //48</v>
      </c>
      <c r="O71" t="b">
        <f>ISNA(VLOOKUP(J71,J$3:J70,1,0))</f>
        <v>1</v>
      </c>
      <c r="Q71" s="26" t="str">
        <f>VLOOKUP(I71,SOURCE!B:M,5,0)</f>
        <v>STD_RIGHT_ARROW "RAD"</v>
      </c>
      <c r="T71" s="155"/>
      <c r="U71">
        <f t="shared" si="6"/>
        <v>48</v>
      </c>
      <c r="V71" s="53">
        <f t="shared" si="9"/>
        <v>3594.9881461384889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0.3490658503988659</v>
      </c>
      <c r="Y71" t="str">
        <f t="shared" si="10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VLOOKUP(C72,SOURCE!S75:Z10248,8,0)</f>
        <v>ITM_DtoR</v>
      </c>
      <c r="E72" s="26" t="str">
        <f>CHAR(34)&amp;VLOOKUP(C72,SOURCE!S$6:Y$10179,6,0)&amp;CHAR(34)</f>
        <v>"D&gt;R"</v>
      </c>
      <c r="F72" s="22" t="str">
        <f t="shared" si="8"/>
        <v xml:space="preserve">                      if (strcompare(str,"D&gt;R" )) { *com = ITM_DtoR;} else</v>
      </c>
      <c r="H72" t="b">
        <f>ISNA(VLOOKUP(J72,J73:J$500,1,0))</f>
        <v>1</v>
      </c>
      <c r="I72" s="27">
        <f>VLOOKUP(C72,SOURCE!S$6:Y$10179,7,0)</f>
        <v>120</v>
      </c>
      <c r="J72" s="28" t="str">
        <f>VLOOKUP(C72,SOURCE!S$6:Y$10179,6,0)</f>
        <v>D&gt;R</v>
      </c>
      <c r="K72" s="29" t="str">
        <f t="shared" si="5"/>
        <v>D&gt;R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20 D&gt;R &gt;REAL 0.349065850398866 GSB M2 //49</v>
      </c>
      <c r="O72" t="b">
        <f>ISNA(VLOOKUP(J72,J$3:J71,1,0))</f>
        <v>1</v>
      </c>
      <c r="Q72" s="26" t="str">
        <f>VLOOKUP(I72,SOURCE!B:M,5,0)</f>
        <v>"D" STD_RIGHT_ARROW "R"</v>
      </c>
      <c r="S72" s="157"/>
      <c r="T72" s="157"/>
      <c r="U72">
        <f t="shared" si="6"/>
        <v>49</v>
      </c>
      <c r="V72" s="53">
        <f t="shared" si="9"/>
        <v>3595.3372119888877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0.3490658503988659</v>
      </c>
      <c r="Y72" t="str">
        <f t="shared" si="10"/>
        <v>both</v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VLOOKUP(C73,SOURCE!S76:Z10249,8,0)</f>
        <v>ITM_RtoD</v>
      </c>
      <c r="E73" s="26" t="str">
        <f>CHAR(34)&amp;VLOOKUP(C73,SOURCE!S$6:Y$10179,6,0)&amp;CHAR(34)</f>
        <v>"R&gt;D"</v>
      </c>
      <c r="F73" s="22" t="str">
        <f t="shared" si="8"/>
        <v xml:space="preserve">                      if (strcompare(str,"R&gt;D" )) { *com = ITM_RtoD;} else</v>
      </c>
      <c r="H73" t="b">
        <f>ISNA(VLOOKUP(J73,J74:J$500,1,0))</f>
        <v>1</v>
      </c>
      <c r="I73" s="27">
        <f>VLOOKUP(C73,SOURCE!S$6:Y$10179,7,0)</f>
        <v>121</v>
      </c>
      <c r="J73" s="28" t="str">
        <f>VLOOKUP(C73,SOURCE!S$6:Y$10179,6,0)</f>
        <v>R&gt;D</v>
      </c>
      <c r="K73" s="29" t="str">
        <f t="shared" ref="K73:K136" si="11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R&gt;D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20 R&gt;D &gt;REAL 1145.91559026165 GSB M2 //50</v>
      </c>
      <c r="O73" t="b">
        <f>ISNA(VLOOKUP(J73,J$3:J72,1,0))</f>
        <v>1</v>
      </c>
      <c r="Q73" s="26" t="str">
        <f>VLOOKUP(I73,SOURCE!B:M,5,0)</f>
        <v>"R" STD_RIGHT_ARROW "D"</v>
      </c>
      <c r="S73" s="157"/>
      <c r="T73" s="157"/>
      <c r="U73">
        <f t="shared" si="6"/>
        <v>50</v>
      </c>
      <c r="V73" s="53">
        <f t="shared" si="9"/>
        <v>4741.2528022505339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1145.9155902616465</v>
      </c>
      <c r="Y73" t="str">
        <f t="shared" si="10"/>
        <v>both</v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VLOOKUP(C74,SOURCE!S77:Z10250,8,0)</f>
        <v>ITM_RMD</v>
      </c>
      <c r="E74" s="26" t="str">
        <f>CHAR(34)&amp;VLOOKUP(C74,SOURCE!S$6:Y$10179,6,0)&amp;CHAR(34)</f>
        <v>"RMD"</v>
      </c>
      <c r="F74" s="22" t="str">
        <f t="shared" si="8"/>
        <v xml:space="preserve">                      if (strcompare(str,"RMD" )) { *com = ITM_RMD;} else</v>
      </c>
      <c r="H74" t="b">
        <f>ISNA(VLOOKUP(J74,J75:J$500,1,0))</f>
        <v>1</v>
      </c>
      <c r="I74" s="27">
        <f>VLOOKUP(C74,SOURCE!S$6:Y$10179,7,0)</f>
        <v>122</v>
      </c>
      <c r="J74" s="28" t="str">
        <f>VLOOKUP(C74,SOURCE!S$6:Y$10179,6,0)</f>
        <v>RMD</v>
      </c>
      <c r="K74" s="29" t="str">
        <f t="shared" si="11"/>
        <v>RMD</v>
      </c>
      <c r="L74" s="39" t="str">
        <f>VLOOKUP(C74,SOURCE!S$6:Y$10179,2,0)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"RMD"</v>
      </c>
      <c r="S74" s="157"/>
      <c r="T74" s="157"/>
      <c r="U74">
        <f t="shared" si="6"/>
        <v>50</v>
      </c>
      <c r="V74" s="53">
        <f t="shared" si="9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10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VLOOKUP(C75,SOURCE!S78:Z10251,8,0)</f>
        <v>ITM_LOGICALNOT</v>
      </c>
      <c r="E75" s="26" t="str">
        <f>CHAR(34)&amp;VLOOKUP(C75,SOURCE!S$6:Y$10179,6,0)&amp;CHAR(34)</f>
        <v>"NOT"</v>
      </c>
      <c r="F75" s="22" t="str">
        <f t="shared" si="8"/>
        <v xml:space="preserve">                      if (strcompare(str,"NOT" )) { *com = ITM_LOGICALNOT;} else</v>
      </c>
      <c r="H75" t="b">
        <f>ISNA(VLOOKUP(J75,J76:J$500,1,0))</f>
        <v>1</v>
      </c>
      <c r="I75" s="27">
        <f>VLOOKUP(C75,SOURCE!S$6:Y$10179,7,0)</f>
        <v>123</v>
      </c>
      <c r="J75" s="28" t="str">
        <f>VLOOKUP(C75,SOURCE!S$6:Y$10179,6,0)</f>
        <v>NOT</v>
      </c>
      <c r="K75" s="29" t="str">
        <f t="shared" si="11"/>
        <v>NOT</v>
      </c>
      <c r="L75" s="39" t="str">
        <f>VLOOKUP(C75,SOURCE!S$6:Y$10179,2,0)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"NOT"</v>
      </c>
      <c r="S75" s="157"/>
      <c r="T75" s="157"/>
      <c r="U75">
        <f t="shared" si="6"/>
        <v>50</v>
      </c>
      <c r="V75" s="53">
        <f t="shared" si="9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10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VLOOKUP(C76,SOURCE!S79:Z10252,8,0)</f>
        <v>ITM_LOGICALAND</v>
      </c>
      <c r="E76" s="26" t="str">
        <f>CHAR(34)&amp;VLOOKUP(C76,SOURCE!S$6:Y$10179,6,0)&amp;CHAR(34)</f>
        <v>"AND"</v>
      </c>
      <c r="F76" s="22" t="str">
        <f t="shared" si="8"/>
        <v xml:space="preserve">                      if (strcompare(str,"AND" )) { *com = ITM_LOGICALAND;} else</v>
      </c>
      <c r="H76" t="b">
        <f>ISNA(VLOOKUP(J76,J77:J$500,1,0))</f>
        <v>1</v>
      </c>
      <c r="I76" s="27">
        <f>VLOOKUP(C76,SOURCE!S$6:Y$10179,7,0)</f>
        <v>124</v>
      </c>
      <c r="J76" s="28" t="str">
        <f>VLOOKUP(C76,SOURCE!S$6:Y$10179,6,0)</f>
        <v>AND</v>
      </c>
      <c r="K76" s="29" t="str">
        <f t="shared" si="11"/>
        <v>AND</v>
      </c>
      <c r="L76" s="39" t="str">
        <f>VLOOKUP(C76,SOURCE!S$6:Y$10179,2,0)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"AND"</v>
      </c>
      <c r="S76" s="157"/>
      <c r="T76" s="157"/>
      <c r="U76">
        <f t="shared" si="6"/>
        <v>50</v>
      </c>
      <c r="V76" s="53">
        <f t="shared" si="9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10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VLOOKUP(C77,SOURCE!S80:Z10253,8,0)</f>
        <v>ITM_LOGICALOR</v>
      </c>
      <c r="E77" s="26" t="str">
        <f>CHAR(34)&amp;VLOOKUP(C77,SOURCE!S$6:Y$10179,6,0)&amp;CHAR(34)</f>
        <v>"OR"</v>
      </c>
      <c r="F77" s="22" t="str">
        <f t="shared" si="8"/>
        <v xml:space="preserve">                      if (strcompare(str,"OR" )) { *com = ITM_LOGICALOR;} else</v>
      </c>
      <c r="H77" t="b">
        <f>ISNA(VLOOKUP(J77,J78:J$500,1,0))</f>
        <v>1</v>
      </c>
      <c r="I77" s="27">
        <f>VLOOKUP(C77,SOURCE!S$6:Y$10179,7,0)</f>
        <v>125</v>
      </c>
      <c r="J77" s="28" t="str">
        <f>VLOOKUP(C77,SOURCE!S$6:Y$10179,6,0)</f>
        <v>OR</v>
      </c>
      <c r="K77" s="29" t="str">
        <f t="shared" si="11"/>
        <v>OR</v>
      </c>
      <c r="L77" s="39" t="str">
        <f>VLOOKUP(C77,SOURCE!S$6:Y$10179,2,0)</f>
        <v>Logic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"OR"</v>
      </c>
      <c r="S77" s="157"/>
      <c r="T77" s="157"/>
      <c r="U77">
        <f t="shared" si="6"/>
        <v>50</v>
      </c>
      <c r="V77" s="53">
        <f t="shared" si="9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10"/>
        <v/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VLOOKUP(C78,SOURCE!S81:Z10254,8,0)</f>
        <v>ITM_LOGICALXOR</v>
      </c>
      <c r="E78" s="26" t="str">
        <f>CHAR(34)&amp;VLOOKUP(C78,SOURCE!S$6:Y$10179,6,0)&amp;CHAR(34)</f>
        <v>"XOR"</v>
      </c>
      <c r="F78" s="22" t="str">
        <f t="shared" si="8"/>
        <v xml:space="preserve">                      if (strcompare(str,"XOR" )) { *com = ITM_LOGICALXOR;} else</v>
      </c>
      <c r="H78" t="b">
        <f>ISNA(VLOOKUP(J78,J79:J$500,1,0))</f>
        <v>1</v>
      </c>
      <c r="I78" s="27">
        <f>VLOOKUP(C78,SOURCE!S$6:Y$10179,7,0)</f>
        <v>126</v>
      </c>
      <c r="J78" s="28" t="str">
        <f>VLOOKUP(C78,SOURCE!S$6:Y$10179,6,0)</f>
        <v>XOR</v>
      </c>
      <c r="K78" s="29" t="str">
        <f t="shared" si="11"/>
        <v>XOR</v>
      </c>
      <c r="L78" s="39" t="str">
        <f>VLOOKUP(C78,SOURCE!S$6:Y$10179,2,0)</f>
        <v>Logic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/>
      </c>
      <c r="O78" t="b">
        <f>ISNA(VLOOKUP(J78,J$3:J77,1,0))</f>
        <v>1</v>
      </c>
      <c r="Q78" s="26" t="str">
        <f>VLOOKUP(I78,SOURCE!B:M,5,0)</f>
        <v>"XOR"</v>
      </c>
      <c r="U78">
        <f t="shared" si="6"/>
        <v>50</v>
      </c>
      <c r="V78" s="53">
        <f t="shared" si="9"/>
        <v>4741.2528022505339</v>
      </c>
      <c r="W78" t="str">
        <f>IF(AND(O78,VLOOKUP(I78,SOURCE!B:M,2,0)&lt;&gt;"/  { itemToBeCoded"),IF(ISERROR(VLOOKUP(J78,TEST!A:F,5,0)),"",VLOOKUP(J78,TEST!A:F,5,0)),"")</f>
        <v/>
      </c>
      <c r="X78" t="str">
        <f>IF(AND(O78,VLOOKUP(I78,SOURCE!B:M,2,0)&lt;&gt;"/  { itemToBeCoded"),IF(ISERROR(VLOOKUP(J78,TEST!A:F,6,0)),"",VLOOKUP(J78,TEST!A:F,6,0)),"")</f>
        <v/>
      </c>
      <c r="Y78" t="str">
        <f t="shared" si="10"/>
        <v/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VLOOKUP(C79,SOURCE!S82:Z10255,8,0)</f>
        <v>ITM_Xex</v>
      </c>
      <c r="E79" s="26" t="str">
        <f>CHAR(34)&amp;VLOOKUP(C79,SOURCE!S$6:Y$10179,6,0)&amp;CHAR(34)</f>
        <v>"X&lt;&gt;"</v>
      </c>
      <c r="F79" s="22" t="str">
        <f t="shared" si="8"/>
        <v xml:space="preserve">                      if (strcompare(str,"X&lt;&gt;" )) { *com = ITM_Xex;} else</v>
      </c>
      <c r="H79" t="b">
        <f>ISNA(VLOOKUP(J79,J80:J$500,1,0))</f>
        <v>1</v>
      </c>
      <c r="I79" s="27">
        <f>VLOOKUP(C79,SOURCE!S$6:Y$10179,7,0)</f>
        <v>127</v>
      </c>
      <c r="J79" s="28" t="str">
        <f>VLOOKUP(C79,SOURCE!S$6:Y$10179,6,0)</f>
        <v>X&lt;&gt;</v>
      </c>
      <c r="K79" s="29" t="str">
        <f t="shared" si="11"/>
        <v>x&lt;&gt;</v>
      </c>
      <c r="L79" s="39" t="str">
        <f>VLOOKUP(C79,SOURCE!S$6:Y$10179,2,0)</f>
        <v>STACK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"x" STD_LEFT_RIGHT_ARROWS</v>
      </c>
      <c r="S79" s="157"/>
      <c r="T79" s="157"/>
      <c r="U79">
        <f t="shared" si="6"/>
        <v>50</v>
      </c>
      <c r="V79" s="53">
        <f t="shared" si="9"/>
        <v>4741.2528022505339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10"/>
        <v/>
      </c>
    </row>
    <row r="80" spans="1:25">
      <c r="A80" s="24" t="str">
        <f>IF(ISNA(VLOOKUP(D80,D81:D$9999,1,0)),"",1)</f>
        <v/>
      </c>
      <c r="B80" s="24">
        <f>IF(ISNA(VLOOKUP(E80,E81:E$9999,1,0)),"",1)</f>
        <v>1</v>
      </c>
      <c r="C80" s="2">
        <v>78</v>
      </c>
      <c r="D80" s="2" t="str">
        <f>VLOOKUP(C80,SOURCE!S83:Z10256,8,0)</f>
        <v>CST_05</v>
      </c>
      <c r="E80" s="26" t="str">
        <f>CHAR(34)&amp;VLOOKUP(C80,SOURCE!S$6:Y$10179,6,0)&amp;CHAR(34)</f>
        <v>"c"</v>
      </c>
      <c r="F80" s="22" t="str">
        <f t="shared" si="8"/>
        <v xml:space="preserve">                      if (strcompare(str,"c" )) { *com = CST_05;} else</v>
      </c>
      <c r="H80" t="b">
        <f>ISNA(VLOOKUP(J80,J81:J$500,1,0))</f>
        <v>0</v>
      </c>
      <c r="I80" s="27">
        <f>VLOOKUP(C80,SOURCE!S$6:Y$10179,7,0)</f>
        <v>132</v>
      </c>
      <c r="J80" s="28" t="str">
        <f>VLOOKUP(C80,SOURCE!S$6:Y$10179,6,0)</f>
        <v>c</v>
      </c>
      <c r="K80" s="29" t="str">
        <f t="shared" si="11"/>
        <v>c</v>
      </c>
      <c r="L80" s="39" t="str">
        <f>VLOOKUP(C80,SOURCE!S$6:Y$10179,2,0)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c 299792458 GSB M2 //51</v>
      </c>
      <c r="O80" t="b">
        <f>ISNA(VLOOKUP(J80,J$3:J79,1,0))</f>
        <v>1</v>
      </c>
      <c r="Q80" s="26" t="str">
        <f>VLOOKUP(I80,SOURCE!B:M,5,0)</f>
        <v>"c"</v>
      </c>
      <c r="S80" s="157"/>
      <c r="T80" s="157"/>
      <c r="U80">
        <f t="shared" ref="U80:U143" si="12">SUM(U79,W80)</f>
        <v>51</v>
      </c>
      <c r="V80" s="53">
        <f t="shared" si="9"/>
        <v>299797199.25280225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299792458</v>
      </c>
      <c r="Y80" t="str">
        <f t="shared" si="10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VLOOKUP(C81,SOURCE!S84:Z10257,8,0)</f>
        <v>CST_08</v>
      </c>
      <c r="E81" s="26" t="str">
        <f>CHAR(34)&amp;VLOOKUP(C81,SOURCE!S$6:Y$10179,6,0)&amp;CHAR(34)</f>
        <v>"e"</v>
      </c>
      <c r="F81" s="22" t="str">
        <f t="shared" si="8"/>
        <v xml:space="preserve">                      if (strcompare(str,"e" )) { *com = CST_08;} else</v>
      </c>
      <c r="H81" t="b">
        <f>ISNA(VLOOKUP(J81,J82:J$500,1,0))</f>
        <v>1</v>
      </c>
      <c r="I81" s="27">
        <f>VLOOKUP(C81,SOURCE!S$6:Y$10179,7,0)</f>
        <v>135</v>
      </c>
      <c r="J81" s="28" t="str">
        <f>VLOOKUP(C81,SOURCE!S$6:Y$10179,6,0)</f>
        <v>e</v>
      </c>
      <c r="K81" s="29" t="str">
        <f t="shared" si="11"/>
        <v>e</v>
      </c>
      <c r="L81" s="39" t="str">
        <f>VLOOKUP(C81,SOURCE!S$6:Y$10179,2,0)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"e"</v>
      </c>
      <c r="S81" s="157"/>
      <c r="T81" s="157"/>
      <c r="U81">
        <f t="shared" si="12"/>
        <v>51</v>
      </c>
      <c r="V81" s="53">
        <f t="shared" si="9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10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VLOOKUP(C82,SOURCE!S85:Z10258,8,0)</f>
        <v>CST_16</v>
      </c>
      <c r="E82" s="26" t="str">
        <f>CHAR(34)&amp;VLOOKUP(C82,SOURCE!S$6:Y$10179,6,0)&amp;CHAR(34)</f>
        <v>"ge"</v>
      </c>
      <c r="F82" s="22" t="str">
        <f t="shared" si="8"/>
        <v xml:space="preserve">                      if (strcompare(str,"ge" )) { *com = CST_16;} else</v>
      </c>
      <c r="H82" t="b">
        <f>ISNA(VLOOKUP(J82,J83:J$500,1,0))</f>
        <v>1</v>
      </c>
      <c r="I82" s="27">
        <f>VLOOKUP(C82,SOURCE!S$6:Y$10179,7,0)</f>
        <v>143</v>
      </c>
      <c r="J82" s="28" t="str">
        <f>VLOOKUP(C82,SOURCE!S$6:Y$10179,6,0)</f>
        <v>ge</v>
      </c>
      <c r="K82" s="29" t="str">
        <f t="shared" si="11"/>
        <v>ge</v>
      </c>
      <c r="L82" s="39" t="str">
        <f>VLOOKUP(C82,SOURCE!S$6:Y$10179,2,0)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"g" STD_SUB_e</v>
      </c>
      <c r="S82" s="157"/>
      <c r="T82" s="157"/>
      <c r="U82">
        <f t="shared" si="12"/>
        <v>51</v>
      </c>
      <c r="V82" s="53">
        <f t="shared" si="9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10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VLOOKUP(C83,SOURCE!S86:Z10259,8,0)</f>
        <v>CST_18</v>
      </c>
      <c r="E83" s="26" t="str">
        <f>CHAR(34)&amp;VLOOKUP(C83,SOURCE!S$6:Y$10179,6,0)&amp;CHAR(34)</f>
        <v>"gEARTH"</v>
      </c>
      <c r="F83" s="22" t="str">
        <f t="shared" si="8"/>
        <v xml:space="preserve">                      if (strcompare(str,"gEARTH" )) { *com = CST_18;} else</v>
      </c>
      <c r="H83" t="b">
        <f>ISNA(VLOOKUP(J83,J84:J$500,1,0))</f>
        <v>1</v>
      </c>
      <c r="I83" s="27">
        <f>VLOOKUP(C83,SOURCE!S$6:Y$10179,7,0)</f>
        <v>145</v>
      </c>
      <c r="J83" s="28" t="str">
        <f>VLOOKUP(C83,SOURCE!S$6:Y$10179,6,0)</f>
        <v>gEARTH</v>
      </c>
      <c r="K83" s="29" t="str">
        <f t="shared" si="11"/>
        <v>gEARTH</v>
      </c>
      <c r="L83" s="39" t="str">
        <f>VLOOKUP(C83,SOURCE!S$6:Y$10179,2,0)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"g" STD_SUB_EARTH</v>
      </c>
      <c r="S83" s="157"/>
      <c r="T83" s="157"/>
      <c r="U83">
        <f t="shared" si="12"/>
        <v>51</v>
      </c>
      <c r="V83" s="53">
        <f t="shared" si="9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10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VLOOKUP(C84,SOURCE!S87:Z10260,8,0)</f>
        <v>CST_65</v>
      </c>
      <c r="E84" s="26" t="str">
        <f>CHAR(34)&amp;VLOOKUP(C84,SOURCE!S$6:Y$10179,6,0)&amp;CHAR(34)</f>
        <v>"mu0"</v>
      </c>
      <c r="F84" s="22" t="str">
        <f t="shared" si="8"/>
        <v xml:space="preserve">                      if (strcompare(str,"mu0" )) { *com = CST_65;} else</v>
      </c>
      <c r="H84" t="b">
        <f>ISNA(VLOOKUP(J84,J85:J$500,1,0))</f>
        <v>1</v>
      </c>
      <c r="I84" s="27">
        <f>VLOOKUP(C84,SOURCE!S$6:Y$10179,7,0)</f>
        <v>192</v>
      </c>
      <c r="J84" s="28" t="str">
        <f>VLOOKUP(C84,SOURCE!S$6:Y$10179,6,0)</f>
        <v>mu0</v>
      </c>
      <c r="K84" s="29" t="str">
        <f t="shared" si="11"/>
        <v>mu0</v>
      </c>
      <c r="L84" s="39" t="str">
        <f>VLOOKUP(C84,SOURCE!S$6:Y$10179,2,0)</f>
        <v>Constant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STD_mu STD_SUB_0</v>
      </c>
      <c r="S84" s="157"/>
      <c r="T84" s="157"/>
      <c r="U84">
        <f t="shared" si="12"/>
        <v>51</v>
      </c>
      <c r="V84" s="53">
        <f t="shared" si="9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10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VLOOKUP(C85,SOURCE!S88:Z10261,8,0)</f>
        <v>CST_74</v>
      </c>
      <c r="E85" s="26" t="str">
        <f>CHAR(34)&amp;VLOOKUP(C85,SOURCE!S$6:Y$10179,6,0)&amp;CHAR(34)</f>
        <v>"PHI"</v>
      </c>
      <c r="F85" s="22" t="str">
        <f t="shared" si="8"/>
        <v xml:space="preserve">                      if (strcompare(str,"PHI" )) { *com = CST_74;} else</v>
      </c>
      <c r="H85" t="b">
        <f>ISNA(VLOOKUP(J85,J86:J$500,1,0))</f>
        <v>1</v>
      </c>
      <c r="I85" s="27">
        <f>VLOOKUP(C85,SOURCE!S$6:Y$10179,7,0)</f>
        <v>201</v>
      </c>
      <c r="J85" s="28" t="str">
        <f>VLOOKUP(C85,SOURCE!S$6:Y$10179,6,0)</f>
        <v>PHI</v>
      </c>
      <c r="K85" s="29" t="str">
        <f t="shared" si="11"/>
        <v>PHI</v>
      </c>
      <c r="L85" s="39" t="str">
        <f>VLOOKUP(C85,SOURCE!S$6:Y$10179,2,0)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STD_PHI</v>
      </c>
      <c r="S85" s="157"/>
      <c r="T85" s="157"/>
      <c r="U85">
        <f t="shared" si="12"/>
        <v>51</v>
      </c>
      <c r="V85" s="53">
        <f t="shared" si="9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10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VLOOKUP(C86,SOURCE!S89:Z10262,8,0)</f>
        <v>CST_77</v>
      </c>
      <c r="E86" s="26" t="str">
        <f>CHAR(34)&amp;VLOOKUP(C86,SOURCE!S$6:Y$10179,6,0)&amp;CHAR(34)</f>
        <v>"-INF"</v>
      </c>
      <c r="F86" s="22" t="str">
        <f t="shared" si="8"/>
        <v xml:space="preserve">                      if (strcompare(str,"-INF" )) { *com = CST_77;} else</v>
      </c>
      <c r="H86" t="b">
        <f>ISNA(VLOOKUP(J86,J87:J$500,1,0))</f>
        <v>1</v>
      </c>
      <c r="I86" s="27">
        <f>VLOOKUP(C86,SOURCE!S$6:Y$10179,7,0)</f>
        <v>204</v>
      </c>
      <c r="J86" s="28" t="str">
        <f>VLOOKUP(C86,SOURCE!S$6:Y$10179,6,0)</f>
        <v>-INF</v>
      </c>
      <c r="K86" s="29" t="str">
        <f t="shared" si="11"/>
        <v>-INFINITY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"-" STD_INFINITY</v>
      </c>
      <c r="S86" s="157"/>
      <c r="T86" s="157"/>
      <c r="U86">
        <f t="shared" si="12"/>
        <v>51</v>
      </c>
      <c r="V86" s="53">
        <f t="shared" si="9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10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VLOOKUP(C87,SOURCE!S90:Z10263,8,0)</f>
        <v>CST_78</v>
      </c>
      <c r="E87" s="26" t="str">
        <f>CHAR(34)&amp;VLOOKUP(C87,SOURCE!S$6:Y$10179,6,0)&amp;CHAR(34)</f>
        <v>"INF"</v>
      </c>
      <c r="F87" s="22" t="str">
        <f t="shared" si="8"/>
        <v xml:space="preserve">                      if (strcompare(str,"INF" )) { *com = CST_78;} else</v>
      </c>
      <c r="H87" t="b">
        <f>ISNA(VLOOKUP(J87,J88:J$500,1,0))</f>
        <v>1</v>
      </c>
      <c r="I87" s="27">
        <f>VLOOKUP(C87,SOURCE!S$6:Y$10179,7,0)</f>
        <v>205</v>
      </c>
      <c r="J87" s="28" t="str">
        <f>VLOOKUP(C87,SOURCE!S$6:Y$10179,6,0)</f>
        <v>INF</v>
      </c>
      <c r="K87" s="29" t="str">
        <f t="shared" si="11"/>
        <v>INFINITY</v>
      </c>
      <c r="L87" s="39" t="str">
        <f>VLOOKUP(C87,SOURCE!S$6:Y$10179,2,0)</f>
        <v>Constant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STD_INFINITY</v>
      </c>
      <c r="S87" s="157"/>
      <c r="T87" s="157"/>
      <c r="U87">
        <f t="shared" si="12"/>
        <v>51</v>
      </c>
      <c r="V87" s="53">
        <f t="shared" si="9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10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VLOOKUP(C88,SOURCE!S91:Z10264,8,0)</f>
        <v>ITM_LOGICALNAND</v>
      </c>
      <c r="E88" s="26" t="str">
        <f>CHAR(34)&amp;VLOOKUP(C88,SOURCE!S$6:Y$10179,6,0)&amp;CHAR(34)</f>
        <v>"NAND"</v>
      </c>
      <c r="F88" s="22" t="str">
        <f t="shared" si="8"/>
        <v xml:space="preserve">                      if (strcompare(str,"NAND" )) { *com = ITM_LOGICALNAND;} else</v>
      </c>
      <c r="H88" t="b">
        <f>ISNA(VLOOKUP(J88,J89:J$500,1,0))</f>
        <v>1</v>
      </c>
      <c r="I88" s="27">
        <f>VLOOKUP(C88,SOURCE!S$6:Y$10179,7,0)</f>
        <v>402</v>
      </c>
      <c r="J88" s="28" t="str">
        <f>VLOOKUP(C88,SOURCE!S$6:Y$10179,6,0)</f>
        <v>NAND</v>
      </c>
      <c r="K88" s="29" t="str">
        <f t="shared" si="11"/>
        <v>NAND</v>
      </c>
      <c r="L88" s="39" t="str">
        <f>VLOOKUP(C88,SOURCE!S$6:Y$10179,2,0)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"NAND"</v>
      </c>
      <c r="S88" s="157"/>
      <c r="T88" s="157"/>
      <c r="U88">
        <f t="shared" si="12"/>
        <v>51</v>
      </c>
      <c r="V88" s="53">
        <f t="shared" si="9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10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VLOOKUP(C89,SOURCE!S92:Z10265,8,0)</f>
        <v>ITM_LOGICALNOR</v>
      </c>
      <c r="E89" s="26" t="str">
        <f>CHAR(34)&amp;VLOOKUP(C89,SOURCE!S$6:Y$10179,6,0)&amp;CHAR(34)</f>
        <v>"NOR"</v>
      </c>
      <c r="F89" s="22" t="str">
        <f t="shared" si="8"/>
        <v xml:space="preserve">                      if (strcompare(str,"NOR" )) { *com = ITM_LOGICALNOR;} else</v>
      </c>
      <c r="H89" t="b">
        <f>ISNA(VLOOKUP(J89,J90:J$500,1,0))</f>
        <v>1</v>
      </c>
      <c r="I89" s="27">
        <f>VLOOKUP(C89,SOURCE!S$6:Y$10179,7,0)</f>
        <v>403</v>
      </c>
      <c r="J89" s="28" t="str">
        <f>VLOOKUP(C89,SOURCE!S$6:Y$10179,6,0)</f>
        <v>NOR</v>
      </c>
      <c r="K89" s="29" t="str">
        <f t="shared" si="11"/>
        <v>NOR</v>
      </c>
      <c r="L89" s="39" t="str">
        <f>VLOOKUP(C89,SOURCE!S$6:Y$10179,2,0)</f>
        <v>Logic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"NOR"</v>
      </c>
      <c r="S89" s="157"/>
      <c r="T89" s="157"/>
      <c r="U89">
        <f t="shared" si="12"/>
        <v>51</v>
      </c>
      <c r="V89" s="53">
        <f t="shared" si="9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10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VLOOKUP(C90,SOURCE!S93:Z10266,8,0)</f>
        <v>ITM_LOGICALXNOR</v>
      </c>
      <c r="E90" s="26" t="str">
        <f>CHAR(34)&amp;VLOOKUP(C90,SOURCE!S$6:Y$10179,6,0)&amp;CHAR(34)</f>
        <v>"XNOR"</v>
      </c>
      <c r="F90" s="22" t="str">
        <f t="shared" si="8"/>
        <v xml:space="preserve">                      if (strcompare(str,"XNOR" )) { *com = ITM_LOGICALXNOR;} else</v>
      </c>
      <c r="H90" t="b">
        <f>ISNA(VLOOKUP(J90,J91:J$500,1,0))</f>
        <v>1</v>
      </c>
      <c r="I90" s="27">
        <f>VLOOKUP(C90,SOURCE!S$6:Y$10179,7,0)</f>
        <v>404</v>
      </c>
      <c r="J90" s="28" t="str">
        <f>VLOOKUP(C90,SOURCE!S$6:Y$10179,6,0)</f>
        <v>XNOR</v>
      </c>
      <c r="K90" s="29" t="str">
        <f t="shared" si="11"/>
        <v>XNOR</v>
      </c>
      <c r="L90" s="39" t="str">
        <f>VLOOKUP(C90,SOURCE!S$6:Y$10179,2,0)</f>
        <v>Logic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"XNOR"</v>
      </c>
      <c r="S90" s="157"/>
      <c r="T90" s="157"/>
      <c r="U90">
        <f t="shared" si="12"/>
        <v>51</v>
      </c>
      <c r="V90" s="53">
        <f t="shared" si="9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10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VLOOKUP(C91,SOURCE!S94:Z10267,8,0)</f>
        <v>ITM_BS</v>
      </c>
      <c r="E91" s="26" t="str">
        <f>CHAR(34)&amp;VLOOKUP(C91,SOURCE!S$6:Y$10179,6,0)&amp;CHAR(34)</f>
        <v>"BS?"</v>
      </c>
      <c r="F91" s="22" t="str">
        <f t="shared" si="8"/>
        <v xml:space="preserve">                      if (strcompare(str,"BS?" )) { *com = ITM_BS;} else</v>
      </c>
      <c r="H91" t="b">
        <f>ISNA(VLOOKUP(J91,J92:J$500,1,0))</f>
        <v>1</v>
      </c>
      <c r="I91" s="27">
        <f>VLOOKUP(C91,SOURCE!S$6:Y$10179,7,0)</f>
        <v>405</v>
      </c>
      <c r="J91" s="28" t="str">
        <f>VLOOKUP(C91,SOURCE!S$6:Y$10179,6,0)</f>
        <v>BS?</v>
      </c>
      <c r="K91" s="29" t="str">
        <f t="shared" si="11"/>
        <v>BS?</v>
      </c>
      <c r="L91" s="39" t="str">
        <f>VLOOKUP(C91,SOURCE!S$6:Y$10179,2,0)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"BS?"</v>
      </c>
      <c r="S91" s="157"/>
      <c r="T91" s="157"/>
      <c r="U91">
        <f t="shared" si="12"/>
        <v>51</v>
      </c>
      <c r="V91" s="53">
        <f t="shared" si="9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10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VLOOKUP(C92,SOURCE!S95:Z10268,8,0)</f>
        <v>ITM_BC</v>
      </c>
      <c r="E92" s="26" t="str">
        <f>CHAR(34)&amp;VLOOKUP(C92,SOURCE!S$6:Y$10179,6,0)&amp;CHAR(34)</f>
        <v>"BC?"</v>
      </c>
      <c r="F92" s="22" t="str">
        <f t="shared" si="8"/>
        <v xml:space="preserve">                      if (strcompare(str,"BC?" )) { *com = ITM_BC;} else</v>
      </c>
      <c r="H92" t="b">
        <f>ISNA(VLOOKUP(J92,J93:J$500,1,0))</f>
        <v>1</v>
      </c>
      <c r="I92" s="27">
        <f>VLOOKUP(C92,SOURCE!S$6:Y$10179,7,0)</f>
        <v>406</v>
      </c>
      <c r="J92" s="28" t="str">
        <f>VLOOKUP(C92,SOURCE!S$6:Y$10179,6,0)</f>
        <v>BC?</v>
      </c>
      <c r="K92" s="29" t="str">
        <f t="shared" si="11"/>
        <v>BC?</v>
      </c>
      <c r="L92" s="39" t="str">
        <f>VLOOKUP(C92,SOURCE!S$6:Y$10179,2,0)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"BC?"</v>
      </c>
      <c r="S92" s="157"/>
      <c r="T92" s="157"/>
      <c r="U92">
        <f t="shared" si="12"/>
        <v>51</v>
      </c>
      <c r="V92" s="53">
        <f t="shared" si="9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10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VLOOKUP(C93,SOURCE!S96:Z10269,8,0)</f>
        <v>ITM_CB</v>
      </c>
      <c r="E93" s="26" t="str">
        <f>CHAR(34)&amp;VLOOKUP(C93,SOURCE!S$6:Y$10179,6,0)&amp;CHAR(34)</f>
        <v>"CB"</v>
      </c>
      <c r="F93" s="22" t="str">
        <f t="shared" si="8"/>
        <v xml:space="preserve">                      if (strcompare(str,"CB" )) { *com = ITM_CB;} else</v>
      </c>
      <c r="H93" t="b">
        <f>ISNA(VLOOKUP(J93,J94:J$500,1,0))</f>
        <v>1</v>
      </c>
      <c r="I93" s="27">
        <f>VLOOKUP(C93,SOURCE!S$6:Y$10179,7,0)</f>
        <v>407</v>
      </c>
      <c r="J93" s="28" t="str">
        <f>VLOOKUP(C93,SOURCE!S$6:Y$10179,6,0)</f>
        <v>CB</v>
      </c>
      <c r="K93" s="29" t="str">
        <f t="shared" si="11"/>
        <v>CB</v>
      </c>
      <c r="L93" s="39" t="str">
        <f>VLOOKUP(C93,SOURCE!S$6:Y$10179,2,0)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"CB"</v>
      </c>
      <c r="S93" s="157"/>
      <c r="T93" s="157"/>
      <c r="U93">
        <f t="shared" si="12"/>
        <v>51</v>
      </c>
      <c r="V93" s="53">
        <f t="shared" si="9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10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VLOOKUP(C94,SOURCE!S97:Z10270,8,0)</f>
        <v>ITM_SB</v>
      </c>
      <c r="E94" s="26" t="str">
        <f>CHAR(34)&amp;VLOOKUP(C94,SOURCE!S$6:Y$10179,6,0)&amp;CHAR(34)</f>
        <v>"SB"</v>
      </c>
      <c r="F94" s="22" t="str">
        <f t="shared" si="8"/>
        <v xml:space="preserve">                      if (strcompare(str,"SB" )) { *com = ITM_SB;} else</v>
      </c>
      <c r="H94" t="b">
        <f>ISNA(VLOOKUP(J94,J95:J$500,1,0))</f>
        <v>1</v>
      </c>
      <c r="I94" s="27">
        <f>VLOOKUP(C94,SOURCE!S$6:Y$10179,7,0)</f>
        <v>408</v>
      </c>
      <c r="J94" s="28" t="str">
        <f>VLOOKUP(C94,SOURCE!S$6:Y$10179,6,0)</f>
        <v>SB</v>
      </c>
      <c r="K94" s="29" t="str">
        <f t="shared" si="11"/>
        <v>SB</v>
      </c>
      <c r="L94" s="39" t="str">
        <f>VLOOKUP(C94,SOURCE!S$6:Y$10179,2,0)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"SB"</v>
      </c>
      <c r="S94" s="157"/>
      <c r="T94" s="157"/>
      <c r="U94">
        <f t="shared" si="12"/>
        <v>51</v>
      </c>
      <c r="V94" s="53">
        <f t="shared" si="9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10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VLOOKUP(C95,SOURCE!S98:Z10271,8,0)</f>
        <v>ITM_FB</v>
      </c>
      <c r="E95" s="26" t="str">
        <f>CHAR(34)&amp;VLOOKUP(C95,SOURCE!S$6:Y$10179,6,0)&amp;CHAR(34)</f>
        <v>"FB"</v>
      </c>
      <c r="F95" s="22" t="str">
        <f t="shared" si="8"/>
        <v xml:space="preserve">                      if (strcompare(str,"FB" )) { *com = ITM_FB;} else</v>
      </c>
      <c r="H95" t="b">
        <f>ISNA(VLOOKUP(J95,J96:J$500,1,0))</f>
        <v>1</v>
      </c>
      <c r="I95" s="27">
        <f>VLOOKUP(C95,SOURCE!S$6:Y$10179,7,0)</f>
        <v>409</v>
      </c>
      <c r="J95" s="28" t="str">
        <f>VLOOKUP(C95,SOURCE!S$6:Y$10179,6,0)</f>
        <v>FB</v>
      </c>
      <c r="K95" s="29" t="str">
        <f t="shared" si="11"/>
        <v>FB</v>
      </c>
      <c r="L95" s="39" t="str">
        <f>VLOOKUP(C95,SOURCE!S$6:Y$10179,2,0)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"FB"</v>
      </c>
      <c r="S95" s="157"/>
      <c r="T95" s="157"/>
      <c r="U95">
        <f t="shared" si="12"/>
        <v>51</v>
      </c>
      <c r="V95" s="53">
        <f t="shared" si="9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10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VLOOKUP(C96,SOURCE!S99:Z10272,8,0)</f>
        <v>ITM_RL</v>
      </c>
      <c r="E96" s="26" t="str">
        <f>CHAR(34)&amp;VLOOKUP(C96,SOURCE!S$6:Y$10179,6,0)&amp;CHAR(34)</f>
        <v>"RL"</v>
      </c>
      <c r="F96" s="22" t="str">
        <f t="shared" si="8"/>
        <v xml:space="preserve">                      if (strcompare(str,"RL" )) { *com = ITM_RL;} else</v>
      </c>
      <c r="H96" t="b">
        <f>ISNA(VLOOKUP(J96,J97:J$500,1,0))</f>
        <v>1</v>
      </c>
      <c r="I96" s="27">
        <f>VLOOKUP(C96,SOURCE!S$6:Y$10179,7,0)</f>
        <v>410</v>
      </c>
      <c r="J96" s="28" t="str">
        <f>VLOOKUP(C96,SOURCE!S$6:Y$10179,6,0)</f>
        <v>RL</v>
      </c>
      <c r="K96" s="29" t="str">
        <f t="shared" si="11"/>
        <v>RL</v>
      </c>
      <c r="L96" s="39" t="str">
        <f>VLOOKUP(C96,SOURCE!S$6:Y$10179,2,0)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"RL"</v>
      </c>
      <c r="S96" s="157"/>
      <c r="T96" s="157"/>
      <c r="U96">
        <f t="shared" si="12"/>
        <v>51</v>
      </c>
      <c r="V96" s="53">
        <f t="shared" si="9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10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VLOOKUP(C97,SOURCE!S100:Z10273,8,0)</f>
        <v>ITM_RLC</v>
      </c>
      <c r="E97" s="26" t="str">
        <f>CHAR(34)&amp;VLOOKUP(C97,SOURCE!S$6:Y$10179,6,0)&amp;CHAR(34)</f>
        <v>"RLC"</v>
      </c>
      <c r="F97" s="22" t="str">
        <f t="shared" si="8"/>
        <v xml:space="preserve">                      if (strcompare(str,"RLC" )) { *com = ITM_RLC;} else</v>
      </c>
      <c r="H97" t="b">
        <f>ISNA(VLOOKUP(J97,J98:J$500,1,0))</f>
        <v>1</v>
      </c>
      <c r="I97" s="27">
        <f>VLOOKUP(C97,SOURCE!S$6:Y$10179,7,0)</f>
        <v>411</v>
      </c>
      <c r="J97" s="28" t="str">
        <f>VLOOKUP(C97,SOURCE!S$6:Y$10179,6,0)</f>
        <v>RLC</v>
      </c>
      <c r="K97" s="29" t="str">
        <f t="shared" si="11"/>
        <v>RLC</v>
      </c>
      <c r="L97" s="39" t="str">
        <f>VLOOKUP(C97,SOURCE!S$6:Y$10179,2,0)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"RLC"</v>
      </c>
      <c r="S97" s="157"/>
      <c r="T97" s="157"/>
      <c r="U97">
        <f t="shared" si="12"/>
        <v>51</v>
      </c>
      <c r="V97" s="53">
        <f t="shared" si="9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10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VLOOKUP(C98,SOURCE!S101:Z10274,8,0)</f>
        <v>ITM_RR</v>
      </c>
      <c r="E98" s="26" t="str">
        <f>CHAR(34)&amp;VLOOKUP(C98,SOURCE!S$6:Y$10179,6,0)&amp;CHAR(34)</f>
        <v>"RR"</v>
      </c>
      <c r="F98" s="22" t="str">
        <f t="shared" si="8"/>
        <v xml:space="preserve">                      if (strcompare(str,"RR" )) { *com = ITM_RR;} else</v>
      </c>
      <c r="H98" t="b">
        <f>ISNA(VLOOKUP(J98,J99:J$500,1,0))</f>
        <v>1</v>
      </c>
      <c r="I98" s="27">
        <f>VLOOKUP(C98,SOURCE!S$6:Y$10179,7,0)</f>
        <v>412</v>
      </c>
      <c r="J98" s="28" t="str">
        <f>VLOOKUP(C98,SOURCE!S$6:Y$10179,6,0)</f>
        <v>RR</v>
      </c>
      <c r="K98" s="29" t="str">
        <f t="shared" si="11"/>
        <v>RR</v>
      </c>
      <c r="L98" s="39" t="str">
        <f>VLOOKUP(C98,SOURCE!S$6:Y$10179,2,0)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"RR"</v>
      </c>
      <c r="S98" s="157"/>
      <c r="T98" s="157"/>
      <c r="U98">
        <f t="shared" si="12"/>
        <v>51</v>
      </c>
      <c r="V98" s="53">
        <f t="shared" si="9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10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VLOOKUP(C99,SOURCE!S102:Z10275,8,0)</f>
        <v>ITM_RRC</v>
      </c>
      <c r="E99" s="26" t="str">
        <f>CHAR(34)&amp;VLOOKUP(C99,SOURCE!S$6:Y$10179,6,0)&amp;CHAR(34)</f>
        <v>"RRC"</v>
      </c>
      <c r="F99" s="22" t="str">
        <f t="shared" si="8"/>
        <v xml:space="preserve">                      if (strcompare(str,"RRC" )) { *com = ITM_RRC;} else</v>
      </c>
      <c r="H99" t="b">
        <f>ISNA(VLOOKUP(J99,J100:J$500,1,0))</f>
        <v>1</v>
      </c>
      <c r="I99" s="27">
        <f>VLOOKUP(C99,SOURCE!S$6:Y$10179,7,0)</f>
        <v>413</v>
      </c>
      <c r="J99" s="28" t="str">
        <f>VLOOKUP(C99,SOURCE!S$6:Y$10179,6,0)</f>
        <v>RRC</v>
      </c>
      <c r="K99" s="29" t="str">
        <f t="shared" si="11"/>
        <v>RRC</v>
      </c>
      <c r="L99" s="39" t="str">
        <f>VLOOKUP(C99,SOURCE!S$6:Y$10179,2,0)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"RRC"</v>
      </c>
      <c r="S99" s="157"/>
      <c r="T99" s="157"/>
      <c r="U99">
        <f t="shared" si="12"/>
        <v>51</v>
      </c>
      <c r="V99" s="53">
        <f t="shared" si="9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10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VLOOKUP(C100,SOURCE!S103:Z10276,8,0)</f>
        <v>ITM_SL</v>
      </c>
      <c r="E100" s="26" t="str">
        <f>CHAR(34)&amp;VLOOKUP(C100,SOURCE!S$6:Y$10179,6,0)&amp;CHAR(34)</f>
        <v>"SL"</v>
      </c>
      <c r="F100" s="22" t="str">
        <f t="shared" si="8"/>
        <v xml:space="preserve">                      if (strcompare(str,"SL" )) { *com = ITM_SL;} else</v>
      </c>
      <c r="H100" t="b">
        <f>ISNA(VLOOKUP(J100,J101:J$500,1,0))</f>
        <v>1</v>
      </c>
      <c r="I100" s="27">
        <f>VLOOKUP(C100,SOURCE!S$6:Y$10179,7,0)</f>
        <v>414</v>
      </c>
      <c r="J100" s="28" t="str">
        <f>VLOOKUP(C100,SOURCE!S$6:Y$10179,6,0)</f>
        <v>SL</v>
      </c>
      <c r="K100" s="29" t="str">
        <f t="shared" si="11"/>
        <v>SL</v>
      </c>
      <c r="L100" s="39" t="str">
        <f>VLOOKUP(C100,SOURCE!S$6:Y$10179,2,0)</f>
        <v>Logic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"SL"</v>
      </c>
      <c r="S100" s="157"/>
      <c r="T100" s="157"/>
      <c r="U100">
        <f t="shared" si="12"/>
        <v>51</v>
      </c>
      <c r="V100" s="53">
        <f t="shared" si="9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10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VLOOKUP(C101,SOURCE!S104:Z10277,8,0)</f>
        <v>ITM_SR</v>
      </c>
      <c r="E101" s="26" t="str">
        <f>CHAR(34)&amp;VLOOKUP(C101,SOURCE!S$6:Y$10179,6,0)&amp;CHAR(34)</f>
        <v>"SR"</v>
      </c>
      <c r="F101" s="22" t="str">
        <f t="shared" si="8"/>
        <v xml:space="preserve">                      if (strcompare(str,"SR" )) { *com = ITM_SR;} else</v>
      </c>
      <c r="H101" t="b">
        <f>ISNA(VLOOKUP(J101,J102:J$500,1,0))</f>
        <v>1</v>
      </c>
      <c r="I101" s="27">
        <f>VLOOKUP(C101,SOURCE!S$6:Y$10179,7,0)</f>
        <v>415</v>
      </c>
      <c r="J101" s="28" t="str">
        <f>VLOOKUP(C101,SOURCE!S$6:Y$10179,6,0)</f>
        <v>SR</v>
      </c>
      <c r="K101" s="29" t="str">
        <f t="shared" si="11"/>
        <v>SR</v>
      </c>
      <c r="L101" s="39" t="str">
        <f>VLOOKUP(C101,SOURCE!S$6:Y$10179,2,0)</f>
        <v>Logic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"SR"</v>
      </c>
      <c r="S101" s="157"/>
      <c r="T101" s="157"/>
      <c r="U101">
        <f t="shared" si="12"/>
        <v>51</v>
      </c>
      <c r="V101" s="53">
        <f t="shared" si="9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10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VLOOKUP(C102,SOURCE!S105:Z10278,8,0)</f>
        <v>ITM_ASR</v>
      </c>
      <c r="E102" s="26" t="str">
        <f>CHAR(34)&amp;VLOOKUP(C102,SOURCE!S$6:Y$10179,6,0)&amp;CHAR(34)</f>
        <v>"ASR"</v>
      </c>
      <c r="F102" s="22" t="str">
        <f t="shared" si="8"/>
        <v xml:space="preserve">                      if (strcompare(str,"ASR" )) { *com = ITM_ASR;} else</v>
      </c>
      <c r="H102" t="b">
        <f>ISNA(VLOOKUP(J102,J103:J$500,1,0))</f>
        <v>1</v>
      </c>
      <c r="I102" s="27">
        <f>VLOOKUP(C102,SOURCE!S$6:Y$10179,7,0)</f>
        <v>416</v>
      </c>
      <c r="J102" s="28" t="str">
        <f>VLOOKUP(C102,SOURCE!S$6:Y$10179,6,0)</f>
        <v>ASR</v>
      </c>
      <c r="K102" s="29" t="str">
        <f t="shared" si="11"/>
        <v>ASR</v>
      </c>
      <c r="L102" s="39" t="str">
        <f>VLOOKUP(C102,SOURCE!S$6:Y$10179,2,0)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"ASR"</v>
      </c>
      <c r="S102" s="157"/>
      <c r="T102" s="157"/>
      <c r="U102">
        <f t="shared" si="12"/>
        <v>51</v>
      </c>
      <c r="V102" s="53">
        <f t="shared" si="9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10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VLOOKUP(C103,SOURCE!S106:Z10279,8,0)</f>
        <v>ITM_LJ</v>
      </c>
      <c r="E103" s="26" t="str">
        <f>CHAR(34)&amp;VLOOKUP(C103,SOURCE!S$6:Y$10179,6,0)&amp;CHAR(34)</f>
        <v>"LJ"</v>
      </c>
      <c r="F103" s="22" t="str">
        <f t="shared" si="8"/>
        <v xml:space="preserve">                      if (strcompare(str,"LJ" )) { *com = ITM_LJ;} else</v>
      </c>
      <c r="H103" t="b">
        <f>ISNA(VLOOKUP(J103,J104:J$500,1,0))</f>
        <v>1</v>
      </c>
      <c r="I103" s="27">
        <f>VLOOKUP(C103,SOURCE!S$6:Y$10179,7,0)</f>
        <v>417</v>
      </c>
      <c r="J103" s="28" t="str">
        <f>VLOOKUP(C103,SOURCE!S$6:Y$10179,6,0)</f>
        <v>LJ</v>
      </c>
      <c r="K103" s="29" t="str">
        <f t="shared" si="11"/>
        <v>LJ</v>
      </c>
      <c r="L103" s="39" t="str">
        <f>VLOOKUP(C103,SOURCE!S$6:Y$10179,2,0)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"LJ"</v>
      </c>
      <c r="S103" s="157"/>
      <c r="T103" s="157"/>
      <c r="U103">
        <f t="shared" si="12"/>
        <v>51</v>
      </c>
      <c r="V103" s="53">
        <f t="shared" si="9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10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VLOOKUP(C104,SOURCE!S107:Z10280,8,0)</f>
        <v>ITM_RJ</v>
      </c>
      <c r="E104" s="26" t="str">
        <f>CHAR(34)&amp;VLOOKUP(C104,SOURCE!S$6:Y$10179,6,0)&amp;CHAR(34)</f>
        <v>"RJ"</v>
      </c>
      <c r="F104" s="22" t="str">
        <f t="shared" si="8"/>
        <v xml:space="preserve">                      if (strcompare(str,"RJ" )) { *com = ITM_RJ;} else</v>
      </c>
      <c r="H104" t="b">
        <f>ISNA(VLOOKUP(J104,J105:J$500,1,0))</f>
        <v>1</v>
      </c>
      <c r="I104" s="27">
        <f>VLOOKUP(C104,SOURCE!S$6:Y$10179,7,0)</f>
        <v>418</v>
      </c>
      <c r="J104" s="28" t="str">
        <f>VLOOKUP(C104,SOURCE!S$6:Y$10179,6,0)</f>
        <v>RJ</v>
      </c>
      <c r="K104" s="29" t="str">
        <f t="shared" si="11"/>
        <v>RJ</v>
      </c>
      <c r="L104" s="39" t="str">
        <f>VLOOKUP(C104,SOURCE!S$6:Y$10179,2,0)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"RJ"</v>
      </c>
      <c r="S104" s="157"/>
      <c r="T104" s="157"/>
      <c r="U104">
        <f t="shared" si="12"/>
        <v>51</v>
      </c>
      <c r="V104" s="53">
        <f t="shared" si="9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10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VLOOKUP(C105,SOURCE!S108:Z10281,8,0)</f>
        <v>ITM_MASKL</v>
      </c>
      <c r="E105" s="26" t="str">
        <f>CHAR(34)&amp;VLOOKUP(C105,SOURCE!S$6:Y$10179,6,0)&amp;CHAR(34)</f>
        <v>"MASKL"</v>
      </c>
      <c r="F105" s="22" t="str">
        <f t="shared" si="8"/>
        <v xml:space="preserve">                      if (strcompare(str,"MASKL" )) { *com = ITM_MASKL;} else</v>
      </c>
      <c r="H105" t="b">
        <f>ISNA(VLOOKUP(J105,J106:J$500,1,0))</f>
        <v>1</v>
      </c>
      <c r="I105" s="27">
        <f>VLOOKUP(C105,SOURCE!S$6:Y$10179,7,0)</f>
        <v>419</v>
      </c>
      <c r="J105" s="28" t="str">
        <f>VLOOKUP(C105,SOURCE!S$6:Y$10179,6,0)</f>
        <v>MASKL</v>
      </c>
      <c r="K105" s="29" t="str">
        <f t="shared" si="11"/>
        <v>MASKL</v>
      </c>
      <c r="L105" s="39" t="str">
        <f>VLOOKUP(C105,SOURCE!S$6:Y$10179,2,0)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"MASKL"</v>
      </c>
      <c r="S105" s="157"/>
      <c r="T105" s="157"/>
      <c r="U105">
        <f t="shared" si="12"/>
        <v>51</v>
      </c>
      <c r="V105" s="53">
        <f t="shared" si="9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10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VLOOKUP(C106,SOURCE!S109:Z10282,8,0)</f>
        <v>ITM_MASKR</v>
      </c>
      <c r="E106" s="26" t="str">
        <f>CHAR(34)&amp;VLOOKUP(C106,SOURCE!S$6:Y$10179,6,0)&amp;CHAR(34)</f>
        <v>"MASKR"</v>
      </c>
      <c r="F106" s="22" t="str">
        <f t="shared" si="8"/>
        <v xml:space="preserve">                      if (strcompare(str,"MASKR" )) { *com = ITM_MASKR;} else</v>
      </c>
      <c r="H106" t="b">
        <f>ISNA(VLOOKUP(J106,J107:J$500,1,0))</f>
        <v>1</v>
      </c>
      <c r="I106" s="27">
        <f>VLOOKUP(C106,SOURCE!S$6:Y$10179,7,0)</f>
        <v>420</v>
      </c>
      <c r="J106" s="28" t="str">
        <f>VLOOKUP(C106,SOURCE!S$6:Y$10179,6,0)</f>
        <v>MASKR</v>
      </c>
      <c r="K106" s="29" t="str">
        <f t="shared" si="11"/>
        <v>MASKR</v>
      </c>
      <c r="L106" s="39" t="str">
        <f>VLOOKUP(C106,SOURCE!S$6:Y$10179,2,0)</f>
        <v/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"MASKR"</v>
      </c>
      <c r="U106">
        <f t="shared" si="12"/>
        <v>51</v>
      </c>
      <c r="V106" s="53">
        <f t="shared" si="9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10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VLOOKUP(C107,SOURCE!S110:Z10283,8,0)</f>
        <v>ITM_MIRROR</v>
      </c>
      <c r="E107" s="26" t="str">
        <f>CHAR(34)&amp;VLOOKUP(C107,SOURCE!S$6:Y$10179,6,0)&amp;CHAR(34)</f>
        <v>"MIRROR"</v>
      </c>
      <c r="F107" s="22" t="str">
        <f t="shared" si="8"/>
        <v xml:space="preserve">                      if (strcompare(str,"MIRROR" )) { *com = ITM_MIRROR;} else</v>
      </c>
      <c r="H107" t="b">
        <f>ISNA(VLOOKUP(J107,J108:J$500,1,0))</f>
        <v>1</v>
      </c>
      <c r="I107" s="27">
        <f>VLOOKUP(C107,SOURCE!S$6:Y$10179,7,0)</f>
        <v>421</v>
      </c>
      <c r="J107" s="28" t="str">
        <f>VLOOKUP(C107,SOURCE!S$6:Y$10179,6,0)</f>
        <v>MIRROR</v>
      </c>
      <c r="K107" s="29" t="str">
        <f t="shared" si="11"/>
        <v>MIRROR</v>
      </c>
      <c r="L107" s="39" t="str">
        <f>VLOOKUP(C107,SOURCE!S$6:Y$10179,2,0)</f>
        <v/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"MIRROR"</v>
      </c>
      <c r="U107">
        <f t="shared" si="12"/>
        <v>51</v>
      </c>
      <c r="V107" s="53">
        <f t="shared" si="9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10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VLOOKUP(C108,SOURCE!S111:Z10284,8,0)</f>
        <v>ITM_NUMB</v>
      </c>
      <c r="E108" s="26" t="str">
        <f>CHAR(34)&amp;VLOOKUP(C108,SOURCE!S$6:Y$10179,6,0)&amp;CHAR(34)</f>
        <v>"#B"</v>
      </c>
      <c r="F108" s="22" t="str">
        <f t="shared" si="8"/>
        <v xml:space="preserve">                      if (strcompare(str,"#B" )) { *com = ITM_NUMB;} else</v>
      </c>
      <c r="H108" t="b">
        <f>ISNA(VLOOKUP(J108,J109:J$500,1,0))</f>
        <v>1</v>
      </c>
      <c r="I108" s="27">
        <f>VLOOKUP(C108,SOURCE!S$6:Y$10179,7,0)</f>
        <v>422</v>
      </c>
      <c r="J108" s="28" t="str">
        <f>VLOOKUP(C108,SOURCE!S$6:Y$10179,6,0)</f>
        <v>#B</v>
      </c>
      <c r="K108" s="29" t="str">
        <f t="shared" si="11"/>
        <v>#B</v>
      </c>
      <c r="L108" s="39" t="str">
        <f>VLOOKUP(C108,SOURCE!S$6:Y$10179,2,0)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"#B"</v>
      </c>
      <c r="U108">
        <f t="shared" si="12"/>
        <v>51</v>
      </c>
      <c r="V108" s="53">
        <f t="shared" si="9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10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VLOOKUP(C109,SOURCE!S112:Z10285,8,0)</f>
        <v>ITM_SDL</v>
      </c>
      <c r="E109" s="26" t="str">
        <f>CHAR(34)&amp;VLOOKUP(C109,SOURCE!S$6:Y$10179,6,0)&amp;CHAR(34)</f>
        <v>"SDL"</v>
      </c>
      <c r="F109" s="22" t="str">
        <f t="shared" si="8"/>
        <v xml:space="preserve">                      if (strcompare(str,"SDL" )) { *com = ITM_SDL;} else</v>
      </c>
      <c r="H109" t="b">
        <f>ISNA(VLOOKUP(J109,J110:J$500,1,0))</f>
        <v>1</v>
      </c>
      <c r="I109" s="27">
        <f>VLOOKUP(C109,SOURCE!S$6:Y$10179,7,0)</f>
        <v>423</v>
      </c>
      <c r="J109" s="28" t="str">
        <f>VLOOKUP(C109,SOURCE!S$6:Y$10179,6,0)</f>
        <v>SDL</v>
      </c>
      <c r="K109" s="29" t="str">
        <f t="shared" si="11"/>
        <v>SDL</v>
      </c>
      <c r="L109" s="39" t="str">
        <f>VLOOKUP(C109,SOURCE!S$6:Y$10179,2,0)</f>
        <v>Math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"SDL"</v>
      </c>
      <c r="U109">
        <f t="shared" si="12"/>
        <v>51</v>
      </c>
      <c r="V109" s="53">
        <f t="shared" si="9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10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VLOOKUP(C110,SOURCE!S113:Z10286,8,0)</f>
        <v>ITM_SDR</v>
      </c>
      <c r="E110" s="26" t="str">
        <f>CHAR(34)&amp;VLOOKUP(C110,SOURCE!S$6:Y$10179,6,0)&amp;CHAR(34)</f>
        <v>"SDR"</v>
      </c>
      <c r="F110" s="22" t="str">
        <f t="shared" si="8"/>
        <v xml:space="preserve">                      if (strcompare(str,"SDR" )) { *com = ITM_SDR;} else</v>
      </c>
      <c r="H110" t="b">
        <f>ISNA(VLOOKUP(J110,J111:J$500,1,0))</f>
        <v>1</v>
      </c>
      <c r="I110" s="27">
        <f>VLOOKUP(C110,SOURCE!S$6:Y$10179,7,0)</f>
        <v>424</v>
      </c>
      <c r="J110" s="28" t="str">
        <f>VLOOKUP(C110,SOURCE!S$6:Y$10179,6,0)</f>
        <v>SDR</v>
      </c>
      <c r="K110" s="29" t="str">
        <f t="shared" si="11"/>
        <v>SDR</v>
      </c>
      <c r="L110" s="39" t="str">
        <f>VLOOKUP(C110,SOURCE!S$6:Y$10179,2,0)</f>
        <v>Math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"SDR"</v>
      </c>
      <c r="U110">
        <f t="shared" si="12"/>
        <v>51</v>
      </c>
      <c r="V110" s="53">
        <f t="shared" si="9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10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VLOOKUP(C111,SOURCE!S114:Z10287,8,0)</f>
        <v>ITM_SIGMAPLUS</v>
      </c>
      <c r="E111" s="26" t="str">
        <f>CHAR(34)&amp;VLOOKUP(C111,SOURCE!S$6:Y$10179,6,0)&amp;CHAR(34)</f>
        <v>"SUM+"</v>
      </c>
      <c r="F111" s="22" t="str">
        <f t="shared" si="8"/>
        <v xml:space="preserve">                      if (strcompare(str,"SUM+" )) { *com = ITM_SIGMAPLUS;} else</v>
      </c>
      <c r="H111" t="b">
        <f>ISNA(VLOOKUP(J111,J112:J$500,1,0))</f>
        <v>1</v>
      </c>
      <c r="I111" s="27">
        <f>VLOOKUP(C111,SOURCE!S$6:Y$10179,7,0)</f>
        <v>433</v>
      </c>
      <c r="J111" s="28" t="str">
        <f>VLOOKUP(C111,SOURCE!S$6:Y$10179,6,0)</f>
        <v>SUM+</v>
      </c>
      <c r="K111" s="29" t="str">
        <f t="shared" si="11"/>
        <v>SUM+</v>
      </c>
      <c r="L111" s="39" t="str">
        <f>VLOOKUP(C111,SOURCE!S$6:Y$10179,2,0)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"+"</v>
      </c>
      <c r="U111">
        <f t="shared" si="12"/>
        <v>51</v>
      </c>
      <c r="V111" s="53">
        <f t="shared" si="9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10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VLOOKUP(C112,SOURCE!S115:Z10288,8,0)</f>
        <v>ITM_NSIGMA</v>
      </c>
      <c r="E112" s="26" t="str">
        <f>CHAR(34)&amp;VLOOKUP(C112,SOURCE!S$6:Y$10179,6,0)&amp;CHAR(34)</f>
        <v>"NSUM"</v>
      </c>
      <c r="F112" s="22" t="str">
        <f t="shared" si="8"/>
        <v xml:space="preserve">                      if (strcompare(str,"NSUM" )) { *com = ITM_NSIGMA;} else</v>
      </c>
      <c r="H112" t="b">
        <f>ISNA(VLOOKUP(J112,J113:J$500,1,0))</f>
        <v>1</v>
      </c>
      <c r="I112" s="27">
        <f>VLOOKUP(C112,SOURCE!S$6:Y$10179,7,0)</f>
        <v>435</v>
      </c>
      <c r="J112" s="28" t="str">
        <f>VLOOKUP(C112,SOURCE!S$6:Y$10179,6,0)</f>
        <v>NSUM</v>
      </c>
      <c r="K112" s="29" t="str">
        <f t="shared" si="11"/>
        <v>n</v>
      </c>
      <c r="L112" s="39" t="str">
        <f>VLOOKUP(C112,SOURCE!S$6:Y$10179,2,0)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"n"</v>
      </c>
      <c r="U112">
        <f t="shared" si="12"/>
        <v>51</v>
      </c>
      <c r="V112" s="53">
        <f t="shared" si="9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10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VLOOKUP(C113,SOURCE!S116:Z10289,8,0)</f>
        <v>ITM_SIGMAx</v>
      </c>
      <c r="E113" s="26" t="str">
        <f>CHAR(34)&amp;VLOOKUP(C113,SOURCE!S$6:Y$10179,6,0)&amp;CHAR(34)</f>
        <v>"SUMX"</v>
      </c>
      <c r="F113" s="22" t="str">
        <f t="shared" si="8"/>
        <v xml:space="preserve">                      if (strcompare(str,"SUMX" )) { *com = ITM_SIGMAx;} else</v>
      </c>
      <c r="H113" t="b">
        <f>ISNA(VLOOKUP(J113,J114:J$500,1,0))</f>
        <v>1</v>
      </c>
      <c r="I113" s="27">
        <f>VLOOKUP(C113,SOURCE!S$6:Y$10179,7,0)</f>
        <v>436</v>
      </c>
      <c r="J113" s="28" t="str">
        <f>VLOOKUP(C113,SOURCE!S$6:Y$10179,6,0)</f>
        <v>SUMX</v>
      </c>
      <c r="K113" s="29" t="str">
        <f t="shared" si="11"/>
        <v>SUMx</v>
      </c>
      <c r="L113" s="39" t="str">
        <f>VLOOKUP(C113,SOURCE!S$6:Y$10179,2,0)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</v>
      </c>
      <c r="U113">
        <f t="shared" si="12"/>
        <v>51</v>
      </c>
      <c r="V113" s="53">
        <f t="shared" si="9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10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VLOOKUP(C114,SOURCE!S117:Z10290,8,0)</f>
        <v>ITM_SIGMAy</v>
      </c>
      <c r="E114" s="26" t="str">
        <f>CHAR(34)&amp;VLOOKUP(C114,SOURCE!S$6:Y$10179,6,0)&amp;CHAR(34)</f>
        <v>"SUMY"</v>
      </c>
      <c r="F114" s="22" t="str">
        <f t="shared" si="8"/>
        <v xml:space="preserve">                      if (strcompare(str,"SUMY" )) { *com = ITM_SIGMAy;} else</v>
      </c>
      <c r="H114" t="b">
        <f>ISNA(VLOOKUP(J114,J115:J$500,1,0))</f>
        <v>1</v>
      </c>
      <c r="I114" s="27">
        <f>VLOOKUP(C114,SOURCE!S$6:Y$10179,7,0)</f>
        <v>437</v>
      </c>
      <c r="J114" s="28" t="str">
        <f>VLOOKUP(C114,SOURCE!S$6:Y$10179,6,0)</f>
        <v>SUMY</v>
      </c>
      <c r="K114" s="29" t="str">
        <f t="shared" si="11"/>
        <v>SUMy</v>
      </c>
      <c r="L114" s="39" t="str">
        <f>VLOOKUP(C114,SOURCE!S$6:Y$10179,2,0)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"y"</v>
      </c>
      <c r="U114">
        <f t="shared" si="12"/>
        <v>51</v>
      </c>
      <c r="V114" s="53">
        <f t="shared" si="9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10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VLOOKUP(C115,SOURCE!S118:Z10291,8,0)</f>
        <v>ITM_SIGMAx2</v>
      </c>
      <c r="E115" s="26" t="str">
        <f>CHAR(34)&amp;VLOOKUP(C115,SOURCE!S$6:Y$10179,6,0)&amp;CHAR(34)</f>
        <v>"SMX^2"</v>
      </c>
      <c r="F115" s="22" t="str">
        <f t="shared" si="8"/>
        <v xml:space="preserve">                      if (strcompare(str,"SMX^2" )) { *com = ITM_SIGMAx2;} else</v>
      </c>
      <c r="H115" t="b">
        <f>ISNA(VLOOKUP(J115,J116:J$500,1,0))</f>
        <v>1</v>
      </c>
      <c r="I115" s="27">
        <f>VLOOKUP(C115,SOURCE!S$6:Y$10179,7,0)</f>
        <v>438</v>
      </c>
      <c r="J115" s="28" t="str">
        <f>VLOOKUP(C115,SOURCE!S$6:Y$10179,6,0)</f>
        <v>SMX^2</v>
      </c>
      <c r="K115" s="29" t="str">
        <f t="shared" si="11"/>
        <v>SUMx^2</v>
      </c>
      <c r="L115" s="39" t="str">
        <f>VLOOKUP(C115,SOURCE!S$6:Y$10179,2,0)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"x" STD_SUP_2</v>
      </c>
      <c r="U115">
        <f t="shared" si="12"/>
        <v>51</v>
      </c>
      <c r="V115" s="53">
        <f t="shared" si="9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10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VLOOKUP(C116,SOURCE!S119:Z10292,8,0)</f>
        <v>ITM_SIGMAx2y</v>
      </c>
      <c r="E116" s="26" t="str">
        <f>CHAR(34)&amp;VLOOKUP(C116,SOURCE!S$6:Y$10179,6,0)&amp;CHAR(34)</f>
        <v>"SMX^2Y"</v>
      </c>
      <c r="F116" s="22" t="str">
        <f t="shared" si="8"/>
        <v xml:space="preserve">                      if (strcompare(str,"SMX^2Y" )) { *com = ITM_SIGMAx2y;} else</v>
      </c>
      <c r="H116" t="b">
        <f>ISNA(VLOOKUP(J116,J117:J$500,1,0))</f>
        <v>1</v>
      </c>
      <c r="I116" s="27">
        <f>VLOOKUP(C116,SOURCE!S$6:Y$10179,7,0)</f>
        <v>439</v>
      </c>
      <c r="J116" s="28" t="str">
        <f>VLOOKUP(C116,SOURCE!S$6:Y$10179,6,0)</f>
        <v>SMX^2Y</v>
      </c>
      <c r="K116" s="29" t="str">
        <f t="shared" si="11"/>
        <v>SUMx^2y</v>
      </c>
      <c r="L116" s="39" t="str">
        <f>VLOOKUP(C116,SOURCE!S$6:Y$10179,2,0)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"x" STD_SUP_2 "y"</v>
      </c>
      <c r="U116">
        <f t="shared" si="12"/>
        <v>51</v>
      </c>
      <c r="V116" s="53">
        <f t="shared" si="9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10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VLOOKUP(C117,SOURCE!S120:Z10293,8,0)</f>
        <v>ITM_SIGMAy2</v>
      </c>
      <c r="E117" s="26" t="str">
        <f>CHAR(34)&amp;VLOOKUP(C117,SOURCE!S$6:Y$10179,6,0)&amp;CHAR(34)</f>
        <v>"SMY^2"</v>
      </c>
      <c r="F117" s="22" t="str">
        <f t="shared" si="8"/>
        <v xml:space="preserve">                      if (strcompare(str,"SMY^2" )) { *com = ITM_SIGMAy2;} else</v>
      </c>
      <c r="H117" t="b">
        <f>ISNA(VLOOKUP(J117,J118:J$500,1,0))</f>
        <v>1</v>
      </c>
      <c r="I117" s="27">
        <f>VLOOKUP(C117,SOURCE!S$6:Y$10179,7,0)</f>
        <v>440</v>
      </c>
      <c r="J117" s="28" t="str">
        <f>VLOOKUP(C117,SOURCE!S$6:Y$10179,6,0)</f>
        <v>SMY^2</v>
      </c>
      <c r="K117" s="29" t="str">
        <f t="shared" si="11"/>
        <v>SUMy^2</v>
      </c>
      <c r="L117" s="39" t="str">
        <f>VLOOKUP(C117,SOURCE!S$6:Y$10179,2,0)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"y" STD_SUP_2</v>
      </c>
      <c r="U117">
        <f t="shared" si="12"/>
        <v>51</v>
      </c>
      <c r="V117" s="53">
        <f t="shared" si="9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10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VLOOKUP(C118,SOURCE!S121:Z10294,8,0)</f>
        <v>ITM_SIGMAxy</v>
      </c>
      <c r="E118" s="26" t="str">
        <f>CHAR(34)&amp;VLOOKUP(C118,SOURCE!S$6:Y$10179,6,0)&amp;CHAR(34)</f>
        <v>"SMXY"</v>
      </c>
      <c r="F118" s="22" t="str">
        <f t="shared" si="8"/>
        <v xml:space="preserve">                      if (strcompare(str,"SMXY" )) { *com = ITM_SIGMAxy;} else</v>
      </c>
      <c r="H118" t="b">
        <f>ISNA(VLOOKUP(J118,J119:J$500,1,0))</f>
        <v>1</v>
      </c>
      <c r="I118" s="27">
        <f>VLOOKUP(C118,SOURCE!S$6:Y$10179,7,0)</f>
        <v>441</v>
      </c>
      <c r="J118" s="28" t="str">
        <f>VLOOKUP(C118,SOURCE!S$6:Y$10179,6,0)</f>
        <v>SMXY</v>
      </c>
      <c r="K118" s="29" t="str">
        <f t="shared" si="11"/>
        <v>SUMxy</v>
      </c>
      <c r="L118" s="39" t="str">
        <f>VLOOKUP(C118,SOURCE!S$6:Y$10179,2,0)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"xy"</v>
      </c>
      <c r="U118">
        <f t="shared" si="12"/>
        <v>51</v>
      </c>
      <c r="V118" s="53">
        <f t="shared" si="9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10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VLOOKUP(C119,SOURCE!S122:Z10295,8,0)</f>
        <v>ITM_SIGMAlnxy</v>
      </c>
      <c r="E119" s="26" t="str">
        <f>CHAR(34)&amp;VLOOKUP(C119,SOURCE!S$6:Y$10179,6,0)&amp;CHAR(34)</f>
        <v>"SMLNXY"</v>
      </c>
      <c r="F119" s="22" t="str">
        <f t="shared" si="8"/>
        <v xml:space="preserve">                      if (strcompare(str,"SMLNXY" )) { *com = ITM_SIGMAlnxy;} else</v>
      </c>
      <c r="H119" t="b">
        <f>ISNA(VLOOKUP(J119,J120:J$500,1,0))</f>
        <v>1</v>
      </c>
      <c r="I119" s="27">
        <f>VLOOKUP(C119,SOURCE!S$6:Y$10179,7,0)</f>
        <v>442</v>
      </c>
      <c r="J119" s="28" t="str">
        <f>VLOOKUP(C119,SOURCE!S$6:Y$10179,6,0)</f>
        <v>SMLNXY</v>
      </c>
      <c r="K119" s="29" t="str">
        <f t="shared" si="11"/>
        <v>SUMlnxy</v>
      </c>
      <c r="L119" s="39" t="str">
        <f>VLOOKUP(C119,SOURCE!S$6:Y$10179,2,0)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"lnxy"</v>
      </c>
      <c r="U119">
        <f t="shared" si="12"/>
        <v>51</v>
      </c>
      <c r="V119" s="53">
        <f t="shared" si="9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10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VLOOKUP(C120,SOURCE!S123:Z10296,8,0)</f>
        <v>ITM_SIGMAlnx</v>
      </c>
      <c r="E120" s="26" t="str">
        <f>CHAR(34)&amp;VLOOKUP(C120,SOURCE!S$6:Y$10179,6,0)&amp;CHAR(34)</f>
        <v>"SMLNX"</v>
      </c>
      <c r="F120" s="22" t="str">
        <f t="shared" si="8"/>
        <v xml:space="preserve">                      if (strcompare(str,"SMLNX" )) { *com = ITM_SIGMAlnx;} else</v>
      </c>
      <c r="H120" t="b">
        <f>ISNA(VLOOKUP(J120,J121:J$500,1,0))</f>
        <v>1</v>
      </c>
      <c r="I120" s="27">
        <f>VLOOKUP(C120,SOURCE!S$6:Y$10179,7,0)</f>
        <v>443</v>
      </c>
      <c r="J120" s="28" t="str">
        <f>VLOOKUP(C120,SOURCE!S$6:Y$10179,6,0)</f>
        <v>SMLNX</v>
      </c>
      <c r="K120" s="29" t="str">
        <f t="shared" si="11"/>
        <v>SUMlnx</v>
      </c>
      <c r="L120" s="39" t="str">
        <f>VLOOKUP(C120,SOURCE!S$6:Y$10179,2,0)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"lnx"</v>
      </c>
      <c r="U120">
        <f t="shared" si="12"/>
        <v>51</v>
      </c>
      <c r="V120" s="53">
        <f t="shared" si="9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10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VLOOKUP(C121,SOURCE!S124:Z10297,8,0)</f>
        <v>ITM_SIGMAln2x</v>
      </c>
      <c r="E121" s="26" t="str">
        <f>CHAR(34)&amp;VLOOKUP(C121,SOURCE!S$6:Y$10179,6,0)&amp;CHAR(34)</f>
        <v>"SMLN^2X"</v>
      </c>
      <c r="F121" s="22" t="str">
        <f t="shared" si="8"/>
        <v xml:space="preserve">                      if (strcompare(str,"SMLN^2X" )) { *com = ITM_SIGMAln2x;} else</v>
      </c>
      <c r="H121" t="b">
        <f>ISNA(VLOOKUP(J121,J122:J$500,1,0))</f>
        <v>1</v>
      </c>
      <c r="I121" s="27">
        <f>VLOOKUP(C121,SOURCE!S$6:Y$10179,7,0)</f>
        <v>444</v>
      </c>
      <c r="J121" s="28" t="str">
        <f>VLOOKUP(C121,SOURCE!S$6:Y$10179,6,0)</f>
        <v>SMLN^2X</v>
      </c>
      <c r="K121" s="29" t="str">
        <f t="shared" si="11"/>
        <v>SUMln^2x</v>
      </c>
      <c r="L121" s="39" t="str">
        <f>VLOOKUP(C121,SOURCE!S$6:Y$10179,2,0)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"ln" STD_SUP_2 "x"</v>
      </c>
      <c r="U121">
        <f t="shared" si="12"/>
        <v>51</v>
      </c>
      <c r="V121" s="53">
        <f t="shared" si="9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10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VLOOKUP(C122,SOURCE!S125:Z10298,8,0)</f>
        <v>ITM_SIGMAylnx</v>
      </c>
      <c r="E122" s="26" t="str">
        <f>CHAR(34)&amp;VLOOKUP(C122,SOURCE!S$6:Y$10179,6,0)&amp;CHAR(34)</f>
        <v>"SMYLNX"</v>
      </c>
      <c r="F122" s="22" t="str">
        <f t="shared" si="8"/>
        <v xml:space="preserve">                      if (strcompare(str,"SMYLNX" )) { *com = ITM_SIGMAylnx;} else</v>
      </c>
      <c r="H122" t="b">
        <f>ISNA(VLOOKUP(J122,J123:J$500,1,0))</f>
        <v>1</v>
      </c>
      <c r="I122" s="27">
        <f>VLOOKUP(C122,SOURCE!S$6:Y$10179,7,0)</f>
        <v>445</v>
      </c>
      <c r="J122" s="28" t="str">
        <f>VLOOKUP(C122,SOURCE!S$6:Y$10179,6,0)</f>
        <v>SMYLNX</v>
      </c>
      <c r="K122" s="29" t="str">
        <f t="shared" si="11"/>
        <v>SUMylnx</v>
      </c>
      <c r="L122" s="39" t="str">
        <f>VLOOKUP(C122,SOURCE!S$6:Y$10179,2,0)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"ylnx"</v>
      </c>
      <c r="U122">
        <f t="shared" si="12"/>
        <v>51</v>
      </c>
      <c r="V122" s="53">
        <f t="shared" si="9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10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VLOOKUP(C123,SOURCE!S126:Z10299,8,0)</f>
        <v>ITM_SIGMAlny</v>
      </c>
      <c r="E123" s="26" t="str">
        <f>CHAR(34)&amp;VLOOKUP(C123,SOURCE!S$6:Y$10179,6,0)&amp;CHAR(34)</f>
        <v>"SMLNY"</v>
      </c>
      <c r="F123" s="22" t="str">
        <f t="shared" si="8"/>
        <v xml:space="preserve">                      if (strcompare(str,"SMLNY" )) { *com = ITM_SIGMAlny;} else</v>
      </c>
      <c r="H123" t="b">
        <f>ISNA(VLOOKUP(J123,J124:J$500,1,0))</f>
        <v>1</v>
      </c>
      <c r="I123" s="27">
        <f>VLOOKUP(C123,SOURCE!S$6:Y$10179,7,0)</f>
        <v>446</v>
      </c>
      <c r="J123" s="28" t="str">
        <f>VLOOKUP(C123,SOURCE!S$6:Y$10179,6,0)</f>
        <v>SMLNY</v>
      </c>
      <c r="K123" s="29" t="str">
        <f t="shared" si="11"/>
        <v>SUMlny</v>
      </c>
      <c r="L123" s="39" t="str">
        <f>VLOOKUP(C123,SOURCE!S$6:Y$10179,2,0)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"lny"</v>
      </c>
      <c r="U123">
        <f t="shared" si="12"/>
        <v>51</v>
      </c>
      <c r="V123" s="53">
        <f t="shared" si="9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10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VLOOKUP(C124,SOURCE!S127:Z10300,8,0)</f>
        <v>ITM_SIGMAln2y</v>
      </c>
      <c r="E124" s="26" t="str">
        <f>CHAR(34)&amp;VLOOKUP(C124,SOURCE!S$6:Y$10179,6,0)&amp;CHAR(34)</f>
        <v>"SMLN^2Y"</v>
      </c>
      <c r="F124" s="22" t="str">
        <f t="shared" si="8"/>
        <v xml:space="preserve">                      if (strcompare(str,"SMLN^2Y" )) { *com = ITM_SIGMAln2y;} else</v>
      </c>
      <c r="H124" t="b">
        <f>ISNA(VLOOKUP(J124,J125:J$500,1,0))</f>
        <v>1</v>
      </c>
      <c r="I124" s="27">
        <f>VLOOKUP(C124,SOURCE!S$6:Y$10179,7,0)</f>
        <v>447</v>
      </c>
      <c r="J124" s="28" t="str">
        <f>VLOOKUP(C124,SOURCE!S$6:Y$10179,6,0)</f>
        <v>SMLN^2Y</v>
      </c>
      <c r="K124" s="29" t="str">
        <f t="shared" si="11"/>
        <v>SUMln^2y</v>
      </c>
      <c r="L124" s="39" t="str">
        <f>VLOOKUP(C124,SOURCE!S$6:Y$10179,2,0)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"ln" STD_SUP_2 "y"</v>
      </c>
      <c r="U124">
        <f t="shared" si="12"/>
        <v>51</v>
      </c>
      <c r="V124" s="53">
        <f t="shared" si="9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10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VLOOKUP(C125,SOURCE!S128:Z10301,8,0)</f>
        <v>ITM_SIGMAxlny</v>
      </c>
      <c r="E125" s="26" t="str">
        <f>CHAR(34)&amp;VLOOKUP(C125,SOURCE!S$6:Y$10179,6,0)&amp;CHAR(34)</f>
        <v>"SMXLNY"</v>
      </c>
      <c r="F125" s="22" t="str">
        <f t="shared" si="8"/>
        <v xml:space="preserve">                      if (strcompare(str,"SMXLNY" )) { *com = ITM_SIGMAxlny;} else</v>
      </c>
      <c r="H125" t="b">
        <f>ISNA(VLOOKUP(J125,J126:J$500,1,0))</f>
        <v>1</v>
      </c>
      <c r="I125" s="27">
        <f>VLOOKUP(C125,SOURCE!S$6:Y$10179,7,0)</f>
        <v>448</v>
      </c>
      <c r="J125" s="28" t="str">
        <f>VLOOKUP(C125,SOURCE!S$6:Y$10179,6,0)</f>
        <v>SMXLNY</v>
      </c>
      <c r="K125" s="29" t="str">
        <f t="shared" si="11"/>
        <v>SUMxlny</v>
      </c>
      <c r="L125" s="39" t="str">
        <f>VLOOKUP(C125,SOURCE!S$6:Y$10179,2,0)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"xlny"</v>
      </c>
      <c r="U125">
        <f t="shared" si="12"/>
        <v>51</v>
      </c>
      <c r="V125" s="53">
        <f t="shared" si="9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10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VLOOKUP(C126,SOURCE!S129:Z10302,8,0)</f>
        <v>ITM_SIGMAlnyonx</v>
      </c>
      <c r="E126" s="26" t="str">
        <f>CHAR(34)&amp;VLOOKUP(C126,SOURCE!S$6:Y$10179,6,0)&amp;CHAR(34)</f>
        <v>"SMLNY/X"</v>
      </c>
      <c r="F126" s="22" t="str">
        <f t="shared" si="8"/>
        <v xml:space="preserve">                      if (strcompare(str,"SMLNY/X" )) { *com = ITM_SIGMAlnyonx;} else</v>
      </c>
      <c r="H126" t="b">
        <f>ISNA(VLOOKUP(J126,J127:J$500,1,0))</f>
        <v>1</v>
      </c>
      <c r="I126" s="27">
        <f>VLOOKUP(C126,SOURCE!S$6:Y$10179,7,0)</f>
        <v>449</v>
      </c>
      <c r="J126" s="28" t="str">
        <f>VLOOKUP(C126,SOURCE!S$6:Y$10179,6,0)</f>
        <v>SMLNY/X</v>
      </c>
      <c r="K126" s="29" t="str">
        <f t="shared" si="11"/>
        <v>SUMlny/x</v>
      </c>
      <c r="L126" s="39" t="str">
        <f>VLOOKUP(C126,SOURCE!S$6:Y$10179,2,0)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"lny/x"</v>
      </c>
      <c r="U126">
        <f t="shared" si="12"/>
        <v>51</v>
      </c>
      <c r="V126" s="53">
        <f t="shared" si="9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10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VLOOKUP(C127,SOURCE!S130:Z10303,8,0)</f>
        <v>ITM_SIGMAx2ony</v>
      </c>
      <c r="E127" s="26" t="str">
        <f>CHAR(34)&amp;VLOOKUP(C127,SOURCE!S$6:Y$10179,6,0)&amp;CHAR(34)</f>
        <v>"SMX^2/Y"</v>
      </c>
      <c r="F127" s="22" t="str">
        <f t="shared" si="8"/>
        <v xml:space="preserve">                      if (strcompare(str,"SMX^2/Y" )) { *com = ITM_SIGMAx2ony;} else</v>
      </c>
      <c r="H127" t="b">
        <f>ISNA(VLOOKUP(J127,J128:J$500,1,0))</f>
        <v>1</v>
      </c>
      <c r="I127" s="27">
        <f>VLOOKUP(C127,SOURCE!S$6:Y$10179,7,0)</f>
        <v>450</v>
      </c>
      <c r="J127" s="28" t="str">
        <f>VLOOKUP(C127,SOURCE!S$6:Y$10179,6,0)</f>
        <v>SMX^2/Y</v>
      </c>
      <c r="K127" s="29" t="str">
        <f t="shared" si="11"/>
        <v>SUMx^2/y</v>
      </c>
      <c r="L127" s="39" t="str">
        <f>VLOOKUP(C127,SOURCE!S$6:Y$10179,2,0)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"x" STD_SUP_2 "/y"</v>
      </c>
      <c r="U127">
        <f t="shared" si="12"/>
        <v>51</v>
      </c>
      <c r="V127" s="53">
        <f t="shared" si="9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10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VLOOKUP(C128,SOURCE!S131:Z10304,8,0)</f>
        <v>ITM_SIGMA1onx</v>
      </c>
      <c r="E128" s="26" t="str">
        <f>CHAR(34)&amp;VLOOKUP(C128,SOURCE!S$6:Y$10179,6,0)&amp;CHAR(34)</f>
        <v>"SM^1/X"</v>
      </c>
      <c r="F128" s="22" t="str">
        <f t="shared" si="8"/>
        <v xml:space="preserve">                      if (strcompare(str,"SM^1/X" )) { *com = ITM_SIGMA1onx;} else</v>
      </c>
      <c r="H128" t="b">
        <f>ISNA(VLOOKUP(J128,J129:J$500,1,0))</f>
        <v>1</v>
      </c>
      <c r="I128" s="27">
        <f>VLOOKUP(C128,SOURCE!S$6:Y$10179,7,0)</f>
        <v>451</v>
      </c>
      <c r="J128" s="28" t="str">
        <f>VLOOKUP(C128,SOURCE!S$6:Y$10179,6,0)</f>
        <v>SM^1/X</v>
      </c>
      <c r="K128" s="29" t="str">
        <f t="shared" si="11"/>
        <v>SUM^1/x</v>
      </c>
      <c r="L128" s="39" t="str">
        <f>VLOOKUP(C128,SOURCE!S$6:Y$10179,2,0)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STD_SUP_1 "/x"</v>
      </c>
      <c r="U128">
        <f t="shared" si="12"/>
        <v>51</v>
      </c>
      <c r="V128" s="53">
        <f t="shared" si="9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10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VLOOKUP(C129,SOURCE!S132:Z10305,8,0)</f>
        <v>ITM_SIGMA1onx2</v>
      </c>
      <c r="E129" s="26" t="str">
        <f>CHAR(34)&amp;VLOOKUP(C129,SOURCE!S$6:Y$10179,6,0)&amp;CHAR(34)</f>
        <v>"SM^1/X^2"</v>
      </c>
      <c r="F129" s="22" t="str">
        <f t="shared" si="8"/>
        <v xml:space="preserve">                      if (strcompare(str,"SM^1/X^2" )) { *com = ITM_SIGMA1onx2;} else</v>
      </c>
      <c r="H129" t="b">
        <f>ISNA(VLOOKUP(J129,J130:J$500,1,0))</f>
        <v>1</v>
      </c>
      <c r="I129" s="27">
        <f>VLOOKUP(C129,SOURCE!S$6:Y$10179,7,0)</f>
        <v>452</v>
      </c>
      <c r="J129" s="28" t="str">
        <f>VLOOKUP(C129,SOURCE!S$6:Y$10179,6,0)</f>
        <v>SM^1/X^2</v>
      </c>
      <c r="K129" s="29" t="str">
        <f t="shared" si="11"/>
        <v>SUM^1/x^2</v>
      </c>
      <c r="L129" s="39" t="str">
        <f>VLOOKUP(C129,SOURCE!S$6:Y$10179,2,0)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"/x" STD_SUP_2</v>
      </c>
      <c r="U129">
        <f t="shared" si="12"/>
        <v>51</v>
      </c>
      <c r="V129" s="53">
        <f t="shared" si="9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10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VLOOKUP(C130,SOURCE!S133:Z10306,8,0)</f>
        <v>ITM_SIGMAxony</v>
      </c>
      <c r="E130" s="26" t="str">
        <f>CHAR(34)&amp;VLOOKUP(C130,SOURCE!S$6:Y$10179,6,0)&amp;CHAR(34)</f>
        <v>"SMX/Y"</v>
      </c>
      <c r="F130" s="22" t="str">
        <f t="shared" si="8"/>
        <v xml:space="preserve">                      if (strcompare(str,"SMX/Y" )) { *com = ITM_SIGMAxony;} else</v>
      </c>
      <c r="H130" t="b">
        <f>ISNA(VLOOKUP(J130,J131:J$500,1,0))</f>
        <v>1</v>
      </c>
      <c r="I130" s="27">
        <f>VLOOKUP(C130,SOURCE!S$6:Y$10179,7,0)</f>
        <v>453</v>
      </c>
      <c r="J130" s="28" t="str">
        <f>VLOOKUP(C130,SOURCE!S$6:Y$10179,6,0)</f>
        <v>SMX/Y</v>
      </c>
      <c r="K130" s="29" t="str">
        <f t="shared" si="11"/>
        <v>SUMx/y</v>
      </c>
      <c r="L130" s="39" t="str">
        <f>VLOOKUP(C130,SOURCE!S$6:Y$10179,2,0)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"x/y"</v>
      </c>
      <c r="U130">
        <f t="shared" si="12"/>
        <v>51</v>
      </c>
      <c r="V130" s="53">
        <f t="shared" si="9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10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VLOOKUP(C131,SOURCE!S134:Z10307,8,0)</f>
        <v>ITM_SIGMA1ony</v>
      </c>
      <c r="E131" s="26" t="str">
        <f>CHAR(34)&amp;VLOOKUP(C131,SOURCE!S$6:Y$10179,6,0)&amp;CHAR(34)</f>
        <v>"SM^1/Y"</v>
      </c>
      <c r="F131" s="22" t="str">
        <f t="shared" ref="F131:F194" si="13">IF(MID(E131,2,4)="XEQM",
"                      if (strcompare(str,"&amp;E131&amp;" ) &amp;&amp; exec) { *com = "&amp;D131&amp;";} else",
SUBSTITUTE("                      if (strcompare(str,"&amp;E131&amp;" )) { *com = "&amp;D131&amp;";} else","MNU_","-MNU_")
)</f>
        <v xml:space="preserve">                      if (strcompare(str,"SM^1/Y" )) { *com = ITM_SIGMA1ony;} else</v>
      </c>
      <c r="H131" t="b">
        <f>ISNA(VLOOKUP(J131,J132:J$500,1,0))</f>
        <v>1</v>
      </c>
      <c r="I131" s="27">
        <f>VLOOKUP(C131,SOURCE!S$6:Y$10179,7,0)</f>
        <v>454</v>
      </c>
      <c r="J131" s="28" t="str">
        <f>VLOOKUP(C131,SOURCE!S$6:Y$10179,6,0)</f>
        <v>SM^1/Y</v>
      </c>
      <c r="K131" s="29" t="str">
        <f t="shared" si="11"/>
        <v>SUM^1/y</v>
      </c>
      <c r="L131" s="39" t="str">
        <f>VLOOKUP(C131,SOURCE!S$6:Y$10179,2,0)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STD_SUP_1 "/y"</v>
      </c>
      <c r="U131">
        <f t="shared" si="12"/>
        <v>51</v>
      </c>
      <c r="V131" s="53">
        <f t="shared" si="9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10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VLOOKUP(C132,SOURCE!S135:Z10308,8,0)</f>
        <v>ITM_SIGMA1ony2</v>
      </c>
      <c r="E132" s="26" t="str">
        <f>CHAR(34)&amp;VLOOKUP(C132,SOURCE!S$6:Y$10179,6,0)&amp;CHAR(34)</f>
        <v>"SM^1/Y^2"</v>
      </c>
      <c r="F132" s="22" t="str">
        <f t="shared" si="13"/>
        <v xml:space="preserve">                      if (strcompare(str,"SM^1/Y^2" )) { *com = ITM_SIGMA1ony2;} else</v>
      </c>
      <c r="H132" t="b">
        <f>ISNA(VLOOKUP(J132,J133:J$500,1,0))</f>
        <v>1</v>
      </c>
      <c r="I132" s="27">
        <f>VLOOKUP(C132,SOURCE!S$6:Y$10179,7,0)</f>
        <v>455</v>
      </c>
      <c r="J132" s="28" t="str">
        <f>VLOOKUP(C132,SOURCE!S$6:Y$10179,6,0)</f>
        <v>SM^1/Y^2</v>
      </c>
      <c r="K132" s="29" t="str">
        <f t="shared" si="11"/>
        <v>SUM^1/y^2</v>
      </c>
      <c r="L132" s="39" t="str">
        <f>VLOOKUP(C132,SOURCE!S$6:Y$10179,2,0)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STD_SUP_1 "/y" STD_SUP_2</v>
      </c>
      <c r="U132">
        <f t="shared" si="12"/>
        <v>51</v>
      </c>
      <c r="V132" s="53">
        <f t="shared" si="9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10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VLOOKUP(C133,SOURCE!S136:Z10309,8,0)</f>
        <v>ITM_SIGMAx3</v>
      </c>
      <c r="E133" s="26" t="str">
        <f>CHAR(34)&amp;VLOOKUP(C133,SOURCE!S$6:Y$10179,6,0)&amp;CHAR(34)</f>
        <v>"SMX^3"</v>
      </c>
      <c r="F133" s="22" t="str">
        <f t="shared" si="13"/>
        <v xml:space="preserve">                      if (strcompare(str,"SMX^3" )) { *com = ITM_SIGMAx3;} else</v>
      </c>
      <c r="H133" t="b">
        <f>ISNA(VLOOKUP(J133,J134:J$500,1,0))</f>
        <v>1</v>
      </c>
      <c r="I133" s="27">
        <f>VLOOKUP(C133,SOURCE!S$6:Y$10179,7,0)</f>
        <v>456</v>
      </c>
      <c r="J133" s="28" t="str">
        <f>VLOOKUP(C133,SOURCE!S$6:Y$10179,6,0)</f>
        <v>SMX^3</v>
      </c>
      <c r="K133" s="29" t="str">
        <f t="shared" si="11"/>
        <v>SUMx^3</v>
      </c>
      <c r="L133" s="39" t="str">
        <f>VLOOKUP(C133,SOURCE!S$6:Y$10179,2,0)</f>
        <v>Stat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STD_SIGMA "x" STD_SUP_3</v>
      </c>
      <c r="U133">
        <f t="shared" si="12"/>
        <v>51</v>
      </c>
      <c r="V133" s="53">
        <f t="shared" ref="V133:V142" si="14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10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VLOOKUP(C134,SOURCE!S137:Z10310,8,0)</f>
        <v>ITM_SIGMAx4</v>
      </c>
      <c r="E134" s="26" t="str">
        <f>CHAR(34)&amp;VLOOKUP(C134,SOURCE!S$6:Y$10179,6,0)&amp;CHAR(34)</f>
        <v>"SMX^4"</v>
      </c>
      <c r="F134" s="22" t="str">
        <f t="shared" si="13"/>
        <v xml:space="preserve">                      if (strcompare(str,"SMX^4" )) { *com = ITM_SIGMAx4;} else</v>
      </c>
      <c r="H134" t="b">
        <f>ISNA(VLOOKUP(J134,J135:J$500,1,0))</f>
        <v>1</v>
      </c>
      <c r="I134" s="27">
        <f>VLOOKUP(C134,SOURCE!S$6:Y$10179,7,0)</f>
        <v>457</v>
      </c>
      <c r="J134" s="28" t="str">
        <f>VLOOKUP(C134,SOURCE!S$6:Y$10179,6,0)</f>
        <v>SMX^4</v>
      </c>
      <c r="K134" s="29" t="str">
        <f t="shared" si="11"/>
        <v>SUMx^4</v>
      </c>
      <c r="L134" s="39" t="str">
        <f>VLOOKUP(C134,SOURCE!S$6:Y$10179,2,0)</f>
        <v>Stat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STD_SIGMA "x" STD_SUP_4</v>
      </c>
      <c r="U134">
        <f t="shared" si="12"/>
        <v>51</v>
      </c>
      <c r="V134" s="53">
        <f t="shared" si="14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5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VLOOKUP(C135,SOURCE!S138:Z10311,8,0)</f>
        <v>SFL_FRACT</v>
      </c>
      <c r="E135" s="26" t="str">
        <f>CHAR(34)&amp;VLOOKUP(C135,SOURCE!S$6:Y$10179,6,0)&amp;CHAR(34)</f>
        <v>"FRACT"</v>
      </c>
      <c r="F135" s="22" t="str">
        <f t="shared" si="13"/>
        <v xml:space="preserve">                      if (strcompare(str,"FRACT" )) { *com = SFL_FRACT;} else</v>
      </c>
      <c r="H135" t="b">
        <f>ISNA(VLOOKUP(J135,J136:J$500,1,0))</f>
        <v>1</v>
      </c>
      <c r="I135" s="27">
        <f>VLOOKUP(C135,SOURCE!S$6:Y$10179,7,0)</f>
        <v>470</v>
      </c>
      <c r="J135" s="28" t="str">
        <f>VLOOKUP(C135,SOURCE!S$6:Y$10179,6,0)</f>
        <v>FRACT</v>
      </c>
      <c r="K135" s="29" t="str">
        <f t="shared" si="11"/>
        <v>FRACT</v>
      </c>
      <c r="L135" s="39" t="str">
        <f>VLOOKUP(C135,SOURCE!S$6:Y$10179,2,0)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"FRACT"</v>
      </c>
      <c r="U135">
        <f t="shared" si="12"/>
        <v>51</v>
      </c>
      <c r="V135" s="53">
        <f t="shared" si="14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5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VLOOKUP(C136,SOURCE!S139:Z10312,8,0)</f>
        <v>SFL_PROPFR</v>
      </c>
      <c r="E136" s="26" t="str">
        <f>CHAR(34)&amp;VLOOKUP(C136,SOURCE!S$6:Y$10179,6,0)&amp;CHAR(34)</f>
        <v>"PROPFR"</v>
      </c>
      <c r="F136" s="22" t="str">
        <f t="shared" si="13"/>
        <v xml:space="preserve">                      if (strcompare(str,"PROPFR" )) { *com = SFL_PROPFR;} else</v>
      </c>
      <c r="H136" t="b">
        <f>ISNA(VLOOKUP(J136,J137:J$500,1,0))</f>
        <v>1</v>
      </c>
      <c r="I136" s="27">
        <f>VLOOKUP(C136,SOURCE!S$6:Y$10179,7,0)</f>
        <v>471</v>
      </c>
      <c r="J136" s="28" t="str">
        <f>VLOOKUP(C136,SOURCE!S$6:Y$10179,6,0)</f>
        <v>PROPFR</v>
      </c>
      <c r="K136" s="29" t="str">
        <f t="shared" si="11"/>
        <v>PROPFR</v>
      </c>
      <c r="L136" s="39" t="str">
        <f>VLOOKUP(C136,SOURCE!S$6:Y$10179,2,0)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"PROPFR"</v>
      </c>
      <c r="U136">
        <f t="shared" si="12"/>
        <v>51</v>
      </c>
      <c r="V136" s="53">
        <f t="shared" si="14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5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VLOOKUP(C137,SOURCE!S140:Z10313,8,0)</f>
        <v>SFL_DENANY</v>
      </c>
      <c r="E137" s="26" t="str">
        <f>CHAR(34)&amp;VLOOKUP(C137,SOURCE!S$6:Y$10179,6,0)&amp;CHAR(34)</f>
        <v>"DENANY"</v>
      </c>
      <c r="F137" s="22" t="str">
        <f t="shared" si="13"/>
        <v xml:space="preserve">                      if (strcompare(str,"DENANY" )) { *com = SFL_DENANY;} else</v>
      </c>
      <c r="H137" t="b">
        <f>ISNA(VLOOKUP(J137,J138:J$500,1,0))</f>
        <v>1</v>
      </c>
      <c r="I137" s="27">
        <f>VLOOKUP(C137,SOURCE!S$6:Y$10179,7,0)</f>
        <v>472</v>
      </c>
      <c r="J137" s="28" t="str">
        <f>VLOOKUP(C137,SOURCE!S$6:Y$10179,6,0)</f>
        <v>DENANY</v>
      </c>
      <c r="K137" s="29" t="str">
        <f t="shared" ref="K137:K200" si="16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DENANY</v>
      </c>
      <c r="L137" s="39" t="str">
        <f>VLOOKUP(C137,SOURCE!S$6:Y$10179,2,0)</f>
        <v/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"DENANY"</v>
      </c>
      <c r="U137">
        <f t="shared" si="12"/>
        <v>51</v>
      </c>
      <c r="V137" s="53">
        <f t="shared" si="14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5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VLOOKUP(C138,SOURCE!S141:Z10314,8,0)</f>
        <v>SFL_DENFIX</v>
      </c>
      <c r="E138" s="26" t="str">
        <f>CHAR(34)&amp;VLOOKUP(C138,SOURCE!S$6:Y$10179,6,0)&amp;CHAR(34)</f>
        <v>"DENFIX"</v>
      </c>
      <c r="F138" s="22" t="str">
        <f t="shared" si="13"/>
        <v xml:space="preserve">                      if (strcompare(str,"DENFIX" )) { *com = SFL_DENFIX;} else</v>
      </c>
      <c r="H138" t="b">
        <f>ISNA(VLOOKUP(J138,J139:J$500,1,0))</f>
        <v>1</v>
      </c>
      <c r="I138" s="27">
        <f>VLOOKUP(C138,SOURCE!S$6:Y$10179,7,0)</f>
        <v>473</v>
      </c>
      <c r="J138" s="28" t="str">
        <f>VLOOKUP(C138,SOURCE!S$6:Y$10179,6,0)</f>
        <v>DENFIX</v>
      </c>
      <c r="K138" s="29" t="str">
        <f t="shared" si="16"/>
        <v>DENFIX</v>
      </c>
      <c r="L138" s="39" t="str">
        <f>VLOOKUP(C138,SOURCE!S$6:Y$10179,2,0)</f>
        <v/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"DENFIX"</v>
      </c>
      <c r="U138">
        <f t="shared" si="12"/>
        <v>51</v>
      </c>
      <c r="V138" s="53">
        <f t="shared" si="14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5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VLOOKUP(C139,SOURCE!S142:Z10315,8,0)</f>
        <v>ITM_REG_X</v>
      </c>
      <c r="E139" s="26" t="str">
        <f>CHAR(34)&amp;VLOOKUP(C139,SOURCE!S$6:Y$10179,6,0)&amp;CHAR(34)</f>
        <v>"X"</v>
      </c>
      <c r="F139" s="22" t="str">
        <f t="shared" si="13"/>
        <v xml:space="preserve">                      if (strcompare(str,"X" )) { *com = ITM_REG_X;} else</v>
      </c>
      <c r="H139" t="b">
        <f>ISNA(VLOOKUP(J139,J140:J$500,1,0))</f>
        <v>1</v>
      </c>
      <c r="I139" s="27">
        <f>VLOOKUP(C139,SOURCE!S$6:Y$10179,7,0)</f>
        <v>527</v>
      </c>
      <c r="J139" s="28" t="str">
        <f>VLOOKUP(C139,SOURCE!S$6:Y$10179,6,0)</f>
        <v>X</v>
      </c>
      <c r="K139" s="29" t="str">
        <f t="shared" si="16"/>
        <v>X</v>
      </c>
      <c r="L139" s="39" t="str">
        <f>VLOOKUP(C139,SOURCE!S$6:Y$10179,2,0)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"X"</v>
      </c>
      <c r="U139">
        <f t="shared" si="12"/>
        <v>51</v>
      </c>
      <c r="V139" s="53">
        <f t="shared" si="14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5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VLOOKUP(C140,SOURCE!S143:Z10316,8,0)</f>
        <v>ITM_REG_Y</v>
      </c>
      <c r="E140" s="26" t="str">
        <f>CHAR(34)&amp;VLOOKUP(C140,SOURCE!S$6:Y$10179,6,0)&amp;CHAR(34)</f>
        <v>"Y"</v>
      </c>
      <c r="F140" s="22" t="str">
        <f t="shared" si="13"/>
        <v xml:space="preserve">                      if (strcompare(str,"Y" )) { *com = ITM_REG_Y;} else</v>
      </c>
      <c r="H140" t="b">
        <f>ISNA(VLOOKUP(J140,J141:J$500,1,0))</f>
        <v>1</v>
      </c>
      <c r="I140" s="27">
        <f>VLOOKUP(C140,SOURCE!S$6:Y$10179,7,0)</f>
        <v>528</v>
      </c>
      <c r="J140" s="28" t="str">
        <f>VLOOKUP(C140,SOURCE!S$6:Y$10179,6,0)</f>
        <v>Y</v>
      </c>
      <c r="K140" s="29" t="str">
        <f t="shared" si="16"/>
        <v>Y</v>
      </c>
      <c r="L140" s="39" t="str">
        <f>VLOOKUP(C140,SOURCE!S$6:Y$10179,2,0)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"Y"</v>
      </c>
      <c r="U140">
        <f t="shared" si="12"/>
        <v>51</v>
      </c>
      <c r="V140" s="53">
        <f t="shared" si="14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5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VLOOKUP(C141,SOURCE!S144:Z10317,8,0)</f>
        <v>ITM_REG_Z</v>
      </c>
      <c r="E141" s="26" t="str">
        <f>CHAR(34)&amp;VLOOKUP(C141,SOURCE!S$6:Y$10179,6,0)&amp;CHAR(34)</f>
        <v>"Z"</v>
      </c>
      <c r="F141" s="22" t="str">
        <f t="shared" si="13"/>
        <v xml:space="preserve">                      if (strcompare(str,"Z" )) { *com = ITM_REG_Z;} else</v>
      </c>
      <c r="H141" t="b">
        <f>ISNA(VLOOKUP(J141,J142:J$500,1,0))</f>
        <v>1</v>
      </c>
      <c r="I141" s="27">
        <f>VLOOKUP(C141,SOURCE!S$6:Y$10179,7,0)</f>
        <v>529</v>
      </c>
      <c r="J141" s="28" t="str">
        <f>VLOOKUP(C141,SOURCE!S$6:Y$10179,6,0)</f>
        <v>Z</v>
      </c>
      <c r="K141" s="29" t="str">
        <f t="shared" si="16"/>
        <v>Z</v>
      </c>
      <c r="L141" s="39" t="str">
        <f>VLOOKUP(C141,SOURCE!S$6:Y$10179,2,0)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"Z"</v>
      </c>
      <c r="U141">
        <f t="shared" si="12"/>
        <v>51</v>
      </c>
      <c r="V141" s="53">
        <f t="shared" si="14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5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VLOOKUP(C142,SOURCE!S145:Z10318,8,0)</f>
        <v>ITM_REG_T</v>
      </c>
      <c r="E142" s="26" t="str">
        <f>CHAR(34)&amp;VLOOKUP(C142,SOURCE!S$6:Y$10179,6,0)&amp;CHAR(34)</f>
        <v>"T"</v>
      </c>
      <c r="F142" s="22" t="str">
        <f t="shared" si="13"/>
        <v xml:space="preserve">                      if (strcompare(str,"T" )) { *com = ITM_REG_T;} else</v>
      </c>
      <c r="H142" t="b">
        <f>ISNA(VLOOKUP(J142,J143:J$500,1,0))</f>
        <v>1</v>
      </c>
      <c r="I142" s="27">
        <f>VLOOKUP(C142,SOURCE!S$6:Y$10179,7,0)</f>
        <v>530</v>
      </c>
      <c r="J142" s="28" t="str">
        <f>VLOOKUP(C142,SOURCE!S$6:Y$10179,6,0)</f>
        <v>T</v>
      </c>
      <c r="K142" s="29" t="str">
        <f t="shared" si="16"/>
        <v>T</v>
      </c>
      <c r="L142" s="39" t="str">
        <f>VLOOKUP(C142,SOURCE!S$6:Y$10179,2,0)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"T"</v>
      </c>
      <c r="U142">
        <f t="shared" si="12"/>
        <v>51</v>
      </c>
      <c r="V142" s="53">
        <f t="shared" si="14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5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VLOOKUP(C143,SOURCE!S146:Z10319,8,0)</f>
        <v>ITM_REG_A</v>
      </c>
      <c r="E143" s="26" t="str">
        <f>CHAR(34)&amp;VLOOKUP(C143,SOURCE!S$6:Y$10179,6,0)&amp;CHAR(34)</f>
        <v>"A"</v>
      </c>
      <c r="F143" s="22" t="str">
        <f t="shared" si="13"/>
        <v xml:space="preserve">                      if (strcompare(str,"A" )) { *com = ITM_REG_A;} else</v>
      </c>
      <c r="H143" t="b">
        <f>ISNA(VLOOKUP(J143,J144:J$500,1,0))</f>
        <v>1</v>
      </c>
      <c r="I143" s="27">
        <f>VLOOKUP(C143,SOURCE!S$6:Y$10179,7,0)</f>
        <v>531</v>
      </c>
      <c r="J143" s="28" t="str">
        <f>VLOOKUP(C143,SOURCE!S$6:Y$10179,6,0)</f>
        <v>A</v>
      </c>
      <c r="K143" s="29" t="str">
        <f t="shared" si="16"/>
        <v>A</v>
      </c>
      <c r="L143" s="39" t="str">
        <f>VLOOKUP(C143,SOURCE!S$6:Y$10179,2,0)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"A"</v>
      </c>
      <c r="U143">
        <f t="shared" si="12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5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VLOOKUP(C144,SOURCE!S147:Z10320,8,0)</f>
        <v>ITM_REG_B</v>
      </c>
      <c r="E144" s="26" t="str">
        <f>CHAR(34)&amp;VLOOKUP(C144,SOURCE!S$6:Y$10179,6,0)&amp;CHAR(34)</f>
        <v>"B"</v>
      </c>
      <c r="F144" s="22" t="str">
        <f t="shared" si="13"/>
        <v xml:space="preserve">                      if (strcompare(str,"B" )) { *com = ITM_REG_B;} else</v>
      </c>
      <c r="H144" t="b">
        <f>ISNA(VLOOKUP(J144,J145:J$500,1,0))</f>
        <v>1</v>
      </c>
      <c r="I144" s="27">
        <f>VLOOKUP(C144,SOURCE!S$6:Y$10179,7,0)</f>
        <v>532</v>
      </c>
      <c r="J144" s="28" t="str">
        <f>VLOOKUP(C144,SOURCE!S$6:Y$10179,6,0)</f>
        <v>B</v>
      </c>
      <c r="K144" s="29" t="str">
        <f t="shared" si="16"/>
        <v>B</v>
      </c>
      <c r="L144" s="39" t="str">
        <f>VLOOKUP(C144,SOURCE!S$6:Y$10179,2,0)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"B"</v>
      </c>
      <c r="U144">
        <f t="shared" ref="U144:U207" si="17">SUM(U143,W144)</f>
        <v>51</v>
      </c>
      <c r="V144" s="53">
        <f t="shared" ref="V144:V207" si="18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5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VLOOKUP(C145,SOURCE!S148:Z10321,8,0)</f>
        <v>ITM_REG_C</v>
      </c>
      <c r="E145" s="26" t="str">
        <f>CHAR(34)&amp;VLOOKUP(C145,SOURCE!S$6:Y$10179,6,0)&amp;CHAR(34)</f>
        <v>"C"</v>
      </c>
      <c r="F145" s="22" t="str">
        <f t="shared" si="13"/>
        <v xml:space="preserve">                      if (strcompare(str,"C" )) { *com = ITM_REG_C;} else</v>
      </c>
      <c r="H145" t="b">
        <f>ISNA(VLOOKUP(J145,J146:J$500,1,0))</f>
        <v>1</v>
      </c>
      <c r="I145" s="27">
        <f>VLOOKUP(C145,SOURCE!S$6:Y$10179,7,0)</f>
        <v>533</v>
      </c>
      <c r="J145" s="28" t="str">
        <f>VLOOKUP(C145,SOURCE!S$6:Y$10179,6,0)</f>
        <v>C</v>
      </c>
      <c r="K145" s="29" t="str">
        <f t="shared" si="16"/>
        <v>C</v>
      </c>
      <c r="L145" s="39" t="str">
        <f>VLOOKUP(C145,SOURCE!S$6:Y$10179,2,0)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0</v>
      </c>
      <c r="Q145" s="26" t="str">
        <f>VLOOKUP(I145,SOURCE!B:M,5,0)</f>
        <v>"C"</v>
      </c>
      <c r="U145">
        <f t="shared" si="17"/>
        <v>51</v>
      </c>
      <c r="V145" s="53">
        <f t="shared" si="18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5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VLOOKUP(C146,SOURCE!S149:Z10322,8,0)</f>
        <v>ITM_REG_D</v>
      </c>
      <c r="E146" s="26" t="str">
        <f>CHAR(34)&amp;VLOOKUP(C146,SOURCE!S$6:Y$10179,6,0)&amp;CHAR(34)</f>
        <v>"D"</v>
      </c>
      <c r="F146" s="22" t="str">
        <f t="shared" si="13"/>
        <v xml:space="preserve">                      if (strcompare(str,"D" )) { *com = ITM_REG_D;} else</v>
      </c>
      <c r="H146" t="b">
        <f>ISNA(VLOOKUP(J146,J147:J$500,1,0))</f>
        <v>1</v>
      </c>
      <c r="I146" s="27">
        <f>VLOOKUP(C146,SOURCE!S$6:Y$10179,7,0)</f>
        <v>534</v>
      </c>
      <c r="J146" s="28" t="str">
        <f>VLOOKUP(C146,SOURCE!S$6:Y$10179,6,0)</f>
        <v>D</v>
      </c>
      <c r="K146" s="29" t="str">
        <f t="shared" si="16"/>
        <v>D</v>
      </c>
      <c r="L146" s="39" t="str">
        <f>VLOOKUP(C146,SOURCE!S$6:Y$10179,2,0)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"D"</v>
      </c>
      <c r="U146">
        <f t="shared" si="17"/>
        <v>51</v>
      </c>
      <c r="V146" s="53">
        <f t="shared" si="18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5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VLOOKUP(C147,SOURCE!S150:Z10323,8,0)</f>
        <v>ITM_REG_L</v>
      </c>
      <c r="E147" s="26" t="str">
        <f>CHAR(34)&amp;VLOOKUP(C147,SOURCE!S$6:Y$10179,6,0)&amp;CHAR(34)</f>
        <v>"L"</v>
      </c>
      <c r="F147" s="22" t="str">
        <f t="shared" si="13"/>
        <v xml:space="preserve">                      if (strcompare(str,"L" )) { *com = ITM_REG_L;} else</v>
      </c>
      <c r="H147" t="b">
        <f>ISNA(VLOOKUP(J147,J148:J$500,1,0))</f>
        <v>1</v>
      </c>
      <c r="I147" s="27">
        <f>VLOOKUP(C147,SOURCE!S$6:Y$10179,7,0)</f>
        <v>535</v>
      </c>
      <c r="J147" s="28" t="str">
        <f>VLOOKUP(C147,SOURCE!S$6:Y$10179,6,0)</f>
        <v>L</v>
      </c>
      <c r="K147" s="29" t="str">
        <f t="shared" si="16"/>
        <v>L</v>
      </c>
      <c r="L147" s="39" t="str">
        <f>VLOOKUP(C147,SOURCE!S$6:Y$10179,2,0)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"L"</v>
      </c>
      <c r="U147">
        <f t="shared" si="17"/>
        <v>51</v>
      </c>
      <c r="V147" s="53">
        <f t="shared" si="18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5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VLOOKUP(C148,SOURCE!S151:Z10324,8,0)</f>
        <v>ITM_REG_I</v>
      </c>
      <c r="E148" s="26" t="str">
        <f>CHAR(34)&amp;VLOOKUP(C148,SOURCE!S$6:Y$10179,6,0)&amp;CHAR(34)</f>
        <v>"I"</v>
      </c>
      <c r="F148" s="22" t="str">
        <f t="shared" si="13"/>
        <v xml:space="preserve">                      if (strcompare(str,"I" )) { *com = ITM_REG_I;} else</v>
      </c>
      <c r="H148" t="b">
        <f>ISNA(VLOOKUP(J148,J149:J$500,1,0))</f>
        <v>1</v>
      </c>
      <c r="I148" s="27">
        <f>VLOOKUP(C148,SOURCE!S$6:Y$10179,7,0)</f>
        <v>536</v>
      </c>
      <c r="J148" s="28" t="str">
        <f>VLOOKUP(C148,SOURCE!S$6:Y$10179,6,0)</f>
        <v>I</v>
      </c>
      <c r="K148" s="29" t="str">
        <f t="shared" si="16"/>
        <v>I</v>
      </c>
      <c r="L148" s="39" t="str">
        <f>VLOOKUP(C148,SOURCE!S$6:Y$10179,2,0)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"I"</v>
      </c>
      <c r="U148">
        <f t="shared" si="17"/>
        <v>51</v>
      </c>
      <c r="V148" s="53">
        <f t="shared" si="18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5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VLOOKUP(C149,SOURCE!S152:Z10325,8,0)</f>
        <v>ITM_REG_J</v>
      </c>
      <c r="E149" s="26" t="str">
        <f>CHAR(34)&amp;VLOOKUP(C149,SOURCE!S$6:Y$10179,6,0)&amp;CHAR(34)</f>
        <v>"J"</v>
      </c>
      <c r="F149" s="22" t="str">
        <f t="shared" si="13"/>
        <v xml:space="preserve">                      if (strcompare(str,"J" )) { *com = ITM_REG_J;} else</v>
      </c>
      <c r="H149" t="b">
        <f>ISNA(VLOOKUP(J149,J150:J$500,1,0))</f>
        <v>1</v>
      </c>
      <c r="I149" s="27">
        <f>VLOOKUP(C149,SOURCE!S$6:Y$10179,7,0)</f>
        <v>537</v>
      </c>
      <c r="J149" s="28" t="str">
        <f>VLOOKUP(C149,SOURCE!S$6:Y$10179,6,0)</f>
        <v>J</v>
      </c>
      <c r="K149" s="29" t="str">
        <f t="shared" si="16"/>
        <v>J</v>
      </c>
      <c r="L149" s="39" t="str">
        <f>VLOOKUP(C149,SOURCE!S$6:Y$10179,2,0)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"J"</v>
      </c>
      <c r="U149">
        <f t="shared" si="17"/>
        <v>51</v>
      </c>
      <c r="V149" s="53">
        <f t="shared" si="18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5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VLOOKUP(C150,SOURCE!S153:Z10326,8,0)</f>
        <v>ITM_REG_K</v>
      </c>
      <c r="E150" s="26" t="str">
        <f>CHAR(34)&amp;VLOOKUP(C150,SOURCE!S$6:Y$10179,6,0)&amp;CHAR(34)</f>
        <v>"K"</v>
      </c>
      <c r="F150" s="22" t="str">
        <f t="shared" si="13"/>
        <v xml:space="preserve">                      if (strcompare(str,"K" )) { *com = ITM_REG_K;} else</v>
      </c>
      <c r="H150" t="b">
        <f>ISNA(VLOOKUP(J150,J151:J$500,1,0))</f>
        <v>1</v>
      </c>
      <c r="I150" s="27">
        <f>VLOOKUP(C150,SOURCE!S$6:Y$10179,7,0)</f>
        <v>538</v>
      </c>
      <c r="J150" s="28" t="str">
        <f>VLOOKUP(C150,SOURCE!S$6:Y$10179,6,0)</f>
        <v>K</v>
      </c>
      <c r="K150" s="29" t="str">
        <f t="shared" si="16"/>
        <v>K</v>
      </c>
      <c r="L150" s="39" t="str">
        <f>VLOOKUP(C150,SOURCE!S$6:Y$10179,2,0)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"K"</v>
      </c>
      <c r="U150">
        <f t="shared" si="17"/>
        <v>51</v>
      </c>
      <c r="V150" s="53">
        <f t="shared" si="18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5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VLOOKUP(C151,SOURCE!S154:Z10327,8,0)</f>
        <v>ITM_INDIRECTION</v>
      </c>
      <c r="E151" s="26" t="str">
        <f>CHAR(34)&amp;VLOOKUP(C151,SOURCE!S$6:Y$10179,6,0)&amp;CHAR(34)</f>
        <v>"IND&gt;"</v>
      </c>
      <c r="F151" s="22" t="str">
        <f t="shared" si="13"/>
        <v xml:space="preserve">                      if (strcompare(str,"IND&gt;" )) { *com = ITM_INDIRECTION;} else</v>
      </c>
      <c r="H151" t="b">
        <f>ISNA(VLOOKUP(J151,J152:J$500,1,0))</f>
        <v>1</v>
      </c>
      <c r="I151" s="27">
        <f>VLOOKUP(C151,SOURCE!S$6:Y$10179,7,0)</f>
        <v>539</v>
      </c>
      <c r="J151" s="28" t="str">
        <f>VLOOKUP(C151,SOURCE!S$6:Y$10179,6,0)</f>
        <v>IND&gt;</v>
      </c>
      <c r="K151" s="29" t="str">
        <f t="shared" si="16"/>
        <v>&gt;</v>
      </c>
      <c r="L151" s="39" t="str">
        <f>VLOOKUP(C151,SOURCE!S$6:Y$10179,2,0)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STD_RIGHT_ARROW</v>
      </c>
      <c r="U151">
        <f t="shared" si="17"/>
        <v>51</v>
      </c>
      <c r="V151" s="53">
        <f t="shared" si="18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5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VLOOKUP(C152,SOURCE!S155:Z10328,8,0)</f>
        <v>ITM_EXPONENT</v>
      </c>
      <c r="E152" s="26" t="str">
        <f>CHAR(34)&amp;VLOOKUP(C152,SOURCE!S$6:Y$10179,6,0)&amp;CHAR(34)</f>
        <v>"EEX"</v>
      </c>
      <c r="F152" s="22" t="str">
        <f t="shared" si="13"/>
        <v xml:space="preserve">                      if (strcompare(str,"EEX" )) { *com = ITM_EXPONENT;} else</v>
      </c>
      <c r="H152" t="b">
        <f>ISNA(VLOOKUP(J152,J153:J$500,1,0))</f>
        <v>1</v>
      </c>
      <c r="I152" s="27">
        <f>VLOOKUP(C152,SOURCE!S$6:Y$10179,7,0)</f>
        <v>1145</v>
      </c>
      <c r="J152" s="28" t="str">
        <f>VLOOKUP(C152,SOURCE!S$6:Y$10179,6,0)</f>
        <v>EEX</v>
      </c>
      <c r="K152" s="29" t="str">
        <f t="shared" si="16"/>
        <v>EEX</v>
      </c>
      <c r="L152" s="39">
        <f>VLOOKUP(C152,SOURCE!S$6:Y$10179,2,0)</f>
        <v>0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"EEX"</v>
      </c>
      <c r="U152">
        <f t="shared" si="17"/>
        <v>51</v>
      </c>
      <c r="V152" s="53">
        <f t="shared" si="18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5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VLOOKUP(C153,SOURCE!S156:Z10329,8,0)</f>
        <v>ITM_1COMPL</v>
      </c>
      <c r="E153" s="26" t="str">
        <f>CHAR(34)&amp;VLOOKUP(C153,SOURCE!S$6:Y$10179,6,0)&amp;CHAR(34)</f>
        <v>"1COMPL"</v>
      </c>
      <c r="F153" s="22" t="str">
        <f t="shared" si="13"/>
        <v xml:space="preserve">                      if (strcompare(str,"1COMPL" )) { *com = ITM_1COMPL;} else</v>
      </c>
      <c r="H153" t="b">
        <f>ISNA(VLOOKUP(J153,J154:J$500,1,0))</f>
        <v>1</v>
      </c>
      <c r="I153" s="27">
        <f>VLOOKUP(C153,SOURCE!S$6:Y$10179,7,0)</f>
        <v>1404</v>
      </c>
      <c r="J153" s="28" t="str">
        <f>VLOOKUP(C153,SOURCE!S$6:Y$10179,6,0)</f>
        <v>1COMPL</v>
      </c>
      <c r="K153" s="29" t="str">
        <f t="shared" si="16"/>
        <v>1COMPL</v>
      </c>
      <c r="L153" s="39" t="str">
        <f>VLOOKUP(C153,SOURCE!S$6:Y$10179,2,0)</f>
        <v>INT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"1COMPL"</v>
      </c>
      <c r="U153">
        <f t="shared" si="17"/>
        <v>51</v>
      </c>
      <c r="V153" s="53">
        <f t="shared" si="18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5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VLOOKUP(C154,SOURCE!S157:Z10330,8,0)</f>
        <v>ITM_SNAP</v>
      </c>
      <c r="E154" s="26" t="str">
        <f>CHAR(34)&amp;VLOOKUP(C154,SOURCE!S$6:Y$10179,6,0)&amp;CHAR(34)</f>
        <v>"SNAP"</v>
      </c>
      <c r="F154" s="22" t="str">
        <f t="shared" si="13"/>
        <v xml:space="preserve">                      if (strcompare(str,"SNAP" )) { *com = ITM_SNAP;} else</v>
      </c>
      <c r="H154" t="b">
        <f>ISNA(VLOOKUP(J154,J155:J$500,1,0))</f>
        <v>1</v>
      </c>
      <c r="I154" s="27">
        <f>VLOOKUP(C154,SOURCE!S$6:Y$10179,7,0)</f>
        <v>1405</v>
      </c>
      <c r="J154" s="28" t="str">
        <f>VLOOKUP(C154,SOURCE!S$6:Y$10179,6,0)</f>
        <v>SNAP</v>
      </c>
      <c r="K154" s="29" t="str">
        <f t="shared" si="16"/>
        <v>SNAP</v>
      </c>
      <c r="L154" s="39" t="str">
        <f>VLOOKUP(C154,SOURCE!S$6:Y$10179,2,0)</f>
        <v>INFO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"SNAP"</v>
      </c>
      <c r="U154">
        <f t="shared" si="17"/>
        <v>51</v>
      </c>
      <c r="V154" s="53">
        <f t="shared" si="18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5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VLOOKUP(C155,SOURCE!S158:Z10331,8,0)</f>
        <v>ITM_2COMPL</v>
      </c>
      <c r="E155" s="26" t="str">
        <f>CHAR(34)&amp;VLOOKUP(C155,SOURCE!S$6:Y$10179,6,0)&amp;CHAR(34)</f>
        <v>"2COMPL"</v>
      </c>
      <c r="F155" s="22" t="str">
        <f t="shared" si="13"/>
        <v xml:space="preserve">                      if (strcompare(str,"2COMPL" )) { *com = ITM_2COMPL;} else</v>
      </c>
      <c r="H155" t="b">
        <f>ISNA(VLOOKUP(J155,J156:J$500,1,0))</f>
        <v>1</v>
      </c>
      <c r="I155" s="27">
        <f>VLOOKUP(C155,SOURCE!S$6:Y$10179,7,0)</f>
        <v>1406</v>
      </c>
      <c r="J155" s="28" t="str">
        <f>VLOOKUP(C155,SOURCE!S$6:Y$10179,6,0)</f>
        <v>2COMPL</v>
      </c>
      <c r="K155" s="29" t="str">
        <f t="shared" si="16"/>
        <v>2COMPL</v>
      </c>
      <c r="L155" s="39" t="str">
        <f>VLOOKUP(C155,SOURCE!S$6:Y$10179,2,0)</f>
        <v>INT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"2COMPL"</v>
      </c>
      <c r="U155">
        <f t="shared" si="17"/>
        <v>51</v>
      </c>
      <c r="V155" s="53">
        <f t="shared" si="18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5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VLOOKUP(C156,SOURCE!S159:Z10332,8,0)</f>
        <v>ITM_ABS</v>
      </c>
      <c r="E156" s="26" t="str">
        <f>CHAR(34)&amp;VLOOKUP(C156,SOURCE!S$6:Y$10179,6,0)&amp;CHAR(34)</f>
        <v>"ABS"</v>
      </c>
      <c r="F156" s="22" t="str">
        <f t="shared" si="13"/>
        <v xml:space="preserve">                      if (strcompare(str,"ABS" )) { *com = ITM_ABS;} else</v>
      </c>
      <c r="H156" t="b">
        <f>ISNA(VLOOKUP(J156,J157:J$500,1,0))</f>
        <v>1</v>
      </c>
      <c r="I156" s="27">
        <f>VLOOKUP(C156,SOURCE!S$6:Y$10179,7,0)</f>
        <v>1407</v>
      </c>
      <c r="J156" s="28" t="str">
        <f>VLOOKUP(C156,SOURCE!S$6:Y$10179,6,0)</f>
        <v>ABS</v>
      </c>
      <c r="K156" s="29" t="str">
        <f t="shared" si="16"/>
        <v>ABS</v>
      </c>
      <c r="L156" s="39" t="str">
        <f>VLOOKUP(C156,SOURCE!S$6:Y$10179,2,0)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0</v>
      </c>
      <c r="Q156" s="26" t="str">
        <f>VLOOKUP(I156,SOURCE!B:M,5,0)</f>
        <v>"ABS"</v>
      </c>
      <c r="U156">
        <f t="shared" si="17"/>
        <v>51</v>
      </c>
      <c r="V156" s="53">
        <f t="shared" si="18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5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VLOOKUP(C157,SOURCE!S160:Z10333,8,0)</f>
        <v>ITM_AGM</v>
      </c>
      <c r="E157" s="26" t="str">
        <f>CHAR(34)&amp;VLOOKUP(C157,SOURCE!S$6:Y$10179,6,0)&amp;CHAR(34)</f>
        <v>"AGM"</v>
      </c>
      <c r="F157" s="22" t="str">
        <f t="shared" si="13"/>
        <v xml:space="preserve">                      if (strcompare(str,"AGM" )) { *com = ITM_AGM;} else</v>
      </c>
      <c r="H157" t="b">
        <f>ISNA(VLOOKUP(J157,J158:J$500,1,0))</f>
        <v>1</v>
      </c>
      <c r="I157" s="27">
        <f>VLOOKUP(C157,SOURCE!S$6:Y$10179,7,0)</f>
        <v>1408</v>
      </c>
      <c r="J157" s="28" t="str">
        <f>VLOOKUP(C157,SOURCE!S$6:Y$10179,6,0)</f>
        <v>AGM</v>
      </c>
      <c r="K157" s="29" t="str">
        <f t="shared" si="16"/>
        <v>AGM</v>
      </c>
      <c r="L157" s="39" t="str">
        <f>VLOOKUP(C157,SOURCE!S$6:Y$10179,2,0)</f>
        <v/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"AGM"</v>
      </c>
      <c r="U157">
        <f t="shared" si="17"/>
        <v>51</v>
      </c>
      <c r="V157" s="53">
        <f t="shared" si="18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5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VLOOKUP(C158,SOURCE!S161:Z10334,8,0)</f>
        <v>ITM_ALL</v>
      </c>
      <c r="E158" s="26" t="str">
        <f>CHAR(34)&amp;VLOOKUP(C158,SOURCE!S$6:Y$10179,6,0)&amp;CHAR(34)</f>
        <v>"ALL"</v>
      </c>
      <c r="F158" s="22" t="str">
        <f t="shared" si="13"/>
        <v xml:space="preserve">                      if (strcompare(str,"ALL" )) { *com = ITM_ALL;} else</v>
      </c>
      <c r="H158" t="b">
        <f>ISNA(VLOOKUP(J158,J159:J$500,1,0))</f>
        <v>1</v>
      </c>
      <c r="I158" s="27">
        <f>VLOOKUP(C158,SOURCE!S$6:Y$10179,7,0)</f>
        <v>1410</v>
      </c>
      <c r="J158" s="28" t="str">
        <f>VLOOKUP(C158,SOURCE!S$6:Y$10179,6,0)</f>
        <v>ALL</v>
      </c>
      <c r="K158" s="29" t="str">
        <f t="shared" si="16"/>
        <v>ALL</v>
      </c>
      <c r="L158" s="39" t="str">
        <f>VLOOKUP(C158,SOURCE!S$6:Y$10179,2,0)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"ALL"</v>
      </c>
      <c r="U158">
        <f t="shared" si="17"/>
        <v>51</v>
      </c>
      <c r="V158" s="53">
        <f t="shared" si="18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5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VLOOKUP(C159,SOURCE!S162:Z10335,8,0)</f>
        <v>ITM_BATT</v>
      </c>
      <c r="E159" s="26" t="str">
        <f>CHAR(34)&amp;VLOOKUP(C159,SOURCE!S$6:Y$10179,6,0)&amp;CHAR(34)</f>
        <v>"BATT?"</v>
      </c>
      <c r="F159" s="22" t="str">
        <f t="shared" si="13"/>
        <v xml:space="preserve">                      if (strcompare(str,"BATT?" )) { *com = ITM_BATT;} else</v>
      </c>
      <c r="H159" t="b">
        <f>ISNA(VLOOKUP(J159,J160:J$500,1,0))</f>
        <v>1</v>
      </c>
      <c r="I159" s="27">
        <f>VLOOKUP(C159,SOURCE!S$6:Y$10179,7,0)</f>
        <v>1413</v>
      </c>
      <c r="J159" s="28" t="str">
        <f>VLOOKUP(C159,SOURCE!S$6:Y$10179,6,0)</f>
        <v>BATT?</v>
      </c>
      <c r="K159" s="29" t="str">
        <f t="shared" si="16"/>
        <v>BATT?</v>
      </c>
      <c r="L159" s="39" t="str">
        <f>VLOOKUP(C159,SOURCE!S$6:Y$10179,2,0)</f>
        <v>INFO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"BATT?"</v>
      </c>
      <c r="U159">
        <f t="shared" si="17"/>
        <v>51</v>
      </c>
      <c r="V159" s="53">
        <f t="shared" si="18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5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VLOOKUP(C160,SOURCE!S163:Z10336,8,0)</f>
        <v>ITM_CASE</v>
      </c>
      <c r="E160" s="26" t="str">
        <f>CHAR(34)&amp;VLOOKUP(C160,SOURCE!S$6:Y$10179,6,0)&amp;CHAR(34)</f>
        <v>"CASE"</v>
      </c>
      <c r="F160" s="22" t="str">
        <f t="shared" si="13"/>
        <v xml:space="preserve">                      if (strcompare(str,"CASE" )) { *com = ITM_CASE;} else</v>
      </c>
      <c r="H160" t="b">
        <f>ISNA(VLOOKUP(J160,J161:J$500,1,0))</f>
        <v>1</v>
      </c>
      <c r="I160" s="27">
        <f>VLOOKUP(C160,SOURCE!S$6:Y$10179,7,0)</f>
        <v>1418</v>
      </c>
      <c r="J160" s="28" t="str">
        <f>VLOOKUP(C160,SOURCE!S$6:Y$10179,6,0)</f>
        <v>CASE</v>
      </c>
      <c r="K160" s="29" t="str">
        <f t="shared" si="16"/>
        <v>CASE</v>
      </c>
      <c r="L160" s="39" t="str">
        <f>VLOOKUP(C160,SOURCE!S$6:Y$10179,2,0)</f>
        <v/>
      </c>
      <c r="M160" t="str">
        <f>IF(VLOOKUP(I160,SOURCE!B:M,2,0)="/  { itemToBeCoded","To be coded","")</f>
        <v>To be coded</v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"CASE"</v>
      </c>
      <c r="U160">
        <f t="shared" si="17"/>
        <v>51</v>
      </c>
      <c r="V160" s="53">
        <f t="shared" si="18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5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VLOOKUP(C161,SOURCE!S164:Z10337,8,0)</f>
        <v>ITM_CLFALL</v>
      </c>
      <c r="E161" s="26" t="str">
        <f>CHAR(34)&amp;VLOOKUP(C161,SOURCE!S$6:Y$10179,6,0)&amp;CHAR(34)</f>
        <v>"CLFALL"</v>
      </c>
      <c r="F161" s="22" t="str">
        <f t="shared" si="13"/>
        <v xml:space="preserve">                      if (strcompare(str,"CLFALL" )) { *com = ITM_CLFALL;} else</v>
      </c>
      <c r="H161" t="b">
        <f>ISNA(VLOOKUP(J161,J162:J$500,1,0))</f>
        <v>1</v>
      </c>
      <c r="I161" s="27">
        <f>VLOOKUP(C161,SOURCE!S$6:Y$10179,7,0)</f>
        <v>1421</v>
      </c>
      <c r="J161" s="28" t="str">
        <f>VLOOKUP(C161,SOURCE!S$6:Y$10179,6,0)</f>
        <v>CLFALL</v>
      </c>
      <c r="K161" s="29" t="str">
        <f t="shared" si="16"/>
        <v>CLFall</v>
      </c>
      <c r="L161" s="39" t="str">
        <f>VLOOKUP(C161,SOURCE!S$6:Y$10179,2,0)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"CLFall"</v>
      </c>
      <c r="U161">
        <f t="shared" si="17"/>
        <v>51</v>
      </c>
      <c r="V161" s="53">
        <f t="shared" si="18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5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VLOOKUP(C162,SOURCE!S165:Z10338,8,0)</f>
        <v>ITM_CLLCD</v>
      </c>
      <c r="E162" s="26" t="str">
        <f>CHAR(34)&amp;VLOOKUP(C162,SOURCE!S$6:Y$10179,6,0)&amp;CHAR(34)</f>
        <v>"CLLCD"</v>
      </c>
      <c r="F162" s="22" t="str">
        <f t="shared" si="13"/>
        <v xml:space="preserve">                      if (strcompare(str,"CLLCD" )) { *com = ITM_CLLCD;} else</v>
      </c>
      <c r="H162" t="b">
        <f>ISNA(VLOOKUP(J162,J163:J$500,1,0))</f>
        <v>1</v>
      </c>
      <c r="I162" s="27">
        <f>VLOOKUP(C162,SOURCE!S$6:Y$10179,7,0)</f>
        <v>1423</v>
      </c>
      <c r="J162" s="28" t="str">
        <f>VLOOKUP(C162,SOURCE!S$6:Y$10179,6,0)</f>
        <v>CLLCD</v>
      </c>
      <c r="K162" s="29" t="str">
        <f t="shared" si="16"/>
        <v>CLLCD</v>
      </c>
      <c r="L162" s="39" t="str">
        <f>VLOOKUP(C162,SOURCE!S$6:Y$10179,2,0)</f>
        <v>Clear</v>
      </c>
      <c r="M162" t="str">
        <f>IF(VLOOKUP(I162,SOURCE!B:M,2,0)="/  { itemToBeCoded","To be coded","")</f>
        <v>To be coded</v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"CLLCD"</v>
      </c>
      <c r="U162">
        <f t="shared" si="17"/>
        <v>51</v>
      </c>
      <c r="V162" s="53">
        <f t="shared" si="18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5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VLOOKUP(C163,SOURCE!S166:Z10339,8,0)</f>
        <v>ITM_CLREGS</v>
      </c>
      <c r="E163" s="26" t="str">
        <f>CHAR(34)&amp;VLOOKUP(C163,SOURCE!S$6:Y$10179,6,0)&amp;CHAR(34)</f>
        <v>"CLREGS"</v>
      </c>
      <c r="F163" s="22" t="str">
        <f t="shared" si="13"/>
        <v xml:space="preserve">                      if (strcompare(str,"CLREGS" )) { *com = ITM_CLREGS;} else</v>
      </c>
      <c r="H163" t="b">
        <f>ISNA(VLOOKUP(J163,J164:J$500,1,0))</f>
        <v>1</v>
      </c>
      <c r="I163" s="27">
        <f>VLOOKUP(C163,SOURCE!S$6:Y$10179,7,0)</f>
        <v>1427</v>
      </c>
      <c r="J163" s="28" t="str">
        <f>VLOOKUP(C163,SOURCE!S$6:Y$10179,6,0)</f>
        <v>CLREGS</v>
      </c>
      <c r="K163" s="29" t="str">
        <f t="shared" si="16"/>
        <v>CLREGS</v>
      </c>
      <c r="L163" s="39" t="str">
        <f>VLOOKUP(C163,SOURCE!S$6:Y$10179,2,0)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"CLREGS"</v>
      </c>
      <c r="U163">
        <f t="shared" si="17"/>
        <v>51</v>
      </c>
      <c r="V163" s="53">
        <f t="shared" si="18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5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VLOOKUP(C164,SOURCE!S167:Z10340,8,0)</f>
        <v>ITM_CLSTK</v>
      </c>
      <c r="E164" s="26" t="str">
        <f>CHAR(34)&amp;VLOOKUP(C164,SOURCE!S$6:Y$10179,6,0)&amp;CHAR(34)</f>
        <v>"CLSTK"</v>
      </c>
      <c r="F164" s="22" t="str">
        <f t="shared" si="13"/>
        <v xml:space="preserve">                      if (strcompare(str,"CLSTK" )) { *com = ITM_CLSTK;} else</v>
      </c>
      <c r="H164" t="b">
        <f>ISNA(VLOOKUP(J164,J165:J$500,1,0))</f>
        <v>1</v>
      </c>
      <c r="I164" s="27">
        <f>VLOOKUP(C164,SOURCE!S$6:Y$10179,7,0)</f>
        <v>1428</v>
      </c>
      <c r="J164" s="28" t="str">
        <f>VLOOKUP(C164,SOURCE!S$6:Y$10179,6,0)</f>
        <v>CLSTK</v>
      </c>
      <c r="K164" s="29" t="str">
        <f t="shared" si="16"/>
        <v>CLSTK</v>
      </c>
      <c r="L164" s="39" t="str">
        <f>VLOOKUP(C164,SOURCE!S$6:Y$10179,2,0)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"CLSTK"</v>
      </c>
      <c r="U164">
        <f t="shared" si="17"/>
        <v>51</v>
      </c>
      <c r="V164" s="53">
        <f t="shared" si="18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5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VLOOKUP(C165,SOURCE!S168:Z10341,8,0)</f>
        <v>ITM_CLSIGMA</v>
      </c>
      <c r="E165" s="26" t="str">
        <f>CHAR(34)&amp;VLOOKUP(C165,SOURCE!S$6:Y$10179,6,0)&amp;CHAR(34)</f>
        <v>"CLSUM"</v>
      </c>
      <c r="F165" s="22" t="str">
        <f t="shared" si="13"/>
        <v xml:space="preserve">                      if (strcompare(str,"CLSUM" )) { *com = ITM_CLSIGMA;} else</v>
      </c>
      <c r="H165" t="b">
        <f>ISNA(VLOOKUP(J165,J166:J$500,1,0))</f>
        <v>1</v>
      </c>
      <c r="I165" s="27">
        <f>VLOOKUP(C165,SOURCE!S$6:Y$10179,7,0)</f>
        <v>1429</v>
      </c>
      <c r="J165" s="28" t="str">
        <f>VLOOKUP(C165,SOURCE!S$6:Y$10179,6,0)</f>
        <v>CLSUM</v>
      </c>
      <c r="K165" s="29" t="str">
        <f t="shared" si="16"/>
        <v>CLSUM</v>
      </c>
      <c r="L165" s="39" t="str">
        <f>VLOOKUP(C165,SOURCE!S$6:Y$10179,2,0)</f>
        <v>Clear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"CL" STD_SIGMA</v>
      </c>
      <c r="U165">
        <f t="shared" si="17"/>
        <v>51</v>
      </c>
      <c r="V165" s="53">
        <f t="shared" si="18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5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VLOOKUP(C166,SOURCE!S169:Z10342,8,0)</f>
        <v>ITM_CONJ</v>
      </c>
      <c r="E166" s="26" t="str">
        <f>CHAR(34)&amp;VLOOKUP(C166,SOURCE!S$6:Y$10179,6,0)&amp;CHAR(34)</f>
        <v>"CONJ"</v>
      </c>
      <c r="F166" s="22" t="str">
        <f t="shared" si="13"/>
        <v xml:space="preserve">                      if (strcompare(str,"CONJ" )) { *com = ITM_CONJ;} else</v>
      </c>
      <c r="H166" t="b">
        <f>ISNA(VLOOKUP(J166,J167:J$500,1,0))</f>
        <v>1</v>
      </c>
      <c r="I166" s="27">
        <f>VLOOKUP(C166,SOURCE!S$6:Y$10179,7,0)</f>
        <v>1431</v>
      </c>
      <c r="J166" s="28" t="str">
        <f>VLOOKUP(C166,SOURCE!S$6:Y$10179,6,0)</f>
        <v>CONJ</v>
      </c>
      <c r="K166" s="29" t="str">
        <f t="shared" si="16"/>
        <v>conj</v>
      </c>
      <c r="L166" s="39" t="str">
        <f>VLOOKUP(C166,SOURCE!S$6:Y$10179,2,0)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"conj"</v>
      </c>
      <c r="U166">
        <f t="shared" si="17"/>
        <v>51</v>
      </c>
      <c r="V166" s="53">
        <f t="shared" si="18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5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VLOOKUP(C167,SOURCE!S170:Z10343,8,0)</f>
        <v>ITM_CROSS_PROD</v>
      </c>
      <c r="E167" s="26" t="str">
        <f>CHAR(34)&amp;VLOOKUP(C167,SOURCE!S$6:Y$10179,6,0)&amp;CHAR(34)</f>
        <v>"CROSS"</v>
      </c>
      <c r="F167" s="22" t="str">
        <f t="shared" si="13"/>
        <v xml:space="preserve">                      if (strcompare(str,"CROSS" )) { *com = ITM_CROSS_PROD;} else</v>
      </c>
      <c r="H167" t="b">
        <f>ISNA(VLOOKUP(J167,J168:J$500,1,0))</f>
        <v>1</v>
      </c>
      <c r="I167" s="27">
        <f>VLOOKUP(C167,SOURCE!S$6:Y$10179,7,0)</f>
        <v>1436</v>
      </c>
      <c r="J167" s="28" t="str">
        <f>VLOOKUP(C167,SOURCE!S$6:Y$10179,6,0)</f>
        <v>CROSS</v>
      </c>
      <c r="K167" s="29" t="str">
        <f t="shared" si="16"/>
        <v>cross</v>
      </c>
      <c r="L167" s="39">
        <f>VLOOKUP(C167,SOURCE!S$6:Y$10179,2,0)</f>
        <v>0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"cross"</v>
      </c>
      <c r="U167">
        <f t="shared" si="17"/>
        <v>51</v>
      </c>
      <c r="V167" s="53">
        <f t="shared" si="18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5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VLOOKUP(C168,SOURCE!S171:Z10344,8,0)</f>
        <v>ITM_CXtoRE</v>
      </c>
      <c r="E168" s="26" t="str">
        <f>CHAR(34)&amp;VLOOKUP(C168,SOURCE!S$6:Y$10179,6,0)&amp;CHAR(34)</f>
        <v>"CX&gt;RE"</v>
      </c>
      <c r="F168" s="22" t="str">
        <f t="shared" si="13"/>
        <v xml:space="preserve">                      if (strcompare(str,"CX&gt;RE" )) { *com = ITM_CXtoRE;} else</v>
      </c>
      <c r="H168" t="b">
        <f>ISNA(VLOOKUP(J168,J169:J$500,1,0))</f>
        <v>1</v>
      </c>
      <c r="I168" s="27">
        <f>VLOOKUP(C168,SOURCE!S$6:Y$10179,7,0)</f>
        <v>1437</v>
      </c>
      <c r="J168" s="28" t="str">
        <f>VLOOKUP(C168,SOURCE!S$6:Y$10179,6,0)</f>
        <v>CX&gt;RE</v>
      </c>
      <c r="K168" s="29" t="str">
        <f t="shared" si="16"/>
        <v>CX&gt;RE</v>
      </c>
      <c r="L168" s="39" t="str">
        <f>VLOOKUP(C168,SOURCE!S$6:Y$10179,2,0)</f>
        <v>Complex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"CX" STD_RIGHT_ARROW "RE"</v>
      </c>
      <c r="U168">
        <f t="shared" si="17"/>
        <v>51</v>
      </c>
      <c r="V168" s="53">
        <f t="shared" si="18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5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VLOOKUP(C169,SOURCE!S172:Z10345,8,0)</f>
        <v>ITM_DECOMP</v>
      </c>
      <c r="E169" s="26" t="str">
        <f>CHAR(34)&amp;VLOOKUP(C169,SOURCE!S$6:Y$10179,6,0)&amp;CHAR(34)</f>
        <v>"DECOMP"</v>
      </c>
      <c r="F169" s="22" t="str">
        <f t="shared" si="13"/>
        <v xml:space="preserve">                      if (strcompare(str,"DECOMP" )) { *com = ITM_DECOMP;} else</v>
      </c>
      <c r="H169" t="b">
        <f>ISNA(VLOOKUP(J169,J170:J$500,1,0))</f>
        <v>1</v>
      </c>
      <c r="I169" s="27">
        <f>VLOOKUP(C169,SOURCE!S$6:Y$10179,7,0)</f>
        <v>1444</v>
      </c>
      <c r="J169" s="28" t="str">
        <f>VLOOKUP(C169,SOURCE!S$6:Y$10179,6,0)</f>
        <v>DECOMP</v>
      </c>
      <c r="K169" s="29" t="str">
        <f t="shared" si="16"/>
        <v>DECOMP</v>
      </c>
      <c r="L169" s="39" t="str">
        <f>VLOOKUP(C169,SOURCE!S$6:Y$10179,2,0)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"DECOMP"</v>
      </c>
      <c r="U169">
        <f t="shared" si="17"/>
        <v>51</v>
      </c>
      <c r="V169" s="53">
        <f t="shared" si="18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5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VLOOKUP(C170,SOURCE!S173:Z10346,8,0)</f>
        <v>ITM_DEG</v>
      </c>
      <c r="E170" s="26" t="str">
        <f>CHAR(34)&amp;VLOOKUP(C170,SOURCE!S$6:Y$10179,6,0)&amp;CHAR(34)</f>
        <v>"DEG"</v>
      </c>
      <c r="F170" s="22" t="str">
        <f t="shared" si="13"/>
        <v xml:space="preserve">                      if (strcompare(str,"DEG" )) { *com = ITM_DEG;} else</v>
      </c>
      <c r="H170" t="b">
        <f>ISNA(VLOOKUP(J170,J171:J$500,1,0))</f>
        <v>1</v>
      </c>
      <c r="I170" s="27">
        <f>VLOOKUP(C170,SOURCE!S$6:Y$10179,7,0)</f>
        <v>1445</v>
      </c>
      <c r="J170" s="28" t="str">
        <f>VLOOKUP(C170,SOURCE!S$6:Y$10179,6,0)</f>
        <v>DEG</v>
      </c>
      <c r="K170" s="29" t="str">
        <f t="shared" si="16"/>
        <v>DEG</v>
      </c>
      <c r="L170" s="39" t="str">
        <f>VLOOKUP(C170,SOURCE!S$6:Y$10179,2,0)</f>
        <v/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"DEG"</v>
      </c>
      <c r="U170">
        <f t="shared" si="17"/>
        <v>51</v>
      </c>
      <c r="V170" s="53">
        <f t="shared" si="18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5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VLOOKUP(C171,SOURCE!S174:Z10347,8,0)</f>
        <v>ITM_DEGto</v>
      </c>
      <c r="E171" s="26" t="str">
        <f>CHAR(34)&amp;VLOOKUP(C171,SOURCE!S$6:Y$10179,6,0)&amp;CHAR(34)</f>
        <v>"DEG&gt;"</v>
      </c>
      <c r="F171" s="22" t="str">
        <f t="shared" si="13"/>
        <v xml:space="preserve">                      if (strcompare(str,"DEG&gt;" )) { *com = ITM_DEGto;} else</v>
      </c>
      <c r="H171" t="b">
        <f>ISNA(VLOOKUP(J171,J172:J$500,1,0))</f>
        <v>1</v>
      </c>
      <c r="I171" s="27">
        <f>VLOOKUP(C171,SOURCE!S$6:Y$10179,7,0)</f>
        <v>1446</v>
      </c>
      <c r="J171" s="28" t="str">
        <f>VLOOKUP(C171,SOURCE!S$6:Y$10179,6,0)</f>
        <v>DEG&gt;</v>
      </c>
      <c r="K171" s="29" t="str">
        <f t="shared" si="16"/>
        <v>DEG&gt;</v>
      </c>
      <c r="L171" s="39" t="str">
        <f>VLOOKUP(C171,SOURCE!S$6:Y$10179,2,0)</f>
        <v>Trig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"DEG" STD_RIGHT_ARROW</v>
      </c>
      <c r="U171">
        <f t="shared" si="17"/>
        <v>51</v>
      </c>
      <c r="V171" s="53">
        <f t="shared" si="18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5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VLOOKUP(C172,SOURCE!S175:Z10348,8,0)</f>
        <v>ITM_DENMAX</v>
      </c>
      <c r="E172" s="26" t="str">
        <f>CHAR(34)&amp;VLOOKUP(C172,SOURCE!S$6:Y$10179,6,0)&amp;CHAR(34)</f>
        <v>"DENMAX"</v>
      </c>
      <c r="F172" s="22" t="str">
        <f t="shared" si="13"/>
        <v xml:space="preserve">                      if (strcompare(str,"DENMAX" )) { *com = ITM_DENMAX;} else</v>
      </c>
      <c r="H172" t="b">
        <f>ISNA(VLOOKUP(J172,J173:J$500,1,0))</f>
        <v>1</v>
      </c>
      <c r="I172" s="27">
        <f>VLOOKUP(C172,SOURCE!S$6:Y$10179,7,0)</f>
        <v>1448</v>
      </c>
      <c r="J172" s="28" t="str">
        <f>VLOOKUP(C172,SOURCE!S$6:Y$10179,6,0)</f>
        <v>DENMAX</v>
      </c>
      <c r="K172" s="29" t="str">
        <f t="shared" si="16"/>
        <v>DENMAX</v>
      </c>
      <c r="L172" s="39" t="str">
        <f>VLOOKUP(C172,SOURCE!S$6:Y$10179,2,0)</f>
        <v>SYSFL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"DENMAX"</v>
      </c>
      <c r="U172">
        <f t="shared" si="17"/>
        <v>51</v>
      </c>
      <c r="V172" s="53">
        <f t="shared" si="18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5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VLOOKUP(C173,SOURCE!S176:Z10349,8,0)</f>
        <v>ITM_DOT_PROD</v>
      </c>
      <c r="E173" s="26" t="str">
        <f>CHAR(34)&amp;VLOOKUP(C173,SOURCE!S$6:Y$10179,6,0)&amp;CHAR(34)</f>
        <v>"DOT"</v>
      </c>
      <c r="F173" s="22" t="str">
        <f t="shared" si="13"/>
        <v xml:space="preserve">                      if (strcompare(str,"DOT" )) { *com = ITM_DOT_PROD;} else</v>
      </c>
      <c r="H173" t="b">
        <f>ISNA(VLOOKUP(J173,J174:J$500,1,0))</f>
        <v>1</v>
      </c>
      <c r="I173" s="27">
        <f>VLOOKUP(C173,SOURCE!S$6:Y$10179,7,0)</f>
        <v>1449</v>
      </c>
      <c r="J173" s="28" t="str">
        <f>VLOOKUP(C173,SOURCE!S$6:Y$10179,6,0)</f>
        <v>DOT</v>
      </c>
      <c r="K173" s="29" t="str">
        <f t="shared" si="16"/>
        <v>dot</v>
      </c>
      <c r="L173" s="39">
        <f>VLOOKUP(C173,SOURCE!S$6:Y$10179,2,0)</f>
        <v>0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"dot"</v>
      </c>
      <c r="U173">
        <f t="shared" si="17"/>
        <v>51</v>
      </c>
      <c r="V173" s="53">
        <f t="shared" si="18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5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VLOOKUP(C174,SOURCE!S177:Z10350,8,0)</f>
        <v>ITM_DMS</v>
      </c>
      <c r="E174" s="26" t="str">
        <f>CHAR(34)&amp;VLOOKUP(C174,SOURCE!S$6:Y$10179,6,0)&amp;CHAR(34)</f>
        <v>"D.MS"</v>
      </c>
      <c r="F174" s="22" t="str">
        <f t="shared" si="13"/>
        <v xml:space="preserve">                      if (strcompare(str,"D.MS" )) { *com = ITM_DMS;} else</v>
      </c>
      <c r="H174" t="b">
        <f>ISNA(VLOOKUP(J174,J175:J$500,1,0))</f>
        <v>1</v>
      </c>
      <c r="I174" s="27">
        <f>VLOOKUP(C174,SOURCE!S$6:Y$10179,7,0)</f>
        <v>1451</v>
      </c>
      <c r="J174" s="28" t="str">
        <f>VLOOKUP(C174,SOURCE!S$6:Y$10179,6,0)</f>
        <v>D.MS</v>
      </c>
      <c r="K174" s="29" t="str">
        <f t="shared" si="16"/>
        <v>d.ms</v>
      </c>
      <c r="L174" s="39" t="str">
        <f>VLOOKUP(C174,SOURCE!S$6:Y$10179,2,0)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"d.ms"</v>
      </c>
      <c r="U174">
        <f t="shared" si="17"/>
        <v>51</v>
      </c>
      <c r="V174" s="53">
        <f t="shared" si="18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5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VLOOKUP(C175,SOURCE!S178:Z10351,8,0)</f>
        <v>ITM_DMSto</v>
      </c>
      <c r="E175" s="26" t="str">
        <f>CHAR(34)&amp;VLOOKUP(C175,SOURCE!S$6:Y$10179,6,0)&amp;CHAR(34)</f>
        <v>"D.MS&gt;"</v>
      </c>
      <c r="F175" s="22" t="str">
        <f t="shared" si="13"/>
        <v xml:space="preserve">                      if (strcompare(str,"D.MS&gt;" )) { *com = ITM_DMSto;} else</v>
      </c>
      <c r="H175" t="b">
        <f>ISNA(VLOOKUP(J175,J176:J$500,1,0))</f>
        <v>1</v>
      </c>
      <c r="I175" s="27">
        <f>VLOOKUP(C175,SOURCE!S$6:Y$10179,7,0)</f>
        <v>1452</v>
      </c>
      <c r="J175" s="28" t="str">
        <f>VLOOKUP(C175,SOURCE!S$6:Y$10179,6,0)</f>
        <v>D.MS&gt;</v>
      </c>
      <c r="K175" s="29" t="str">
        <f t="shared" si="16"/>
        <v>D.MS&gt;</v>
      </c>
      <c r="L175" s="39" t="str">
        <f>VLOOKUP(C175,SOURCE!S$6:Y$10179,2,0)</f>
        <v>Trig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"D.MS" STD_RIGHT_ARROW</v>
      </c>
      <c r="U175">
        <f t="shared" si="17"/>
        <v>51</v>
      </c>
      <c r="V175" s="53">
        <f t="shared" si="18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5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VLOOKUP(C176,SOURCE!S179:Z10352,8,0)</f>
        <v>ITM_ENG</v>
      </c>
      <c r="E176" s="26" t="str">
        <f>CHAR(34)&amp;VLOOKUP(C176,SOURCE!S$6:Y$10179,6,0)&amp;CHAR(34)</f>
        <v>"ENG"</v>
      </c>
      <c r="F176" s="22" t="str">
        <f t="shared" si="13"/>
        <v xml:space="preserve">                      if (strcompare(str,"ENG" )) { *com = ITM_ENG;} else</v>
      </c>
      <c r="H176" t="b">
        <f>ISNA(VLOOKUP(J176,J177:J$500,1,0))</f>
        <v>1</v>
      </c>
      <c r="I176" s="27">
        <f>VLOOKUP(C176,SOURCE!S$6:Y$10179,7,0)</f>
        <v>1460</v>
      </c>
      <c r="J176" s="28" t="str">
        <f>VLOOKUP(C176,SOURCE!S$6:Y$10179,6,0)</f>
        <v>ENG</v>
      </c>
      <c r="K176" s="29" t="str">
        <f t="shared" si="16"/>
        <v>ENG</v>
      </c>
      <c r="L176" s="39" t="str">
        <f>VLOOKUP(C176,SOURCE!S$6:Y$10179,2,0)</f>
        <v>DISP</v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"ENG"</v>
      </c>
      <c r="U176">
        <f t="shared" si="17"/>
        <v>51</v>
      </c>
      <c r="V176" s="53">
        <f t="shared" si="18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5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VLOOKUP(C177,SOURCE!S180:Z10353,8,0)</f>
        <v>ITM_EXPT</v>
      </c>
      <c r="E177" s="26" t="str">
        <f>CHAR(34)&amp;VLOOKUP(C177,SOURCE!S$6:Y$10179,6,0)&amp;CHAR(34)</f>
        <v>"EXPT"</v>
      </c>
      <c r="F177" s="22" t="str">
        <f t="shared" si="13"/>
        <v xml:space="preserve">                      if (strcompare(str,"EXPT" )) { *com = ITM_EXPT;} else</v>
      </c>
      <c r="H177" t="b">
        <f>ISNA(VLOOKUP(J177,J178:J$500,1,0))</f>
        <v>1</v>
      </c>
      <c r="I177" s="27">
        <f>VLOOKUP(C177,SOURCE!S$6:Y$10179,7,0)</f>
        <v>1470</v>
      </c>
      <c r="J177" s="28" t="str">
        <f>VLOOKUP(C177,SOURCE!S$6:Y$10179,6,0)</f>
        <v>EXPT</v>
      </c>
      <c r="K177" s="29" t="str">
        <f t="shared" si="16"/>
        <v>EXPT</v>
      </c>
      <c r="L177" s="39" t="str">
        <f>VLOOKUP(C177,SOURCE!S$6:Y$10179,2,0)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"EXPT"</v>
      </c>
      <c r="U177">
        <f t="shared" si="17"/>
        <v>51</v>
      </c>
      <c r="V177" s="53">
        <f t="shared" si="18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5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VLOOKUP(C178,SOURCE!S181:Z10354,8,0)</f>
        <v>ITM_FIB</v>
      </c>
      <c r="E178" s="26" t="str">
        <f>CHAR(34)&amp;VLOOKUP(C178,SOURCE!S$6:Y$10179,6,0)&amp;CHAR(34)</f>
        <v>"FIB"</v>
      </c>
      <c r="F178" s="22" t="str">
        <f t="shared" si="13"/>
        <v xml:space="preserve">                      if (strcompare(str,"FIB" )) { *com = ITM_FIB;} else</v>
      </c>
      <c r="H178" t="b">
        <f>ISNA(VLOOKUP(J178,J179:J$500,1,0))</f>
        <v>1</v>
      </c>
      <c r="I178" s="27">
        <f>VLOOKUP(C178,SOURCE!S$6:Y$10179,7,0)</f>
        <v>1472</v>
      </c>
      <c r="J178" s="28" t="str">
        <f>VLOOKUP(C178,SOURCE!S$6:Y$10179,6,0)</f>
        <v>FIB</v>
      </c>
      <c r="K178" s="29" t="str">
        <f t="shared" si="16"/>
        <v>FIB</v>
      </c>
      <c r="L178" s="39" t="str">
        <f>VLOOKUP(C178,SOURCE!S$6:Y$10179,2,0)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"FIB"</v>
      </c>
      <c r="U178">
        <f t="shared" si="17"/>
        <v>51</v>
      </c>
      <c r="V178" s="53">
        <f t="shared" si="18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5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VLOOKUP(C179,SOURCE!S182:Z10355,8,0)</f>
        <v>ITM_FIX</v>
      </c>
      <c r="E179" s="26" t="str">
        <f>CHAR(34)&amp;VLOOKUP(C179,SOURCE!S$6:Y$10179,6,0)&amp;CHAR(34)</f>
        <v>"FIX"</v>
      </c>
      <c r="F179" s="22" t="str">
        <f t="shared" si="13"/>
        <v xml:space="preserve">                      if (strcompare(str,"FIX" )) { *com = ITM_FIX;} else</v>
      </c>
      <c r="H179" t="b">
        <f>ISNA(VLOOKUP(J179,J180:J$500,1,0))</f>
        <v>1</v>
      </c>
      <c r="I179" s="27">
        <f>VLOOKUP(C179,SOURCE!S$6:Y$10179,7,0)</f>
        <v>1473</v>
      </c>
      <c r="J179" s="28" t="str">
        <f>VLOOKUP(C179,SOURCE!S$6:Y$10179,6,0)</f>
        <v>FIX</v>
      </c>
      <c r="K179" s="29" t="str">
        <f t="shared" si="16"/>
        <v>FIX</v>
      </c>
      <c r="L179" s="39" t="str">
        <f>VLOOKUP(C179,SOURCE!S$6:Y$10179,2,0)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"FIX"</v>
      </c>
      <c r="U179">
        <f t="shared" si="17"/>
        <v>51</v>
      </c>
      <c r="V179" s="53">
        <f t="shared" si="18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5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VLOOKUP(C180,SOURCE!S183:Z10356,8,0)</f>
        <v>ITM_FLASH</v>
      </c>
      <c r="E180" s="26" t="str">
        <f>CHAR(34)&amp;VLOOKUP(C180,SOURCE!S$6:Y$10179,6,0)&amp;CHAR(34)</f>
        <v>"FLASH?"</v>
      </c>
      <c r="F180" s="22" t="str">
        <f t="shared" si="13"/>
        <v xml:space="preserve">                      if (strcompare(str,"FLASH?" )) { *com = ITM_FLASH;} else</v>
      </c>
      <c r="H180" t="b">
        <f>ISNA(VLOOKUP(J180,J181:J$500,1,0))</f>
        <v>1</v>
      </c>
      <c r="I180" s="27">
        <f>VLOOKUP(C180,SOURCE!S$6:Y$10179,7,0)</f>
        <v>1474</v>
      </c>
      <c r="J180" s="28" t="str">
        <f>VLOOKUP(C180,SOURCE!S$6:Y$10179,6,0)</f>
        <v>FLASH?</v>
      </c>
      <c r="K180" s="29" t="str">
        <f t="shared" si="16"/>
        <v>FLASH?</v>
      </c>
      <c r="L180" s="39" t="str">
        <f>VLOOKUP(C180,SOURCE!S$6:Y$10179,2,0)</f>
        <v>INFO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"FLASH?"</v>
      </c>
      <c r="U180">
        <f t="shared" si="17"/>
        <v>51</v>
      </c>
      <c r="V180" s="53">
        <f t="shared" si="18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5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VLOOKUP(C181,SOURCE!S184:Z10357,8,0)</f>
        <v>ITM_GD</v>
      </c>
      <c r="E181" s="26" t="str">
        <f>CHAR(34)&amp;VLOOKUP(C181,SOURCE!S$6:Y$10179,6,0)&amp;CHAR(34)</f>
        <v>"GD"</v>
      </c>
      <c r="F181" s="22" t="str">
        <f t="shared" si="13"/>
        <v xml:space="preserve">                      if (strcompare(str,"GD" )) { *com = ITM_GD;} else</v>
      </c>
      <c r="H181" t="b">
        <f>ISNA(VLOOKUP(J181,J182:J$500,1,0))</f>
        <v>1</v>
      </c>
      <c r="I181" s="27">
        <f>VLOOKUP(C181,SOURCE!S$6:Y$10179,7,0)</f>
        <v>1478</v>
      </c>
      <c r="J181" s="28" t="str">
        <f>VLOOKUP(C181,SOURCE!S$6:Y$10179,6,0)</f>
        <v>GD</v>
      </c>
      <c r="K181" s="29" t="str">
        <f t="shared" si="16"/>
        <v>gd</v>
      </c>
      <c r="L181" s="39" t="str">
        <f>VLOOKUP(C181,SOURCE!S$6:Y$10179,2,0)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"g" STD_SUB_d</v>
      </c>
      <c r="U181">
        <f t="shared" si="17"/>
        <v>51</v>
      </c>
      <c r="V181" s="53">
        <f t="shared" si="18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5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VLOOKUP(C182,SOURCE!S185:Z10358,8,0)</f>
        <v>ITM_GDM1</v>
      </c>
      <c r="E182" s="26" t="str">
        <f>CHAR(34)&amp;VLOOKUP(C182,SOURCE!S$6:Y$10179,6,0)&amp;CHAR(34)</f>
        <v>"GD^-1"</v>
      </c>
      <c r="F182" s="22" t="str">
        <f t="shared" si="13"/>
        <v xml:space="preserve">                      if (strcompare(str,"GD^-1" )) { *com = ITM_GDM1;} else</v>
      </c>
      <c r="H182" t="b">
        <f>ISNA(VLOOKUP(J182,J183:J$500,1,0))</f>
        <v>1</v>
      </c>
      <c r="I182" s="27">
        <f>VLOOKUP(C182,SOURCE!S$6:Y$10179,7,0)</f>
        <v>1479</v>
      </c>
      <c r="J182" s="28" t="str">
        <f>VLOOKUP(C182,SOURCE!S$6:Y$10179,6,0)</f>
        <v>GD^-1</v>
      </c>
      <c r="K182" s="29" t="str">
        <f t="shared" si="16"/>
        <v>gd^MINUS_1</v>
      </c>
      <c r="L182" s="39" t="str">
        <f>VLOOKUP(C182,SOURCE!S$6:Y$10179,2,0)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"g" STD_SUB_d STD_SUP_MINUS_1</v>
      </c>
      <c r="U182">
        <f t="shared" si="17"/>
        <v>51</v>
      </c>
      <c r="V182" s="53">
        <f t="shared" si="18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5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VLOOKUP(C183,SOURCE!S186:Z10359,8,0)</f>
        <v>ITM_GRAD</v>
      </c>
      <c r="E183" s="26" t="str">
        <f>CHAR(34)&amp;VLOOKUP(C183,SOURCE!S$6:Y$10179,6,0)&amp;CHAR(34)</f>
        <v>"GRAD"</v>
      </c>
      <c r="F183" s="22" t="str">
        <f t="shared" si="13"/>
        <v xml:space="preserve">                      if (strcompare(str,"GRAD" )) { *com = ITM_GRAD;} else</v>
      </c>
      <c r="H183" t="b">
        <f>ISNA(VLOOKUP(J183,J184:J$500,1,0))</f>
        <v>1</v>
      </c>
      <c r="I183" s="27">
        <f>VLOOKUP(C183,SOURCE!S$6:Y$10179,7,0)</f>
        <v>1480</v>
      </c>
      <c r="J183" s="28" t="str">
        <f>VLOOKUP(C183,SOURCE!S$6:Y$10179,6,0)</f>
        <v>GRAD</v>
      </c>
      <c r="K183" s="29" t="str">
        <f t="shared" si="16"/>
        <v>GRAD</v>
      </c>
      <c r="L183" s="39" t="str">
        <f>VLOOKUP(C183,SOURCE!S$6:Y$10179,2,0)</f>
        <v/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"GRAD"</v>
      </c>
      <c r="U183">
        <f t="shared" si="17"/>
        <v>51</v>
      </c>
      <c r="V183" s="53">
        <f t="shared" si="18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5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VLOOKUP(C184,SOURCE!S187:Z10360,8,0)</f>
        <v>ITM_GRADto</v>
      </c>
      <c r="E184" s="26" t="str">
        <f>CHAR(34)&amp;VLOOKUP(C184,SOURCE!S$6:Y$10179,6,0)&amp;CHAR(34)</f>
        <v>"GRAD&gt;"</v>
      </c>
      <c r="F184" s="22" t="str">
        <f t="shared" si="13"/>
        <v xml:space="preserve">                      if (strcompare(str,"GRAD&gt;" )) { *com = ITM_GRADto;} else</v>
      </c>
      <c r="H184" t="b">
        <f>ISNA(VLOOKUP(J184,J185:J$500,1,0))</f>
        <v>1</v>
      </c>
      <c r="I184" s="27">
        <f>VLOOKUP(C184,SOURCE!S$6:Y$10179,7,0)</f>
        <v>1481</v>
      </c>
      <c r="J184" s="28" t="str">
        <f>VLOOKUP(C184,SOURCE!S$6:Y$10179,6,0)</f>
        <v>GRAD&gt;</v>
      </c>
      <c r="K184" s="29" t="str">
        <f t="shared" si="16"/>
        <v>GRAD&gt;</v>
      </c>
      <c r="L184" s="39" t="str">
        <f>VLOOKUP(C184,SOURCE!S$6:Y$10179,2,0)</f>
        <v>Trig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"GRAD" STD_RIGHT_ARROW</v>
      </c>
      <c r="T184" s="155"/>
      <c r="U184">
        <f t="shared" si="17"/>
        <v>51</v>
      </c>
      <c r="V184" s="53">
        <f t="shared" si="18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5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VLOOKUP(C185,SOURCE!S188:Z10361,8,0)</f>
        <v>ITM_IM</v>
      </c>
      <c r="E185" s="26" t="str">
        <f>CHAR(34)&amp;VLOOKUP(C185,SOURCE!S$6:Y$10179,6,0)&amp;CHAR(34)</f>
        <v>"IM"</v>
      </c>
      <c r="F185" s="22" t="str">
        <f t="shared" si="13"/>
        <v xml:space="preserve">                      if (strcompare(str,"IM" )) { *com = ITM_IM;} else</v>
      </c>
      <c r="H185" t="b">
        <f>ISNA(VLOOKUP(J185,J186:J$500,1,0))</f>
        <v>1</v>
      </c>
      <c r="I185" s="27">
        <f>VLOOKUP(C185,SOURCE!S$6:Y$10179,7,0)</f>
        <v>1485</v>
      </c>
      <c r="J185" s="28" t="str">
        <f>VLOOKUP(C185,SOURCE!S$6:Y$10179,6,0)</f>
        <v>IM</v>
      </c>
      <c r="K185" s="29" t="str">
        <f t="shared" si="16"/>
        <v>Im</v>
      </c>
      <c r="L185" s="39" t="str">
        <f>VLOOKUP(C185,SOURCE!S$6:Y$10179,2,0)</f>
        <v>Complex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"Im"</v>
      </c>
      <c r="T185" s="155"/>
      <c r="U185">
        <f t="shared" si="17"/>
        <v>51</v>
      </c>
      <c r="V185" s="53">
        <f t="shared" si="18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5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VLOOKUP(C186,SOURCE!S189:Z10362,8,0)</f>
        <v>ITM_sinc</v>
      </c>
      <c r="E186" s="26" t="str">
        <f>CHAR(34)&amp;VLOOKUP(C186,SOURCE!S$6:Y$10179,6,0)&amp;CHAR(34)</f>
        <v>"SINC"</v>
      </c>
      <c r="F186" s="22" t="str">
        <f t="shared" si="13"/>
        <v xml:space="preserve">                      if (strcompare(str,"SINC" )) { *com = ITM_sinc;} else</v>
      </c>
      <c r="H186" t="b">
        <f>ISNA(VLOOKUP(J186,J187:J$500,1,0))</f>
        <v>1</v>
      </c>
      <c r="I186" s="27">
        <f>VLOOKUP(C186,SOURCE!S$6:Y$10179,7,0)</f>
        <v>1500</v>
      </c>
      <c r="J186" s="28" t="str">
        <f>VLOOKUP(C186,SOURCE!S$6:Y$10179,6,0)</f>
        <v>SINC</v>
      </c>
      <c r="K186" s="29" t="str">
        <f t="shared" si="16"/>
        <v>sinc</v>
      </c>
      <c r="L186" s="39" t="str">
        <f>VLOOKUP(C186,SOURCE!S$6:Y$10179,2,0)</f>
        <v>Trig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>RAD 20 SINC 0.0456472625363814 GSB M2 //52</v>
      </c>
      <c r="O186" t="b">
        <f>ISNA(VLOOKUP(J186,J$3:J185,1,0))</f>
        <v>1</v>
      </c>
      <c r="Q186" s="26" t="str">
        <f>VLOOKUP(I186,SOURCE!B:M,5,0)</f>
        <v>"sinc"</v>
      </c>
      <c r="U186">
        <f t="shared" si="17"/>
        <v>52</v>
      </c>
      <c r="V186" s="53">
        <f t="shared" si="18"/>
        <v>299797199.29844952</v>
      </c>
      <c r="W186">
        <f>IF(AND(O186,VLOOKUP(I186,SOURCE!B:M,2,0)&lt;&gt;"/  { itemToBeCoded"),IF(ISERROR(VLOOKUP(J186,TEST!A:F,5,0)),"",VLOOKUP(J186,TEST!A:F,5,0)),"")</f>
        <v>1</v>
      </c>
      <c r="X186">
        <f>IF(AND(O186,VLOOKUP(I186,SOURCE!B:M,2,0)&lt;&gt;"/  { itemToBeCoded"),IF(ISERROR(VLOOKUP(J186,TEST!A:F,6,0)),"",VLOOKUP(J186,TEST!A:F,6,0)),"")</f>
        <v>4.5647262536381385E-2</v>
      </c>
      <c r="Y186" t="str">
        <f t="shared" si="15"/>
        <v>both</v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VLOOKUP(C187,SOURCE!S190:Z10363,8,0)</f>
        <v>ITM_LASTX</v>
      </c>
      <c r="E187" s="26" t="str">
        <f>CHAR(34)&amp;VLOOKUP(C187,SOURCE!S$6:Y$10179,6,0)&amp;CHAR(34)</f>
        <v>"LASTX"</v>
      </c>
      <c r="F187" s="22" t="str">
        <f t="shared" si="13"/>
        <v xml:space="preserve">                      if (strcompare(str,"LASTX" )) { *com = ITM_LASTX;} else</v>
      </c>
      <c r="H187" t="b">
        <f>ISNA(VLOOKUP(J187,J188:J$500,1,0))</f>
        <v>1</v>
      </c>
      <c r="I187" s="27">
        <f>VLOOKUP(C187,SOURCE!S$6:Y$10179,7,0)</f>
        <v>1502</v>
      </c>
      <c r="J187" s="28" t="str">
        <f>VLOOKUP(C187,SOURCE!S$6:Y$10179,6,0)</f>
        <v>LASTX</v>
      </c>
      <c r="K187" s="29" t="str">
        <f t="shared" si="16"/>
        <v>LSTx</v>
      </c>
      <c r="L187" s="39" t="str">
        <f>VLOOKUP(C187,SOURCE!S$6:Y$10179,2,0)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"LSTx"</v>
      </c>
      <c r="U187">
        <f t="shared" si="17"/>
        <v>52</v>
      </c>
      <c r="V187" s="53">
        <f t="shared" si="18"/>
        <v>299797199.29844952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5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VLOOKUP(C188,SOURCE!S191:Z10364,8,0)</f>
        <v>ITM_LNBETA</v>
      </c>
      <c r="E188" s="26" t="str">
        <f>CHAR(34)&amp;VLOOKUP(C188,SOURCE!S$6:Y$10179,6,0)&amp;CHAR(34)</f>
        <v>"LNBETA"</v>
      </c>
      <c r="F188" s="22" t="str">
        <f t="shared" si="13"/>
        <v xml:space="preserve">                      if (strcompare(str,"LNBETA" )) { *com = ITM_LNBETA;} else</v>
      </c>
      <c r="H188" t="b">
        <f>ISNA(VLOOKUP(J188,J189:J$500,1,0))</f>
        <v>1</v>
      </c>
      <c r="I188" s="27">
        <f>VLOOKUP(C188,SOURCE!S$6:Y$10179,7,0)</f>
        <v>1507</v>
      </c>
      <c r="J188" s="28" t="str">
        <f>VLOOKUP(C188,SOURCE!S$6:Y$10179,6,0)</f>
        <v>LNBETA</v>
      </c>
      <c r="K188" s="29" t="str">
        <f t="shared" si="16"/>
        <v>lnbeta</v>
      </c>
      <c r="L188" s="39" t="str">
        <f>VLOOKUP(C188,SOURCE!S$6:Y$10179,2,0)</f>
        <v>Math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"ln" STD_beta</v>
      </c>
      <c r="U188">
        <f t="shared" si="17"/>
        <v>52</v>
      </c>
      <c r="V188" s="53">
        <f t="shared" si="18"/>
        <v>299797199.29844952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5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VLOOKUP(C189,SOURCE!S192:Z10365,8,0)</f>
        <v>ITM_LNGAMMA</v>
      </c>
      <c r="E189" s="26" t="str">
        <f>CHAR(34)&amp;VLOOKUP(C189,SOURCE!S$6:Y$10179,6,0)&amp;CHAR(34)</f>
        <v>"LNGAMMA"</v>
      </c>
      <c r="F189" s="22" t="str">
        <f t="shared" si="13"/>
        <v xml:space="preserve">                      if (strcompare(str,"LNGAMMA" )) { *com = ITM_LNGAMMA;} else</v>
      </c>
      <c r="H189" t="b">
        <f>ISNA(VLOOKUP(J189,J190:J$500,1,0))</f>
        <v>1</v>
      </c>
      <c r="I189" s="27">
        <f>VLOOKUP(C189,SOURCE!S$6:Y$10179,7,0)</f>
        <v>1508</v>
      </c>
      <c r="J189" s="28" t="str">
        <f>VLOOKUP(C189,SOURCE!S$6:Y$10179,6,0)</f>
        <v>LNGAMMA</v>
      </c>
      <c r="K189" s="29" t="str">
        <f t="shared" si="16"/>
        <v>lnGAMMA</v>
      </c>
      <c r="L189" s="39" t="str">
        <f>VLOOKUP(C189,SOURCE!S$6:Y$10179,2,0)</f>
        <v>Math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"ln" STD_GAMMA</v>
      </c>
      <c r="U189">
        <f t="shared" si="17"/>
        <v>52</v>
      </c>
      <c r="V189" s="53">
        <f t="shared" si="18"/>
        <v>299797199.29844952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5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VLOOKUP(C190,SOURCE!S193:Z10366,8,0)</f>
        <v>ITM_LocRQ</v>
      </c>
      <c r="E190" s="26" t="str">
        <f>CHAR(34)&amp;VLOOKUP(C190,SOURCE!S$6:Y$10179,6,0)&amp;CHAR(34)</f>
        <v>"LOCR?"</v>
      </c>
      <c r="F190" s="22" t="str">
        <f t="shared" si="13"/>
        <v xml:space="preserve">                      if (strcompare(str,"LOCR?" )) { *com = ITM_LocRQ;} else</v>
      </c>
      <c r="H190" t="b">
        <f>ISNA(VLOOKUP(J190,J191:J$500,1,0))</f>
        <v>1</v>
      </c>
      <c r="I190" s="27">
        <f>VLOOKUP(C190,SOURCE!S$6:Y$10179,7,0)</f>
        <v>1515</v>
      </c>
      <c r="J190" s="28" t="str">
        <f>VLOOKUP(C190,SOURCE!S$6:Y$10179,6,0)</f>
        <v>LOCR?</v>
      </c>
      <c r="K190" s="29" t="str">
        <f t="shared" si="16"/>
        <v>LocR?</v>
      </c>
      <c r="L190" s="39" t="str">
        <f>VLOOKUP(C190,SOURCE!S$6:Y$10179,2,0)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"LocR?"</v>
      </c>
      <c r="U190">
        <f t="shared" si="17"/>
        <v>52</v>
      </c>
      <c r="V190" s="53">
        <f t="shared" si="18"/>
        <v>299797199.29844952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5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VLOOKUP(C191,SOURCE!S194:Z10367,8,0)</f>
        <v>ITM_MANT</v>
      </c>
      <c r="E191" s="26" t="str">
        <f>CHAR(34)&amp;VLOOKUP(C191,SOURCE!S$6:Y$10179,6,0)&amp;CHAR(34)</f>
        <v>"MANT"</v>
      </c>
      <c r="F191" s="22" t="str">
        <f t="shared" si="13"/>
        <v xml:space="preserve">                      if (strcompare(str,"MANT" )) { *com = ITM_MANT;} else</v>
      </c>
      <c r="H191" t="b">
        <f>ISNA(VLOOKUP(J191,J192:J$500,1,0))</f>
        <v>1</v>
      </c>
      <c r="I191" s="27">
        <f>VLOOKUP(C191,SOURCE!S$6:Y$10179,7,0)</f>
        <v>1517</v>
      </c>
      <c r="J191" s="28" t="str">
        <f>VLOOKUP(C191,SOURCE!S$6:Y$10179,6,0)</f>
        <v>MANT</v>
      </c>
      <c r="K191" s="29" t="str">
        <f t="shared" si="16"/>
        <v>MANT</v>
      </c>
      <c r="L191" s="39" t="str">
        <f>VLOOKUP(C191,SOURCE!S$6:Y$10179,2,0)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"MANT"</v>
      </c>
      <c r="U191">
        <f t="shared" si="17"/>
        <v>52</v>
      </c>
      <c r="V191" s="53">
        <f t="shared" si="18"/>
        <v>299797199.29844952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5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VLOOKUP(C192,SOURCE!S195:Z10368,8,0)</f>
        <v>ITM_MEM</v>
      </c>
      <c r="E192" s="26" t="str">
        <f>CHAR(34)&amp;VLOOKUP(C192,SOURCE!S$6:Y$10179,6,0)&amp;CHAR(34)</f>
        <v>"MEM?"</v>
      </c>
      <c r="F192" s="22" t="str">
        <f t="shared" si="13"/>
        <v xml:space="preserve">                      if (strcompare(str,"MEM?" )) { *com = ITM_MEM;} else</v>
      </c>
      <c r="H192" t="b">
        <f>ISNA(VLOOKUP(J192,J193:J$500,1,0))</f>
        <v>1</v>
      </c>
      <c r="I192" s="27">
        <f>VLOOKUP(C192,SOURCE!S$6:Y$10179,7,0)</f>
        <v>1519</v>
      </c>
      <c r="J192" s="28" t="str">
        <f>VLOOKUP(C192,SOURCE!S$6:Y$10179,6,0)</f>
        <v>MEM?</v>
      </c>
      <c r="K192" s="29" t="str">
        <f t="shared" si="16"/>
        <v>MEM?</v>
      </c>
      <c r="L192" s="39" t="str">
        <f>VLOOKUP(C192,SOURCE!S$6:Y$10179,2,0)</f>
        <v>INFO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"MEM?"</v>
      </c>
      <c r="U192">
        <f t="shared" si="17"/>
        <v>52</v>
      </c>
      <c r="V192" s="53">
        <f t="shared" si="18"/>
        <v>299797199.29844952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5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VLOOKUP(C193,SOURCE!S196:Z10369,8,0)</f>
        <v>ITM_MULPI</v>
      </c>
      <c r="E193" s="26" t="str">
        <f>CHAR(34)&amp;VLOOKUP(C193,SOURCE!S$6:Y$10179,6,0)&amp;CHAR(34)</f>
        <v>"MULPI"</v>
      </c>
      <c r="F193" s="22" t="str">
        <f t="shared" si="13"/>
        <v xml:space="preserve">                      if (strcompare(str,"MULPI" )) { *com = ITM_MULPI;} else</v>
      </c>
      <c r="H193" t="b">
        <f>ISNA(VLOOKUP(J193,J194:J$500,1,0))</f>
        <v>1</v>
      </c>
      <c r="I193" s="27">
        <f>VLOOKUP(C193,SOURCE!S$6:Y$10179,7,0)</f>
        <v>1523</v>
      </c>
      <c r="J193" s="28" t="str">
        <f>VLOOKUP(C193,SOURCE!S$6:Y$10179,6,0)</f>
        <v>MULPI</v>
      </c>
      <c r="K193" s="29" t="str">
        <f t="shared" si="16"/>
        <v>MULpi</v>
      </c>
      <c r="L193" s="39" t="str">
        <f>VLOOKUP(C193,SOURCE!S$6:Y$10179,2,0)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"MUL" STD_pi</v>
      </c>
      <c r="U193">
        <f t="shared" si="17"/>
        <v>52</v>
      </c>
      <c r="V193" s="53">
        <f t="shared" si="18"/>
        <v>299797199.29844952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5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VLOOKUP(C194,SOURCE!S197:Z10370,8,0)</f>
        <v>ITM_sincpi</v>
      </c>
      <c r="E194" s="26" t="str">
        <f>CHAR(34)&amp;VLOOKUP(C194,SOURCE!S$6:Y$10179,6,0)&amp;CHAR(34)</f>
        <v>"SINCPI"</v>
      </c>
      <c r="F194" s="22" t="str">
        <f t="shared" si="13"/>
        <v xml:space="preserve">                      if (strcompare(str,"SINCPI" )) { *com = ITM_sincpi;} else</v>
      </c>
      <c r="H194" t="b">
        <f>ISNA(VLOOKUP(J194,J195:J$500,1,0))</f>
        <v>1</v>
      </c>
      <c r="I194" s="27">
        <f>VLOOKUP(C194,SOURCE!S$6:Y$10179,7,0)</f>
        <v>1540</v>
      </c>
      <c r="J194" s="28" t="str">
        <f>VLOOKUP(C194,SOURCE!S$6:Y$10179,6,0)</f>
        <v>SINCPI</v>
      </c>
      <c r="K194" s="29" t="str">
        <f t="shared" si="16"/>
        <v>sincpi</v>
      </c>
      <c r="L194" s="39" t="str">
        <f>VLOOKUP(C194,SOURCE!S$6:Y$10179,2,0)</f>
        <v>Trig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"sinc" STD_pi</v>
      </c>
      <c r="U194">
        <f t="shared" si="17"/>
        <v>52</v>
      </c>
      <c r="V194" s="53">
        <f t="shared" si="18"/>
        <v>299797199.29844952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5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VLOOKUP(C195,SOURCE!S198:Z10371,8,0)</f>
        <v>ITM_DROPY</v>
      </c>
      <c r="E195" s="26" t="str">
        <f>CHAR(34)&amp;VLOOKUP(C195,SOURCE!S$6:Y$10179,6,0)&amp;CHAR(34)</f>
        <v>"DROPY"</v>
      </c>
      <c r="F195" s="22" t="str">
        <f t="shared" ref="F195:F258" si="19">IF(MID(E195,2,4)="XEQM",
"                      if (strcompare(str,"&amp;E195&amp;" ) &amp;&amp; exec) { *com = "&amp;D195&amp;";} else",
SUBSTITUTE("                      if (strcompare(str,"&amp;E195&amp;" )) { *com = "&amp;D195&amp;";} else","MNU_","-MNU_")
)</f>
        <v xml:space="preserve">                      if (strcompare(str,"DROPY" )) { *com = ITM_DROPY;} else</v>
      </c>
      <c r="H195" t="b">
        <f>ISNA(VLOOKUP(J195,J196:J$500,1,0))</f>
        <v>1</v>
      </c>
      <c r="I195" s="27">
        <f>VLOOKUP(C195,SOURCE!S$6:Y$10179,7,0)</f>
        <v>1544</v>
      </c>
      <c r="J195" s="28" t="str">
        <f>VLOOKUP(C195,SOURCE!S$6:Y$10179,6,0)</f>
        <v>DROPY</v>
      </c>
      <c r="K195" s="29" t="str">
        <f t="shared" si="16"/>
        <v>DROPy</v>
      </c>
      <c r="L195" s="39" t="str">
        <f>VLOOKUP(C195,SOURCE!S$6:Y$10179,2,0)</f>
        <v>STACK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"DROPy"</v>
      </c>
      <c r="U195">
        <f t="shared" si="17"/>
        <v>52</v>
      </c>
      <c r="V195" s="53">
        <f t="shared" si="18"/>
        <v>299797199.29844952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5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VLOOKUP(C196,SOURCE!S199:Z10372,8,0)</f>
        <v>ITM_PLOT</v>
      </c>
      <c r="E196" s="26" t="str">
        <f>CHAR(34)&amp;VLOOKUP(C196,SOURCE!S$6:Y$10179,6,0)&amp;CHAR(34)</f>
        <v>"PLOT"</v>
      </c>
      <c r="F196" s="22" t="str">
        <f t="shared" si="19"/>
        <v xml:space="preserve">                      if (strcompare(str,"PLOT" )) { *com = ITM_PLOT;} else</v>
      </c>
      <c r="H196" t="b">
        <f>ISNA(VLOOKUP(J196,J197:J$500,1,0))</f>
        <v>1</v>
      </c>
      <c r="I196" s="27">
        <f>VLOOKUP(C196,SOURCE!S$6:Y$10179,7,0)</f>
        <v>1549</v>
      </c>
      <c r="J196" s="28" t="str">
        <f>VLOOKUP(C196,SOURCE!S$6:Y$10179,6,0)</f>
        <v>PLOT</v>
      </c>
      <c r="K196" s="29" t="str">
        <f t="shared" si="16"/>
        <v>PLOT</v>
      </c>
      <c r="L196" s="39" t="str">
        <f>VLOOKUP(C196,SOURCE!S$6:Y$10179,2,0)</f>
        <v>STAT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"PLOT"</v>
      </c>
      <c r="U196">
        <f t="shared" si="17"/>
        <v>52</v>
      </c>
      <c r="V196" s="53">
        <f t="shared" si="18"/>
        <v>299797199.29844952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5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VLOOKUP(C197,SOURCE!S200:Z10373,8,0)</f>
        <v>ITM_RAD</v>
      </c>
      <c r="E197" s="26" t="str">
        <f>CHAR(34)&amp;VLOOKUP(C197,SOURCE!S$6:Y$10179,6,0)&amp;CHAR(34)</f>
        <v>"RAD"</v>
      </c>
      <c r="F197" s="22" t="str">
        <f t="shared" si="19"/>
        <v xml:space="preserve">                      if (strcompare(str,"RAD" )) { *com = ITM_RAD;} else</v>
      </c>
      <c r="H197" t="b">
        <f>ISNA(VLOOKUP(J197,J198:J$500,1,0))</f>
        <v>1</v>
      </c>
      <c r="I197" s="27">
        <f>VLOOKUP(C197,SOURCE!S$6:Y$10179,7,0)</f>
        <v>1557</v>
      </c>
      <c r="J197" s="28" t="str">
        <f>VLOOKUP(C197,SOURCE!S$6:Y$10179,6,0)</f>
        <v>RAD</v>
      </c>
      <c r="K197" s="29" t="str">
        <f t="shared" si="16"/>
        <v>RAD</v>
      </c>
      <c r="L197" s="39" t="str">
        <f>VLOOKUP(C197,SOURCE!S$6:Y$10179,2,0)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"RAD"</v>
      </c>
      <c r="U197">
        <f t="shared" si="17"/>
        <v>52</v>
      </c>
      <c r="V197" s="53">
        <f t="shared" si="18"/>
        <v>299797199.29844952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5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VLOOKUP(C198,SOURCE!S201:Z10374,8,0)</f>
        <v>ITM_RADto</v>
      </c>
      <c r="E198" s="26" t="str">
        <f>CHAR(34)&amp;VLOOKUP(C198,SOURCE!S$6:Y$10179,6,0)&amp;CHAR(34)</f>
        <v>"RAD&gt;"</v>
      </c>
      <c r="F198" s="22" t="str">
        <f t="shared" si="19"/>
        <v xml:space="preserve">                      if (strcompare(str,"RAD&gt;" )) { *com = ITM_RADto;} else</v>
      </c>
      <c r="H198" t="b">
        <f>ISNA(VLOOKUP(J198,J199:J$500,1,0))</f>
        <v>1</v>
      </c>
      <c r="I198" s="27">
        <f>VLOOKUP(C198,SOURCE!S$6:Y$10179,7,0)</f>
        <v>1558</v>
      </c>
      <c r="J198" s="28" t="str">
        <f>VLOOKUP(C198,SOURCE!S$6:Y$10179,6,0)</f>
        <v>RAD&gt;</v>
      </c>
      <c r="K198" s="29" t="str">
        <f t="shared" si="16"/>
        <v>RAD&gt;</v>
      </c>
      <c r="L198" s="39" t="str">
        <f>VLOOKUP(C198,SOURCE!S$6:Y$10179,2,0)</f>
        <v>Trig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"RAD" STD_RIGHT_ARROW</v>
      </c>
      <c r="U198">
        <f t="shared" si="17"/>
        <v>52</v>
      </c>
      <c r="V198" s="53">
        <f t="shared" si="18"/>
        <v>299797199.29844952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20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VLOOKUP(C199,SOURCE!S202:Z10375,8,0)</f>
        <v>ITM_RAN</v>
      </c>
      <c r="E199" s="26" t="str">
        <f>CHAR(34)&amp;VLOOKUP(C199,SOURCE!S$6:Y$10179,6,0)&amp;CHAR(34)</f>
        <v>"RAN#"</v>
      </c>
      <c r="F199" s="22" t="str">
        <f t="shared" si="19"/>
        <v xml:space="preserve">                      if (strcompare(str,"RAN#" )) { *com = ITM_RAN;} else</v>
      </c>
      <c r="H199" t="b">
        <f>ISNA(VLOOKUP(J199,J200:J$500,1,0))</f>
        <v>1</v>
      </c>
      <c r="I199" s="27">
        <f>VLOOKUP(C199,SOURCE!S$6:Y$10179,7,0)</f>
        <v>1559</v>
      </c>
      <c r="J199" s="28" t="str">
        <f>VLOOKUP(C199,SOURCE!S$6:Y$10179,6,0)</f>
        <v>RAN#</v>
      </c>
      <c r="K199" s="29" t="str">
        <f t="shared" si="16"/>
        <v>RAN#</v>
      </c>
      <c r="L199" s="39" t="str">
        <f>VLOOKUP(C199,SOURCE!S$6:Y$10179,2,0)</f>
        <v>Math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"RAN#"</v>
      </c>
      <c r="U199">
        <f t="shared" si="17"/>
        <v>52</v>
      </c>
      <c r="V199" s="53">
        <f t="shared" si="18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20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VLOOKUP(C200,SOURCE!S203:Z10376,8,0)</f>
        <v>ITM_RCLEL</v>
      </c>
      <c r="E200" s="26" t="str">
        <f>CHAR(34)&amp;VLOOKUP(C200,SOURCE!S$6:Y$10179,6,0)&amp;CHAR(34)</f>
        <v>"RCLEL"</v>
      </c>
      <c r="F200" s="22" t="str">
        <f t="shared" si="19"/>
        <v xml:space="preserve">                      if (strcompare(str,"RCLEL" )) { *com = ITM_RCLEL;} else</v>
      </c>
      <c r="H200" t="b">
        <f>ISNA(VLOOKUP(J200,J201:J$500,1,0))</f>
        <v>1</v>
      </c>
      <c r="I200" s="27">
        <f>VLOOKUP(C200,SOURCE!S$6:Y$10179,7,0)</f>
        <v>1562</v>
      </c>
      <c r="J200" s="28" t="str">
        <f>VLOOKUP(C200,SOURCE!S$6:Y$10179,6,0)</f>
        <v>RCLEL</v>
      </c>
      <c r="K200" s="29" t="str">
        <f t="shared" si="16"/>
        <v>RCLEL</v>
      </c>
      <c r="L200" s="39" t="str">
        <f>VLOOKUP(C200,SOURCE!S$6:Y$10179,2,0)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"RCLEL"</v>
      </c>
      <c r="U200">
        <f t="shared" si="17"/>
        <v>52</v>
      </c>
      <c r="V200" s="53">
        <f t="shared" si="18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20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VLOOKUP(C201,SOURCE!S204:Z10377,8,0)</f>
        <v>ITM_RCLIJ</v>
      </c>
      <c r="E201" s="26" t="str">
        <f>CHAR(34)&amp;VLOOKUP(C201,SOURCE!S$6:Y$10179,6,0)&amp;CHAR(34)</f>
        <v>"RCLIJ"</v>
      </c>
      <c r="F201" s="22" t="str">
        <f t="shared" si="19"/>
        <v xml:space="preserve">                      if (strcompare(str,"RCLIJ" )) { *com = ITM_RCLIJ;} else</v>
      </c>
      <c r="H201" t="b">
        <f>ISNA(VLOOKUP(J201,J202:J$500,1,0))</f>
        <v>1</v>
      </c>
      <c r="I201" s="27">
        <f>VLOOKUP(C201,SOURCE!S$6:Y$10179,7,0)</f>
        <v>1563</v>
      </c>
      <c r="J201" s="28" t="str">
        <f>VLOOKUP(C201,SOURCE!S$6:Y$10179,6,0)</f>
        <v>RCLIJ</v>
      </c>
      <c r="K201" s="29" t="str">
        <f t="shared" ref="K201:K264" si="21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RCLIJ</v>
      </c>
      <c r="L201" s="39" t="str">
        <f>VLOOKUP(C201,SOURCE!S$6:Y$10179,2,0)</f>
        <v>STACK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"RCLIJ"</v>
      </c>
      <c r="T201" s="155"/>
      <c r="U201">
        <f t="shared" si="17"/>
        <v>52</v>
      </c>
      <c r="V201" s="53">
        <f t="shared" si="18"/>
        <v>299797199.29844952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20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VLOOKUP(C202,SOURCE!S205:Z10378,8,0)</f>
        <v>ITM_RCLS</v>
      </c>
      <c r="E202" s="26" t="str">
        <f>CHAR(34)&amp;VLOOKUP(C202,SOURCE!S$6:Y$10179,6,0)&amp;CHAR(34)</f>
        <v>"RCLS"</v>
      </c>
      <c r="F202" s="22" t="str">
        <f t="shared" si="19"/>
        <v xml:space="preserve">                      if (strcompare(str,"RCLS" )) { *com = ITM_RCLS;} else</v>
      </c>
      <c r="H202" t="b">
        <f>ISNA(VLOOKUP(J202,J203:J$500,1,0))</f>
        <v>1</v>
      </c>
      <c r="I202" s="27">
        <f>VLOOKUP(C202,SOURCE!S$6:Y$10179,7,0)</f>
        <v>1564</v>
      </c>
      <c r="J202" s="28" t="str">
        <f>VLOOKUP(C202,SOURCE!S$6:Y$10179,6,0)</f>
        <v>RCLS</v>
      </c>
      <c r="K202" s="29" t="str">
        <f t="shared" si="21"/>
        <v>RCLS</v>
      </c>
      <c r="L202" s="39" t="str">
        <f>VLOOKUP(C202,SOURCE!S$6:Y$10179,2,0)</f>
        <v>STACK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"RCLS"</v>
      </c>
      <c r="T202" s="155"/>
      <c r="U202">
        <f t="shared" si="17"/>
        <v>52</v>
      </c>
      <c r="V202" s="53">
        <f t="shared" si="18"/>
        <v>299797199.29844952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20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VLOOKUP(C203,SOURCE!S206:Z10379,8,0)</f>
        <v>ITM_RE</v>
      </c>
      <c r="E203" s="26" t="str">
        <f>CHAR(34)&amp;VLOOKUP(C203,SOURCE!S$6:Y$10179,6,0)&amp;CHAR(34)</f>
        <v>"RE"</v>
      </c>
      <c r="F203" s="22" t="str">
        <f t="shared" si="19"/>
        <v xml:space="preserve">                      if (strcompare(str,"RE" )) { *com = ITM_RE;} else</v>
      </c>
      <c r="H203" t="b">
        <f>ISNA(VLOOKUP(J203,J204:J$500,1,0))</f>
        <v>1</v>
      </c>
      <c r="I203" s="27">
        <f>VLOOKUP(C203,SOURCE!S$6:Y$10179,7,0)</f>
        <v>1566</v>
      </c>
      <c r="J203" s="28" t="str">
        <f>VLOOKUP(C203,SOURCE!S$6:Y$10179,6,0)</f>
        <v>RE</v>
      </c>
      <c r="K203" s="29" t="str">
        <f t="shared" si="21"/>
        <v>Re</v>
      </c>
      <c r="L203" s="39" t="str">
        <f>VLOOKUP(C203,SOURCE!S$6:Y$10179,2,0)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20 CHS SQRT RE 0 GSB M2 //53</v>
      </c>
      <c r="O203" t="b">
        <f>ISNA(VLOOKUP(J203,J$3:J202,1,0))</f>
        <v>1</v>
      </c>
      <c r="Q203" s="26" t="str">
        <f>VLOOKUP(I203,SOURCE!B:M,5,0)</f>
        <v>"Re"</v>
      </c>
      <c r="T203" s="155"/>
      <c r="U203">
        <f t="shared" si="17"/>
        <v>53</v>
      </c>
      <c r="V203" s="53">
        <f t="shared" si="18"/>
        <v>299797199.29844952</v>
      </c>
      <c r="W203">
        <f>IF(AND(O203,VLOOKUP(I203,SOURCE!B:M,2,0)&lt;&gt;"/  { itemToBeCoded"),IF(ISERROR(VLOOKUP(J203,TEST!A:F,5,0)),"",VLOOKUP(J203,TEST!A:F,5,0)),"")</f>
        <v>1</v>
      </c>
      <c r="X203">
        <f>IF(AND(O203,VLOOKUP(I203,SOURCE!B:M,2,0)&lt;&gt;"/  { itemToBeCoded"),IF(ISERROR(VLOOKUP(J203,TEST!A:F,6,0)),"",VLOOKUP(J203,TEST!A:F,6,0)),"")</f>
        <v>0</v>
      </c>
      <c r="Y203" t="str">
        <f t="shared" si="20"/>
        <v>both</v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VLOOKUP(C204,SOURCE!S207:Z10380,8,0)</f>
        <v>ITM_REtoCX</v>
      </c>
      <c r="E204" s="26" t="str">
        <f>CHAR(34)&amp;VLOOKUP(C204,SOURCE!S$6:Y$10179,6,0)&amp;CHAR(34)</f>
        <v>"RE&gt;CX"</v>
      </c>
      <c r="F204" s="22" t="str">
        <f t="shared" si="19"/>
        <v xml:space="preserve">                      if (strcompare(str,"RE&gt;CX" )) { *com = ITM_REtoCX;} else</v>
      </c>
      <c r="H204" t="b">
        <f>ISNA(VLOOKUP(J204,J205:J$500,1,0))</f>
        <v>1</v>
      </c>
      <c r="I204" s="27">
        <f>VLOOKUP(C204,SOURCE!S$6:Y$10179,7,0)</f>
        <v>1569</v>
      </c>
      <c r="J204" s="28" t="str">
        <f>VLOOKUP(C204,SOURCE!S$6:Y$10179,6,0)</f>
        <v>RE&gt;CX</v>
      </c>
      <c r="K204" s="29" t="str">
        <f t="shared" si="21"/>
        <v>RE&gt;CX</v>
      </c>
      <c r="L204" s="39" t="str">
        <f>VLOOKUP(C204,SOURCE!S$6:Y$10179,2,0)</f>
        <v>Complex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"RE" STD_RIGHT_ARROW "CX"</v>
      </c>
      <c r="T204" s="155"/>
      <c r="U204">
        <f t="shared" si="17"/>
        <v>53</v>
      </c>
      <c r="V204" s="53">
        <f t="shared" si="18"/>
        <v>299797199.29844952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20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VLOOKUP(C205,SOURCE!S208:Z10381,8,0)</f>
        <v>ITM_REexIM</v>
      </c>
      <c r="E205" s="26" t="str">
        <f>CHAR(34)&amp;VLOOKUP(C205,SOURCE!S$6:Y$10179,6,0)&amp;CHAR(34)</f>
        <v>"RE&lt;&gt;IM"</v>
      </c>
      <c r="F205" s="22" t="str">
        <f t="shared" si="19"/>
        <v xml:space="preserve">                      if (strcompare(str,"RE&lt;&gt;IM" )) { *com = ITM_REexIM;} else</v>
      </c>
      <c r="H205" t="b">
        <f>ISNA(VLOOKUP(J205,J206:J$500,1,0))</f>
        <v>1</v>
      </c>
      <c r="I205" s="27">
        <f>VLOOKUP(C205,SOURCE!S$6:Y$10179,7,0)</f>
        <v>1570</v>
      </c>
      <c r="J205" s="28" t="str">
        <f>VLOOKUP(C205,SOURCE!S$6:Y$10179,6,0)</f>
        <v>RE&lt;&gt;IM</v>
      </c>
      <c r="K205" s="29" t="str">
        <f t="shared" si="21"/>
        <v>Re&lt;&gt;Im</v>
      </c>
      <c r="L205" s="39" t="str">
        <f>VLOOKUP(C205,SOURCE!S$6:Y$10179,2,0)</f>
        <v>Complex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>20 CHS SQRT RE&lt;&gt;IM RE 4.47213595499958 GSB M2 //54</v>
      </c>
      <c r="O205" t="b">
        <f>ISNA(VLOOKUP(J205,J$3:J204,1,0))</f>
        <v>1</v>
      </c>
      <c r="Q205" s="26" t="str">
        <f>VLOOKUP(I205,SOURCE!B:M,5,0)</f>
        <v>"Re" STD_LEFT_RIGHT_ARROWS "Im"</v>
      </c>
      <c r="T205" s="155"/>
      <c r="U205">
        <f t="shared" si="17"/>
        <v>54</v>
      </c>
      <c r="V205" s="53">
        <f t="shared" si="18"/>
        <v>299797203.77058548</v>
      </c>
      <c r="W205">
        <f>IF(AND(O205,VLOOKUP(I205,SOURCE!B:M,2,0)&lt;&gt;"/  { itemToBeCoded"),IF(ISERROR(VLOOKUP(J205,TEST!A:F,5,0)),"",VLOOKUP(J205,TEST!A:F,5,0)),"")</f>
        <v>1</v>
      </c>
      <c r="X205">
        <f>IF(AND(O205,VLOOKUP(I205,SOURCE!B:M,2,0)&lt;&gt;"/  { itemToBeCoded"),IF(ISERROR(VLOOKUP(J205,TEST!A:F,6,0)),"",VLOOKUP(J205,TEST!A:F,6,0)),"")</f>
        <v>4.4721359549995796</v>
      </c>
      <c r="Y205" t="str">
        <f t="shared" si="20"/>
        <v>both</v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VLOOKUP(C206,SOURCE!S209:Z10382,8,0)</f>
        <v>ITM_RMQ</v>
      </c>
      <c r="E206" s="26" t="str">
        <f>CHAR(34)&amp;VLOOKUP(C206,SOURCE!S$6:Y$10179,6,0)&amp;CHAR(34)</f>
        <v>"RMODE?"</v>
      </c>
      <c r="F206" s="22" t="str">
        <f t="shared" si="19"/>
        <v xml:space="preserve">                      if (strcompare(str,"RMODE?" )) { *com = ITM_RMQ;} else</v>
      </c>
      <c r="H206" t="b">
        <f>ISNA(VLOOKUP(J206,J207:J$500,1,0))</f>
        <v>1</v>
      </c>
      <c r="I206" s="27">
        <f>VLOOKUP(C206,SOURCE!S$6:Y$10179,7,0)</f>
        <v>1572</v>
      </c>
      <c r="J206" s="28" t="str">
        <f>VLOOKUP(C206,SOURCE!S$6:Y$10179,6,0)</f>
        <v>RMODE?</v>
      </c>
      <c r="K206" s="29" t="str">
        <f t="shared" si="21"/>
        <v>RMODE?</v>
      </c>
      <c r="L206" s="39" t="str">
        <f>VLOOKUP(C206,SOURCE!S$6:Y$10179,2,0)</f>
        <v>CONF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"RMODE?"</v>
      </c>
      <c r="T206" s="155"/>
      <c r="U206">
        <f t="shared" si="17"/>
        <v>54</v>
      </c>
      <c r="V206" s="53">
        <f t="shared" si="18"/>
        <v>299797203.77058548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20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VLOOKUP(C207,SOURCE!S210:Z10383,8,0)</f>
        <v>ITM_EX1</v>
      </c>
      <c r="E207" s="26" t="str">
        <f>CHAR(34)&amp;VLOOKUP(C207,SOURCE!S$6:Y$10179,6,0)&amp;CHAR(34)</f>
        <v>"E^X-1"</v>
      </c>
      <c r="F207" s="22" t="str">
        <f t="shared" si="19"/>
        <v xml:space="preserve">                      if (strcompare(str,"E^X-1" )) { *com = ITM_EX1;} else</v>
      </c>
      <c r="H207" t="b">
        <f>ISNA(VLOOKUP(J207,J208:J$500,1,0))</f>
        <v>1</v>
      </c>
      <c r="I207" s="27">
        <f>VLOOKUP(C207,SOURCE!S$6:Y$10179,7,0)</f>
        <v>1575</v>
      </c>
      <c r="J207" s="28" t="str">
        <f>VLOOKUP(C207,SOURCE!S$6:Y$10179,6,0)</f>
        <v>E^X-1</v>
      </c>
      <c r="K207" s="29" t="str">
        <f t="shared" si="21"/>
        <v>e^x-1</v>
      </c>
      <c r="L207" s="39" t="str">
        <f>VLOOKUP(C207,SOURCE!S$6:Y$10179,2,0)</f>
        <v>Math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>0.98 E^X-1 1.66445624192942 GSB M2 //55</v>
      </c>
      <c r="O207" t="b">
        <f>ISNA(VLOOKUP(J207,J$3:J206,1,0))</f>
        <v>1</v>
      </c>
      <c r="Q207" s="26" t="str">
        <f>VLOOKUP(I207,SOURCE!B:M,5,0)</f>
        <v>"e" STD_SUP_x "-1"</v>
      </c>
      <c r="U207">
        <f t="shared" si="17"/>
        <v>55</v>
      </c>
      <c r="V207" s="53">
        <f t="shared" si="18"/>
        <v>299797205.43504173</v>
      </c>
      <c r="W207">
        <f>IF(AND(O207,VLOOKUP(I207,SOURCE!B:M,2,0)&lt;&gt;"/  { itemToBeCoded"),IF(ISERROR(VLOOKUP(J207,TEST!A:F,5,0)),"",VLOOKUP(J207,TEST!A:F,5,0)),"")</f>
        <v>1</v>
      </c>
      <c r="X207">
        <f>IF(AND(O207,VLOOKUP(I207,SOURCE!B:M,2,0)&lt;&gt;"/  { itemToBeCoded"),IF(ISERROR(VLOOKUP(J207,TEST!A:F,6,0)),"",VLOOKUP(J207,TEST!A:F,6,0)),"")</f>
        <v>1.6644562419294169</v>
      </c>
      <c r="Y207" t="str">
        <f t="shared" si="20"/>
        <v>both</v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VLOOKUP(C208,SOURCE!S211:Z10384,8,0)</f>
        <v>ITM_SCI</v>
      </c>
      <c r="E208" s="26" t="str">
        <f>CHAR(34)&amp;VLOOKUP(C208,SOURCE!S$6:Y$10179,6,0)&amp;CHAR(34)</f>
        <v>"SCI"</v>
      </c>
      <c r="F208" s="22" t="str">
        <f t="shared" si="19"/>
        <v xml:space="preserve">                      if (strcompare(str,"SCI" )) { *com = ITM_SCI;} else</v>
      </c>
      <c r="H208" t="b">
        <f>ISNA(VLOOKUP(J208,J209:J$500,1,0))</f>
        <v>1</v>
      </c>
      <c r="I208" s="27">
        <f>VLOOKUP(C208,SOURCE!S$6:Y$10179,7,0)</f>
        <v>1587</v>
      </c>
      <c r="J208" s="28" t="str">
        <f>VLOOKUP(C208,SOURCE!S$6:Y$10179,6,0)</f>
        <v>SCI</v>
      </c>
      <c r="K208" s="29" t="str">
        <f t="shared" si="21"/>
        <v>SCI</v>
      </c>
      <c r="L208" s="39" t="str">
        <f>VLOOKUP(C208,SOURCE!S$6:Y$10179,2,0)</f>
        <v>DISP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"SCI"</v>
      </c>
      <c r="U208">
        <f t="shared" ref="U208:U271" si="22">SUM(U207,W208)</f>
        <v>55</v>
      </c>
      <c r="V208" s="53">
        <f t="shared" ref="V208:V271" si="23">SUM(V207,IF($O208,X208,0))</f>
        <v>299797205.43504173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20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VLOOKUP(C209,SOURCE!S212:Z10385,8,0)</f>
        <v>ITM_SDIGS</v>
      </c>
      <c r="E209" s="26" t="str">
        <f>CHAR(34)&amp;VLOOKUP(C209,SOURCE!S$6:Y$10179,6,0)&amp;CHAR(34)</f>
        <v>"SDIGS?"</v>
      </c>
      <c r="F209" s="22" t="str">
        <f t="shared" si="19"/>
        <v xml:space="preserve">                      if (strcompare(str,"SDIGS?" )) { *com = ITM_SDIGS;} else</v>
      </c>
      <c r="H209" t="b">
        <f>ISNA(VLOOKUP(J209,J210:J$500,1,0))</f>
        <v>1</v>
      </c>
      <c r="I209" s="27">
        <f>VLOOKUP(C209,SOURCE!S$6:Y$10179,7,0)</f>
        <v>1588</v>
      </c>
      <c r="J209" s="28" t="str">
        <f>VLOOKUP(C209,SOURCE!S$6:Y$10179,6,0)</f>
        <v>SDIGS?</v>
      </c>
      <c r="K209" s="29" t="str">
        <f t="shared" si="21"/>
        <v>SDIGS?</v>
      </c>
      <c r="L209" s="39" t="str">
        <f>VLOOKUP(C209,SOURCE!S$6:Y$10179,2,0)</f>
        <v>CONF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"SDIGS?"</v>
      </c>
      <c r="U209">
        <f t="shared" si="22"/>
        <v>55</v>
      </c>
      <c r="V209" s="53">
        <f t="shared" si="23"/>
        <v>299797205.43504173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20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VLOOKUP(C210,SOURCE!S213:Z10386,8,0)</f>
        <v>ITM_SEED</v>
      </c>
      <c r="E210" s="26" t="str">
        <f>CHAR(34)&amp;VLOOKUP(C210,SOURCE!S$6:Y$10179,6,0)&amp;CHAR(34)</f>
        <v>"SEED"</v>
      </c>
      <c r="F210" s="22" t="str">
        <f t="shared" si="19"/>
        <v xml:space="preserve">                      if (strcompare(str,"SEED" )) { *com = ITM_SEED;} else</v>
      </c>
      <c r="H210" t="b">
        <f>ISNA(VLOOKUP(J210,J211:J$500,1,0))</f>
        <v>1</v>
      </c>
      <c r="I210" s="27">
        <f>VLOOKUP(C210,SOURCE!S$6:Y$10179,7,0)</f>
        <v>1589</v>
      </c>
      <c r="J210" s="28" t="str">
        <f>VLOOKUP(C210,SOURCE!S$6:Y$10179,6,0)</f>
        <v>SEED</v>
      </c>
      <c r="K210" s="29" t="str">
        <f t="shared" si="21"/>
        <v>SEED</v>
      </c>
      <c r="L210" s="39" t="str">
        <f>VLOOKUP(C210,SOURCE!S$6:Y$10179,2,0)</f>
        <v>Math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"SEED"</v>
      </c>
      <c r="U210">
        <f t="shared" si="22"/>
        <v>55</v>
      </c>
      <c r="V210" s="53">
        <f t="shared" si="23"/>
        <v>299797205.43504173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20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VLOOKUP(C211,SOURCE!S214:Z10387,8,0)</f>
        <v>ITM_SIGN</v>
      </c>
      <c r="E211" s="26" t="str">
        <f>CHAR(34)&amp;VLOOKUP(C211,SOURCE!S$6:Y$10179,6,0)&amp;CHAR(34)</f>
        <v>"SIGN"</v>
      </c>
      <c r="F211" s="22" t="str">
        <f t="shared" si="19"/>
        <v xml:space="preserve">                      if (strcompare(str,"SIGN" )) { *com = ITM_SIGN;} else</v>
      </c>
      <c r="H211" t="b">
        <f>ISNA(VLOOKUP(J211,J212:J$500,1,0))</f>
        <v>1</v>
      </c>
      <c r="I211" s="27">
        <f>VLOOKUP(C211,SOURCE!S$6:Y$10179,7,0)</f>
        <v>1600</v>
      </c>
      <c r="J211" s="28" t="str">
        <f>VLOOKUP(C211,SOURCE!S$6:Y$10179,6,0)</f>
        <v>SIGN</v>
      </c>
      <c r="K211" s="29" t="str">
        <f t="shared" si="21"/>
        <v>sign</v>
      </c>
      <c r="L211" s="39" t="str">
        <f>VLOOKUP(C211,SOURCE!S$6:Y$10179,2,0)</f>
        <v>Math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"sign"</v>
      </c>
      <c r="U211">
        <f t="shared" si="22"/>
        <v>55</v>
      </c>
      <c r="V211" s="53">
        <f t="shared" si="23"/>
        <v>299797205.43504173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20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VLOOKUP(C212,SOURCE!S215:Z10388,8,0)</f>
        <v>ITM_SIGNMT</v>
      </c>
      <c r="E212" s="26" t="str">
        <f>CHAR(34)&amp;VLOOKUP(C212,SOURCE!S$6:Y$10179,6,0)&amp;CHAR(34)</f>
        <v>"SIGNMT"</v>
      </c>
      <c r="F212" s="22" t="str">
        <f t="shared" si="19"/>
        <v xml:space="preserve">                      if (strcompare(str,"SIGNMT" )) { *com = ITM_SIGNMT;} else</v>
      </c>
      <c r="H212" t="b">
        <f>ISNA(VLOOKUP(J212,J213:J$500,1,0))</f>
        <v>1</v>
      </c>
      <c r="I212" s="27">
        <f>VLOOKUP(C212,SOURCE!S$6:Y$10179,7,0)</f>
        <v>1601</v>
      </c>
      <c r="J212" s="28" t="str">
        <f>VLOOKUP(C212,SOURCE!S$6:Y$10179,6,0)</f>
        <v>SIGNMT</v>
      </c>
      <c r="K212" s="29" t="str">
        <f t="shared" si="21"/>
        <v>SIGNMT</v>
      </c>
      <c r="L212" s="39" t="str">
        <f>VLOOKUP(C212,SOURCE!S$6:Y$10179,2,0)</f>
        <v>INT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"SIGNMT"</v>
      </c>
      <c r="U212">
        <f t="shared" si="22"/>
        <v>55</v>
      </c>
      <c r="V212" s="53">
        <f t="shared" si="23"/>
        <v>299797205.43504173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20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VLOOKUP(C213,SOURCE!S216:Z10389,8,0)</f>
        <v>ITM_SLVQ</v>
      </c>
      <c r="E213" s="26" t="str">
        <f>CHAR(34)&amp;VLOOKUP(C213,SOURCE!S$6:Y$10179,6,0)&amp;CHAR(34)</f>
        <v>"SLVQ"</v>
      </c>
      <c r="F213" s="22" t="str">
        <f t="shared" si="19"/>
        <v xml:space="preserve">                      if (strcompare(str,"SLVQ" )) { *com = ITM_SLVQ;} else</v>
      </c>
      <c r="H213" t="b">
        <f>ISNA(VLOOKUP(J213,J214:J$500,1,0))</f>
        <v>1</v>
      </c>
      <c r="I213" s="27">
        <f>VLOOKUP(C213,SOURCE!S$6:Y$10179,7,0)</f>
        <v>1604</v>
      </c>
      <c r="J213" s="28" t="str">
        <f>VLOOKUP(C213,SOURCE!S$6:Y$10179,6,0)</f>
        <v>SLVQ</v>
      </c>
      <c r="K213" s="29" t="str">
        <f t="shared" si="21"/>
        <v>SLVQ</v>
      </c>
      <c r="L213" s="39" t="str">
        <f>VLOOKUP(C213,SOURCE!S$6:Y$10179,2,0)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"SLVQ"</v>
      </c>
      <c r="U213">
        <f t="shared" si="22"/>
        <v>55</v>
      </c>
      <c r="V213" s="53">
        <f t="shared" si="23"/>
        <v>299797205.43504173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20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VLOOKUP(C214,SOURCE!S217:Z10390,8,0)</f>
        <v>ITM_ISM</v>
      </c>
      <c r="E214" s="26" t="str">
        <f>CHAR(34)&amp;VLOOKUP(C214,SOURCE!S$6:Y$10179,6,0)&amp;CHAR(34)</f>
        <v>"ISM?"</v>
      </c>
      <c r="F214" s="22" t="str">
        <f t="shared" si="19"/>
        <v xml:space="preserve">                      if (strcompare(str,"ISM?" )) { *com = ITM_ISM;} else</v>
      </c>
      <c r="H214" t="b">
        <f>ISNA(VLOOKUP(J214,J215:J$500,1,0))</f>
        <v>1</v>
      </c>
      <c r="I214" s="27">
        <f>VLOOKUP(C214,SOURCE!S$6:Y$10179,7,0)</f>
        <v>1606</v>
      </c>
      <c r="J214" s="28" t="str">
        <f>VLOOKUP(C214,SOURCE!S$6:Y$10179,6,0)</f>
        <v>ISM?</v>
      </c>
      <c r="K214" s="29" t="str">
        <f t="shared" si="21"/>
        <v>ISM?</v>
      </c>
      <c r="L214" s="39" t="str">
        <f>VLOOKUP(C214,SOURCE!S$6:Y$10179,2,0)</f>
        <v>CONF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"ISM?"</v>
      </c>
      <c r="U214">
        <f t="shared" si="22"/>
        <v>55</v>
      </c>
      <c r="V214" s="53">
        <f t="shared" si="23"/>
        <v>299797205.43504173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20"/>
        <v/>
      </c>
    </row>
    <row r="215" spans="1:25">
      <c r="A215" s="24" t="str">
        <f>IF(ISNA(VLOOKUP(D215,D216:D$9999,1,0)),"",1)</f>
        <v/>
      </c>
      <c r="B215" s="24">
        <f>IF(ISNA(VLOOKUP(E215,E216:E$9999,1,0)),"",1)</f>
        <v>1</v>
      </c>
      <c r="C215" s="2">
        <v>213</v>
      </c>
      <c r="D215" s="2" t="str">
        <f>VLOOKUP(C215,SOURCE!S218:Z10391,8,0)</f>
        <v>ITM_SSIZE</v>
      </c>
      <c r="E215" s="26" t="str">
        <f>CHAR(34)&amp;VLOOKUP(C215,SOURCE!S$6:Y$10179,6,0)&amp;CHAR(34)</f>
        <v>"SSIZE?"</v>
      </c>
      <c r="F215" s="22" t="str">
        <f t="shared" si="19"/>
        <v xml:space="preserve">                      if (strcompare(str,"SSIZE?" )) { *com = ITM_SSIZE;} else</v>
      </c>
      <c r="H215" t="b">
        <f>ISNA(VLOOKUP(J215,J216:J$500,1,0))</f>
        <v>0</v>
      </c>
      <c r="I215" s="27">
        <f>VLOOKUP(C215,SOURCE!S$6:Y$10179,7,0)</f>
        <v>1609</v>
      </c>
      <c r="J215" s="28" t="str">
        <f>VLOOKUP(C215,SOURCE!S$6:Y$10179,6,0)</f>
        <v>SSIZE?</v>
      </c>
      <c r="K215" s="29" t="str">
        <f t="shared" si="21"/>
        <v>SSIZE?</v>
      </c>
      <c r="L215" s="39" t="str">
        <f>VLOOKUP(C215,SOURCE!S$6:Y$10179,2,0)</f>
        <v>CONF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"SSIZE?"</v>
      </c>
      <c r="U215">
        <f t="shared" si="22"/>
        <v>55</v>
      </c>
      <c r="V215" s="53">
        <f t="shared" si="23"/>
        <v>299797205.43504173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20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VLOOKUP(C216,SOURCE!S219:Z10392,8,0)</f>
        <v>ITM_STOEL</v>
      </c>
      <c r="E216" s="26" t="str">
        <f>CHAR(34)&amp;VLOOKUP(C216,SOURCE!S$6:Y$10179,6,0)&amp;CHAR(34)</f>
        <v>"STOEL"</v>
      </c>
      <c r="F216" s="22" t="str">
        <f t="shared" si="19"/>
        <v xml:space="preserve">                      if (strcompare(str,"STOEL" )) { *com = ITM_STOEL;} else</v>
      </c>
      <c r="H216" t="b">
        <f>ISNA(VLOOKUP(J216,J217:J$500,1,0))</f>
        <v>1</v>
      </c>
      <c r="I216" s="27">
        <f>VLOOKUP(C216,SOURCE!S$6:Y$10179,7,0)</f>
        <v>1612</v>
      </c>
      <c r="J216" s="28" t="str">
        <f>VLOOKUP(C216,SOURCE!S$6:Y$10179,6,0)</f>
        <v>STOEL</v>
      </c>
      <c r="K216" s="29" t="str">
        <f t="shared" si="21"/>
        <v>STOEL</v>
      </c>
      <c r="L216" s="39" t="str">
        <f>VLOOKUP(C216,SOURCE!S$6:Y$10179,2,0)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"STOEL"</v>
      </c>
      <c r="T216" s="155"/>
      <c r="U216">
        <f t="shared" si="22"/>
        <v>55</v>
      </c>
      <c r="V216" s="53">
        <f t="shared" si="23"/>
        <v>299797205.43504173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20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VLOOKUP(C217,SOURCE!S220:Z10393,8,0)</f>
        <v>ITM_STOIJ</v>
      </c>
      <c r="E217" s="26" t="str">
        <f>CHAR(34)&amp;VLOOKUP(C217,SOURCE!S$6:Y$10179,6,0)&amp;CHAR(34)</f>
        <v>"STOIJ"</v>
      </c>
      <c r="F217" s="22" t="str">
        <f t="shared" si="19"/>
        <v xml:space="preserve">                      if (strcompare(str,"STOIJ" )) { *com = ITM_STOIJ;} else</v>
      </c>
      <c r="H217" t="b">
        <f>ISNA(VLOOKUP(J217,J218:J$500,1,0))</f>
        <v>1</v>
      </c>
      <c r="I217" s="27">
        <f>VLOOKUP(C217,SOURCE!S$6:Y$10179,7,0)</f>
        <v>1613</v>
      </c>
      <c r="J217" s="28" t="str">
        <f>VLOOKUP(C217,SOURCE!S$6:Y$10179,6,0)</f>
        <v>STOIJ</v>
      </c>
      <c r="K217" s="29" t="str">
        <f t="shared" si="21"/>
        <v>STOIJ</v>
      </c>
      <c r="L217" s="39" t="str">
        <f>VLOOKUP(C217,SOURCE!S$6:Y$10179,2,0)</f>
        <v>STACK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"STOIJ"</v>
      </c>
      <c r="T217" s="155"/>
      <c r="U217">
        <f t="shared" si="22"/>
        <v>55</v>
      </c>
      <c r="V217" s="53">
        <f t="shared" si="23"/>
        <v>299797205.43504173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20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VLOOKUP(C218,SOURCE!S221:Z10394,8,0)</f>
        <v>ITM_LN1X</v>
      </c>
      <c r="E218" s="26" t="str">
        <f>CHAR(34)&amp;VLOOKUP(C218,SOURCE!S$6:Y$10179,6,0)&amp;CHAR(34)</f>
        <v>"LN(1+X)"</v>
      </c>
      <c r="F218" s="22" t="str">
        <f t="shared" si="19"/>
        <v xml:space="preserve">                      if (strcompare(str,"LN(1+X)" )) { *com = ITM_LN1X;} else</v>
      </c>
      <c r="H218" t="b">
        <f>ISNA(VLOOKUP(J218,J219:J$500,1,0))</f>
        <v>1</v>
      </c>
      <c r="I218" s="27">
        <f>VLOOKUP(C218,SOURCE!S$6:Y$10179,7,0)</f>
        <v>1614</v>
      </c>
      <c r="J218" s="28" t="str">
        <f>VLOOKUP(C218,SOURCE!S$6:Y$10179,6,0)</f>
        <v>LN(1+X)</v>
      </c>
      <c r="K218" s="29" t="str">
        <f t="shared" si="21"/>
        <v>ln1+x</v>
      </c>
      <c r="L218" s="39" t="str">
        <f>VLOOKUP(C218,SOURCE!S$6:Y$10179,2,0)</f>
        <v>Math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>0.98 LN(1+X) 0.683096844706444 GSB M2 //56</v>
      </c>
      <c r="O218" t="b">
        <f>ISNA(VLOOKUP(J218,J$3:J217,1,0))</f>
        <v>1</v>
      </c>
      <c r="Q218" s="26" t="str">
        <f>VLOOKUP(I218,SOURCE!B:M,5,0)</f>
        <v>"ln 1+x"</v>
      </c>
      <c r="U218">
        <f t="shared" si="22"/>
        <v>56</v>
      </c>
      <c r="V218" s="53">
        <f t="shared" si="23"/>
        <v>299797206.11813855</v>
      </c>
      <c r="W218">
        <f>IF(AND(O218,VLOOKUP(I218,SOURCE!B:M,2,0)&lt;&gt;"/  { itemToBeCoded"),IF(ISERROR(VLOOKUP(J218,TEST!A:F,5,0)),"",VLOOKUP(J218,TEST!A:F,5,0)),"")</f>
        <v>1</v>
      </c>
      <c r="X218">
        <f>IF(AND(O218,VLOOKUP(I218,SOURCE!B:M,2,0)&lt;&gt;"/  { itemToBeCoded"),IF(ISERROR(VLOOKUP(J218,TEST!A:F,6,0)),"",VLOOKUP(J218,TEST!A:F,6,0)),"")</f>
        <v>0.68309684470644383</v>
      </c>
      <c r="Y218" t="str">
        <f t="shared" si="20"/>
        <v>both</v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VLOOKUP(C219,SOURCE!S222:Z10395,8,0)</f>
        <v>ITM_STOS</v>
      </c>
      <c r="E219" s="26" t="str">
        <f>CHAR(34)&amp;VLOOKUP(C219,SOURCE!S$6:Y$10179,6,0)&amp;CHAR(34)</f>
        <v>"STOS"</v>
      </c>
      <c r="F219" s="22" t="str">
        <f t="shared" si="19"/>
        <v xml:space="preserve">                      if (strcompare(str,"STOS" )) { *com = ITM_STOS;} else</v>
      </c>
      <c r="H219" t="b">
        <f>ISNA(VLOOKUP(J219,J220:J$500,1,0))</f>
        <v>1</v>
      </c>
      <c r="I219" s="27">
        <f>VLOOKUP(C219,SOURCE!S$6:Y$10179,7,0)</f>
        <v>1615</v>
      </c>
      <c r="J219" s="28" t="str">
        <f>VLOOKUP(C219,SOURCE!S$6:Y$10179,6,0)</f>
        <v>STOS</v>
      </c>
      <c r="K219" s="29" t="str">
        <f t="shared" si="21"/>
        <v>STOS</v>
      </c>
      <c r="L219" s="39" t="str">
        <f>VLOOKUP(C219,SOURCE!S$6:Y$10179,2,0)</f>
        <v>STACK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"STOS"</v>
      </c>
      <c r="U219">
        <f t="shared" si="22"/>
        <v>56</v>
      </c>
      <c r="V219" s="53">
        <f t="shared" si="23"/>
        <v>299797206.11813855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20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VLOOKUP(C220,SOURCE!S223:Z10396,8,0)</f>
        <v>ITM_SUM</v>
      </c>
      <c r="E220" s="26" t="str">
        <f>CHAR(34)&amp;VLOOKUP(C220,SOURCE!S$6:Y$10179,6,0)&amp;CHAR(34)</f>
        <v>"SUM"</v>
      </c>
      <c r="F220" s="22" t="str">
        <f t="shared" si="19"/>
        <v xml:space="preserve">                      if (strcompare(str,"SUM" )) { *com = ITM_SUM;} else</v>
      </c>
      <c r="H220" t="b">
        <f>ISNA(VLOOKUP(J220,J221:J$500,1,0))</f>
        <v>1</v>
      </c>
      <c r="I220" s="27">
        <f>VLOOKUP(C220,SOURCE!S$6:Y$10179,7,0)</f>
        <v>1616</v>
      </c>
      <c r="J220" s="28" t="str">
        <f>VLOOKUP(C220,SOURCE!S$6:Y$10179,6,0)</f>
        <v>SUM</v>
      </c>
      <c r="K220" s="29" t="str">
        <f t="shared" si="21"/>
        <v>SUM</v>
      </c>
      <c r="L220" s="39" t="str">
        <f>VLOOKUP(C220,SOURCE!S$6:Y$10179,2,0)</f>
        <v>Stat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"SUM"</v>
      </c>
      <c r="U220">
        <f t="shared" si="22"/>
        <v>56</v>
      </c>
      <c r="V220" s="53">
        <f t="shared" si="23"/>
        <v>299797206.11813855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20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VLOOKUP(C221,SOURCE!S224:Z10397,8,0)</f>
        <v>ITM_TICKS</v>
      </c>
      <c r="E221" s="26" t="str">
        <f>CHAR(34)&amp;VLOOKUP(C221,SOURCE!S$6:Y$10179,6,0)&amp;CHAR(34)</f>
        <v>"TICKS"</v>
      </c>
      <c r="F221" s="22" t="str">
        <f t="shared" si="19"/>
        <v xml:space="preserve">                      if (strcompare(str,"TICKS" )) { *com = ITM_TICKS;} else</v>
      </c>
      <c r="H221" t="b">
        <f>ISNA(VLOOKUP(J221,J222:J$500,1,0))</f>
        <v>1</v>
      </c>
      <c r="I221" s="27">
        <f>VLOOKUP(C221,SOURCE!S$6:Y$10179,7,0)</f>
        <v>1620</v>
      </c>
      <c r="J221" s="28" t="str">
        <f>VLOOKUP(C221,SOURCE!S$6:Y$10179,6,0)</f>
        <v>TICKS</v>
      </c>
      <c r="K221" s="29" t="str">
        <f t="shared" si="21"/>
        <v>TICKS</v>
      </c>
      <c r="L221" s="39" t="str">
        <f>VLOOKUP(C221,SOURCE!S$6:Y$10179,2,0)</f>
        <v>INFO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"TICKS"</v>
      </c>
      <c r="U221">
        <f t="shared" si="22"/>
        <v>56</v>
      </c>
      <c r="V221" s="53">
        <f t="shared" si="23"/>
        <v>299797206.11813855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20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VLOOKUP(C222,SOURCE!S225:Z10398,8,0)</f>
        <v>ITM_Tex</v>
      </c>
      <c r="E222" s="26" t="str">
        <f>CHAR(34)&amp;VLOOKUP(C222,SOURCE!S$6:Y$10179,6,0)&amp;CHAR(34)</f>
        <v>"T&lt;&gt;"</v>
      </c>
      <c r="F222" s="22" t="str">
        <f t="shared" si="19"/>
        <v xml:space="preserve">                      if (strcompare(str,"T&lt;&gt;" )) { *com = ITM_Tex;} else</v>
      </c>
      <c r="H222" t="b">
        <f>ISNA(VLOOKUP(J222,J223:J$500,1,0))</f>
        <v>1</v>
      </c>
      <c r="I222" s="27">
        <f>VLOOKUP(C222,SOURCE!S$6:Y$10179,7,0)</f>
        <v>1625</v>
      </c>
      <c r="J222" s="28" t="str">
        <f>VLOOKUP(C222,SOURCE!S$6:Y$10179,6,0)</f>
        <v>T&lt;&gt;</v>
      </c>
      <c r="K222" s="29" t="str">
        <f t="shared" si="21"/>
        <v>t&lt;&gt;</v>
      </c>
      <c r="L222" s="39" t="str">
        <f>VLOOKUP(C222,SOURCE!S$6:Y$10179,2,0)</f>
        <v>STACK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"t" STD_LEFT_RIGHT_ARROWS</v>
      </c>
      <c r="U222">
        <f t="shared" si="22"/>
        <v>56</v>
      </c>
      <c r="V222" s="53">
        <f t="shared" si="23"/>
        <v>299797206.11813855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20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VLOOKUP(C223,SOURCE!S226:Z10399,8,0)</f>
        <v>ITM_ULP</v>
      </c>
      <c r="E223" s="26" t="str">
        <f>CHAR(34)&amp;VLOOKUP(C223,SOURCE!S$6:Y$10179,6,0)&amp;CHAR(34)</f>
        <v>"ULP?"</v>
      </c>
      <c r="F223" s="22" t="str">
        <f t="shared" si="19"/>
        <v xml:space="preserve">                      if (strcompare(str,"ULP?" )) { *com = ITM_ULP;} else</v>
      </c>
      <c r="H223" t="b">
        <f>ISNA(VLOOKUP(J223,J224:J$500,1,0))</f>
        <v>1</v>
      </c>
      <c r="I223" s="27">
        <f>VLOOKUP(C223,SOURCE!S$6:Y$10179,7,0)</f>
        <v>1626</v>
      </c>
      <c r="J223" s="28" t="str">
        <f>VLOOKUP(C223,SOURCE!S$6:Y$10179,6,0)</f>
        <v>ULP?</v>
      </c>
      <c r="K223" s="29" t="str">
        <f t="shared" si="21"/>
        <v>ULP?</v>
      </c>
      <c r="L223" s="39" t="str">
        <f>VLOOKUP(C223,SOURCE!S$6:Y$10179,2,0)</f>
        <v>CONF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"ULP?"</v>
      </c>
      <c r="U223">
        <f t="shared" si="22"/>
        <v>56</v>
      </c>
      <c r="V223" s="53">
        <f t="shared" si="23"/>
        <v>299797206.11813855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20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VLOOKUP(C224,SOURCE!S227:Z10400,8,0)</f>
        <v>ITM_UNITV</v>
      </c>
      <c r="E224" s="26" t="str">
        <f>CHAR(34)&amp;VLOOKUP(C224,SOURCE!S$6:Y$10179,6,0)&amp;CHAR(34)</f>
        <v>"UNITV"</v>
      </c>
      <c r="F224" s="22" t="str">
        <f t="shared" si="19"/>
        <v xml:space="preserve">                      if (strcompare(str,"UNITV" )) { *com = ITM_UNITV;} else</v>
      </c>
      <c r="H224" t="b">
        <f>ISNA(VLOOKUP(J224,J225:J$500,1,0))</f>
        <v>1</v>
      </c>
      <c r="I224" s="27">
        <f>VLOOKUP(C224,SOURCE!S$6:Y$10179,7,0)</f>
        <v>1628</v>
      </c>
      <c r="J224" s="28" t="str">
        <f>VLOOKUP(C224,SOURCE!S$6:Y$10179,6,0)</f>
        <v>UNITV</v>
      </c>
      <c r="K224" s="29" t="str">
        <f t="shared" si="21"/>
        <v>UNITV</v>
      </c>
      <c r="L224" s="39" t="str">
        <f>VLOOKUP(C224,SOURCE!S$6:Y$10179,2,0)</f>
        <v>Complex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"UNITV"</v>
      </c>
      <c r="U224">
        <f t="shared" si="22"/>
        <v>56</v>
      </c>
      <c r="V224" s="53">
        <f t="shared" si="23"/>
        <v>299797206.11813855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20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VLOOKUP(C225,SOURCE!S228:Z10401,8,0)</f>
        <v>ITM_UNSIGN</v>
      </c>
      <c r="E225" s="26" t="str">
        <f>CHAR(34)&amp;VLOOKUP(C225,SOURCE!S$6:Y$10179,6,0)&amp;CHAR(34)</f>
        <v>"UNSIGN"</v>
      </c>
      <c r="F225" s="22" t="str">
        <f t="shared" si="19"/>
        <v xml:space="preserve">                      if (strcompare(str,"UNSIGN" )) { *com = ITM_UNSIGN;} else</v>
      </c>
      <c r="H225" t="b">
        <f>ISNA(VLOOKUP(J225,J226:J$500,1,0))</f>
        <v>1</v>
      </c>
      <c r="I225" s="27">
        <f>VLOOKUP(C225,SOURCE!S$6:Y$10179,7,0)</f>
        <v>1629</v>
      </c>
      <c r="J225" s="28" t="str">
        <f>VLOOKUP(C225,SOURCE!S$6:Y$10179,6,0)</f>
        <v>UNSIGN</v>
      </c>
      <c r="K225" s="29" t="str">
        <f t="shared" si="21"/>
        <v>UNSIGN</v>
      </c>
      <c r="L225" s="39" t="str">
        <f>VLOOKUP(C225,SOURCE!S$6:Y$10179,2,0)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"UNSIGN"</v>
      </c>
      <c r="U225">
        <f t="shared" si="22"/>
        <v>56</v>
      </c>
      <c r="V225" s="53">
        <f t="shared" si="23"/>
        <v>299797206.11813855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20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VLOOKUP(C226,SOURCE!S229:Z10402,8,0)</f>
        <v>ITM_IDIVR</v>
      </c>
      <c r="E226" s="26" t="str">
        <f>CHAR(34)&amp;VLOOKUP(C226,SOURCE!S$6:Y$10179,6,0)&amp;CHAR(34)</f>
        <v>"IDIVR"</v>
      </c>
      <c r="F226" s="22" t="str">
        <f t="shared" si="19"/>
        <v xml:space="preserve">                      if (strcompare(str,"IDIVR" )) { *com = ITM_IDIVR;} else</v>
      </c>
      <c r="H226" t="b">
        <f>ISNA(VLOOKUP(J226,J227:J$500,1,0))</f>
        <v>1</v>
      </c>
      <c r="I226" s="27">
        <f>VLOOKUP(C226,SOURCE!S$6:Y$10179,7,0)</f>
        <v>1632</v>
      </c>
      <c r="J226" s="28" t="str">
        <f>VLOOKUP(C226,SOURCE!S$6:Y$10179,6,0)</f>
        <v>IDIVR</v>
      </c>
      <c r="K226" s="29" t="str">
        <f t="shared" si="21"/>
        <v>IDIVR</v>
      </c>
      <c r="L226" s="39" t="str">
        <f>VLOOKUP(C226,SOURCE!S$6:Y$10179,2,0)</f>
        <v>Math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"IDIVR"</v>
      </c>
      <c r="U226">
        <f t="shared" si="22"/>
        <v>56</v>
      </c>
      <c r="V226" s="53">
        <f t="shared" si="23"/>
        <v>299797206.11813855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20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VLOOKUP(C227,SOURCE!S230:Z10403,8,0)</f>
        <v>ITM_WSIZE</v>
      </c>
      <c r="E227" s="26" t="str">
        <f>CHAR(34)&amp;VLOOKUP(C227,SOURCE!S$6:Y$10179,6,0)&amp;CHAR(34)</f>
        <v>"WSIZE"</v>
      </c>
      <c r="F227" s="22" t="str">
        <f t="shared" si="19"/>
        <v xml:space="preserve">                      if (strcompare(str,"WSIZE" )) { *com = ITM_WSIZE;} else</v>
      </c>
      <c r="H227" t="b">
        <f>ISNA(VLOOKUP(J227,J228:J$500,1,0))</f>
        <v>1</v>
      </c>
      <c r="I227" s="27">
        <f>VLOOKUP(C227,SOURCE!S$6:Y$10179,7,0)</f>
        <v>1638</v>
      </c>
      <c r="J227" s="28" t="str">
        <f>VLOOKUP(C227,SOURCE!S$6:Y$10179,6,0)</f>
        <v>WSIZE</v>
      </c>
      <c r="K227" s="29" t="str">
        <f t="shared" si="21"/>
        <v>WSIZE</v>
      </c>
      <c r="L227" s="39" t="str">
        <f>VLOOKUP(C227,SOURCE!S$6:Y$10179,2,0)</f>
        <v>CONF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"WSIZE"</v>
      </c>
      <c r="U227">
        <f t="shared" si="22"/>
        <v>56</v>
      </c>
      <c r="V227" s="53">
        <f t="shared" si="23"/>
        <v>299797206.11813855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20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VLOOKUP(C228,SOURCE!S231:Z10404,8,0)</f>
        <v>ITM_WSIZEQ</v>
      </c>
      <c r="E228" s="26" t="str">
        <f>CHAR(34)&amp;VLOOKUP(C228,SOURCE!S$6:Y$10179,6,0)&amp;CHAR(34)</f>
        <v>"WSIZE?"</v>
      </c>
      <c r="F228" s="22" t="str">
        <f t="shared" si="19"/>
        <v xml:space="preserve">                      if (strcompare(str,"WSIZE?" )) { *com = ITM_WSIZEQ;} else</v>
      </c>
      <c r="H228" t="b">
        <f>ISNA(VLOOKUP(J228,J229:J$500,1,0))</f>
        <v>1</v>
      </c>
      <c r="I228" s="27">
        <f>VLOOKUP(C228,SOURCE!S$6:Y$10179,7,0)</f>
        <v>1639</v>
      </c>
      <c r="J228" s="28" t="str">
        <f>VLOOKUP(C228,SOURCE!S$6:Y$10179,6,0)</f>
        <v>WSIZE?</v>
      </c>
      <c r="K228" s="29" t="str">
        <f t="shared" si="21"/>
        <v>WSIZE?</v>
      </c>
      <c r="L228" s="39" t="str">
        <f>VLOOKUP(C228,SOURCE!S$6:Y$10179,2,0)</f>
        <v>CONF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"WSIZE?"</v>
      </c>
      <c r="U228">
        <f t="shared" si="22"/>
        <v>56</v>
      </c>
      <c r="V228" s="53">
        <f t="shared" si="23"/>
        <v>299797206.11813855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20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VLOOKUP(C229,SOURCE!S232:Z10405,8,0)</f>
        <v>ITM_XBAR</v>
      </c>
      <c r="E229" s="26" t="str">
        <f>CHAR(34)&amp;VLOOKUP(C229,SOURCE!S$6:Y$10179,6,0)&amp;CHAR(34)</f>
        <v>"X_MEAN"</v>
      </c>
      <c r="F229" s="22" t="str">
        <f t="shared" si="19"/>
        <v xml:space="preserve">                      if (strcompare(str,"X_MEAN" )) { *com = ITM_XBAR;} else</v>
      </c>
      <c r="H229" t="b">
        <f>ISNA(VLOOKUP(J229,J230:J$500,1,0))</f>
        <v>1</v>
      </c>
      <c r="I229" s="27">
        <f>VLOOKUP(C229,SOURCE!S$6:Y$10179,7,0)</f>
        <v>1640</v>
      </c>
      <c r="J229" s="28" t="str">
        <f>VLOOKUP(C229,SOURCE!S$6:Y$10179,6,0)</f>
        <v>X_MEAN</v>
      </c>
      <c r="K229" s="29" t="str">
        <f t="shared" si="21"/>
        <v>x_BAR</v>
      </c>
      <c r="L229" s="39" t="str">
        <f>VLOOKUP(C229,SOURCE!S$6:Y$10179,2,0)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</v>
      </c>
      <c r="U229">
        <f t="shared" si="22"/>
        <v>56</v>
      </c>
      <c r="V229" s="53">
        <f t="shared" si="23"/>
        <v>299797206.11813855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20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VLOOKUP(C230,SOURCE!S233:Z10406,8,0)</f>
        <v>ITM_XG</v>
      </c>
      <c r="E230" s="26" t="str">
        <f>CHAR(34)&amp;VLOOKUP(C230,SOURCE!S$6:Y$10179,6,0)&amp;CHAR(34)</f>
        <v>"X_GEO"</v>
      </c>
      <c r="F230" s="22" t="str">
        <f t="shared" si="19"/>
        <v xml:space="preserve">                      if (strcompare(str,"X_GEO" )) { *com = ITM_XG;} else</v>
      </c>
      <c r="H230" t="b">
        <f>ISNA(VLOOKUP(J230,J231:J$500,1,0))</f>
        <v>1</v>
      </c>
      <c r="I230" s="27">
        <f>VLOOKUP(C230,SOURCE!S$6:Y$10179,7,0)</f>
        <v>1641</v>
      </c>
      <c r="J230" s="28" t="str">
        <f>VLOOKUP(C230,SOURCE!S$6:Y$10179,6,0)</f>
        <v>X_GEO</v>
      </c>
      <c r="K230" s="29" t="str">
        <f t="shared" si="21"/>
        <v>x_BARG</v>
      </c>
      <c r="L230" s="39" t="str">
        <f>VLOOKUP(C230,SOURCE!S$6:Y$10179,2,0)</f>
        <v>Stat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STD_x_BAR STD_SUB_G</v>
      </c>
      <c r="U230">
        <f t="shared" si="22"/>
        <v>56</v>
      </c>
      <c r="V230" s="53">
        <f t="shared" si="23"/>
        <v>299797206.11813855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20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VLOOKUP(C231,SOURCE!S234:Z10407,8,0)</f>
        <v>ITM_XW</v>
      </c>
      <c r="E231" s="26" t="str">
        <f>CHAR(34)&amp;VLOOKUP(C231,SOURCE!S$6:Y$10179,6,0)&amp;CHAR(34)</f>
        <v>"X_WTD"</v>
      </c>
      <c r="F231" s="22" t="str">
        <f t="shared" si="19"/>
        <v xml:space="preserve">                      if (strcompare(str,"X_WTD" )) { *com = ITM_XW;} else</v>
      </c>
      <c r="H231" t="b">
        <f>ISNA(VLOOKUP(J231,J232:J$500,1,0))</f>
        <v>1</v>
      </c>
      <c r="I231" s="27">
        <f>VLOOKUP(C231,SOURCE!S$6:Y$10179,7,0)</f>
        <v>1642</v>
      </c>
      <c r="J231" s="28" t="str">
        <f>VLOOKUP(C231,SOURCE!S$6:Y$10179,6,0)</f>
        <v>X_WTD</v>
      </c>
      <c r="K231" s="29" t="str">
        <f t="shared" si="21"/>
        <v>x_BARw</v>
      </c>
      <c r="L231" s="39" t="str">
        <f>VLOOKUP(C231,SOURCE!S$6:Y$10179,2,0)</f>
        <v>Stat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STD_x_BAR STD_SUB_w</v>
      </c>
      <c r="U231">
        <f t="shared" si="22"/>
        <v>56</v>
      </c>
      <c r="V231" s="53">
        <f t="shared" si="23"/>
        <v>299797206.11813855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20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VLOOKUP(C232,SOURCE!S235:Z10408,8,0)</f>
        <v>ITM_XtoALPHA</v>
      </c>
      <c r="E232" s="26" t="str">
        <f>CHAR(34)&amp;VLOOKUP(C232,SOURCE!S$6:Y$10179,6,0)&amp;CHAR(34)</f>
        <v>"X&gt;ALPHA"</v>
      </c>
      <c r="F232" s="22" t="str">
        <f t="shared" si="19"/>
        <v xml:space="preserve">                      if (strcompare(str,"X&gt;ALPHA" )) { *com = ITM_XtoALPHA;} else</v>
      </c>
      <c r="H232" t="b">
        <f>ISNA(VLOOKUP(J232,J233:J$500,1,0))</f>
        <v>1</v>
      </c>
      <c r="I232" s="27">
        <f>VLOOKUP(C232,SOURCE!S$6:Y$10179,7,0)</f>
        <v>1645</v>
      </c>
      <c r="J232" s="28" t="str">
        <f>VLOOKUP(C232,SOURCE!S$6:Y$10179,6,0)</f>
        <v>X&gt;ALPHA</v>
      </c>
      <c r="K232" s="29" t="str">
        <f t="shared" si="21"/>
        <v>x&gt;alpha</v>
      </c>
      <c r="L232" s="39" t="str">
        <f>VLOOKUP(C232,SOURCE!S$6:Y$10179,2,0)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"x" STD_RIGHT_ARROW STD_alpha</v>
      </c>
      <c r="U232">
        <f t="shared" si="22"/>
        <v>56</v>
      </c>
      <c r="V232" s="53">
        <f t="shared" si="23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20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VLOOKUP(C233,SOURCE!S236:Z10409,8,0)</f>
        <v>ITM_Yex</v>
      </c>
      <c r="E233" s="26" t="str">
        <f>CHAR(34)&amp;VLOOKUP(C233,SOURCE!S$6:Y$10179,6,0)&amp;CHAR(34)</f>
        <v>"Y&lt;&gt;"</v>
      </c>
      <c r="F233" s="22" t="str">
        <f t="shared" si="19"/>
        <v xml:space="preserve">                      if (strcompare(str,"Y&lt;&gt;" )) { *com = ITM_Yex;} else</v>
      </c>
      <c r="H233" t="b">
        <f>ISNA(VLOOKUP(J233,J234:J$500,1,0))</f>
        <v>1</v>
      </c>
      <c r="I233" s="27">
        <f>VLOOKUP(C233,SOURCE!S$6:Y$10179,7,0)</f>
        <v>1650</v>
      </c>
      <c r="J233" s="28" t="str">
        <f>VLOOKUP(C233,SOURCE!S$6:Y$10179,6,0)</f>
        <v>Y&lt;&gt;</v>
      </c>
      <c r="K233" s="29" t="str">
        <f t="shared" si="21"/>
        <v>y&lt;&gt;</v>
      </c>
      <c r="L233" s="39" t="str">
        <f>VLOOKUP(C233,SOURCE!S$6:Y$10179,2,0)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"y" STD_LEFT_RIGHT_ARROWS</v>
      </c>
      <c r="U233">
        <f t="shared" si="22"/>
        <v>56</v>
      </c>
      <c r="V233" s="53">
        <f t="shared" si="23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20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VLOOKUP(C234,SOURCE!S237:Z10410,8,0)</f>
        <v>ITM_Zex</v>
      </c>
      <c r="E234" s="26" t="str">
        <f>CHAR(34)&amp;VLOOKUP(C234,SOURCE!S$6:Y$10179,6,0)&amp;CHAR(34)</f>
        <v>"Z&lt;&gt;"</v>
      </c>
      <c r="F234" s="22" t="str">
        <f t="shared" si="19"/>
        <v xml:space="preserve">                      if (strcompare(str,"Z&lt;&gt;" )) { *com = ITM_Zex;} else</v>
      </c>
      <c r="H234" t="b">
        <f>ISNA(VLOOKUP(J234,J235:J$500,1,0))</f>
        <v>1</v>
      </c>
      <c r="I234" s="27">
        <f>VLOOKUP(C234,SOURCE!S$6:Y$10179,7,0)</f>
        <v>1651</v>
      </c>
      <c r="J234" s="28" t="str">
        <f>VLOOKUP(C234,SOURCE!S$6:Y$10179,6,0)</f>
        <v>Z&lt;&gt;</v>
      </c>
      <c r="K234" s="29" t="str">
        <f t="shared" si="21"/>
        <v>z&lt;&gt;</v>
      </c>
      <c r="L234" s="39" t="str">
        <f>VLOOKUP(C234,SOURCE!S$6:Y$10179,2,0)</f>
        <v>STACK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"z" STD_LEFT_RIGHT_ARROWS</v>
      </c>
      <c r="U234">
        <f t="shared" si="22"/>
        <v>56</v>
      </c>
      <c r="V234" s="53">
        <f t="shared" si="23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20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VLOOKUP(C235,SOURCE!S238:Z10411,8,0)</f>
        <v>ITM_XMAX</v>
      </c>
      <c r="E235" s="26" t="str">
        <f>CHAR(34)&amp;VLOOKUP(C235,SOURCE!S$6:Y$10179,6,0)&amp;CHAR(34)</f>
        <v>"XMAX"</v>
      </c>
      <c r="F235" s="22" t="str">
        <f t="shared" si="19"/>
        <v xml:space="preserve">                      if (strcompare(str,"XMAX" )) { *com = ITM_XMAX;} else</v>
      </c>
      <c r="H235" t="b">
        <f>ISNA(VLOOKUP(J235,J236:J$500,1,0))</f>
        <v>1</v>
      </c>
      <c r="I235" s="27">
        <f>VLOOKUP(C235,SOURCE!S$6:Y$10179,7,0)</f>
        <v>1653</v>
      </c>
      <c r="J235" s="28" t="str">
        <f>VLOOKUP(C235,SOURCE!S$6:Y$10179,6,0)</f>
        <v>XMAX</v>
      </c>
      <c r="K235" s="29" t="str">
        <f t="shared" si="21"/>
        <v>xmax</v>
      </c>
      <c r="L235" s="39" t="str">
        <f>VLOOKUP(C235,SOURCE!S$6:Y$10179,2,0)</f>
        <v>Stat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"x" STD_SUB_m STD_SUB_a STD_SUB_x</v>
      </c>
      <c r="U235">
        <f t="shared" si="22"/>
        <v>56</v>
      </c>
      <c r="V235" s="53">
        <f t="shared" si="23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20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VLOOKUP(C236,SOURCE!S239:Z10412,8,0)</f>
        <v>ITM_XMIN</v>
      </c>
      <c r="E236" s="26" t="str">
        <f>CHAR(34)&amp;VLOOKUP(C236,SOURCE!S$6:Y$10179,6,0)&amp;CHAR(34)</f>
        <v>"XMIN"</v>
      </c>
      <c r="F236" s="22" t="str">
        <f t="shared" si="19"/>
        <v xml:space="preserve">                      if (strcompare(str,"XMIN" )) { *com = ITM_XMIN;} else</v>
      </c>
      <c r="H236" t="b">
        <f>ISNA(VLOOKUP(J236,J237:J$500,1,0))</f>
        <v>1</v>
      </c>
      <c r="I236" s="27">
        <f>VLOOKUP(C236,SOURCE!S$6:Y$10179,7,0)</f>
        <v>1654</v>
      </c>
      <c r="J236" s="28" t="str">
        <f>VLOOKUP(C236,SOURCE!S$6:Y$10179,6,0)</f>
        <v>XMIN</v>
      </c>
      <c r="K236" s="29" t="str">
        <f t="shared" si="21"/>
        <v>xmin</v>
      </c>
      <c r="L236" s="39" t="str">
        <f>VLOOKUP(C236,SOURCE!S$6:Y$10179,2,0)</f>
        <v>Stat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"x" STD_SUB_m STD_SUB_i STD_SUB_n</v>
      </c>
      <c r="U236">
        <f t="shared" si="22"/>
        <v>56</v>
      </c>
      <c r="V236" s="53">
        <f t="shared" si="23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20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VLOOKUP(C237,SOURCE!S240:Z10413,8,0)</f>
        <v>ITM_BETAXY</v>
      </c>
      <c r="E237" s="26" t="str">
        <f>CHAR(34)&amp;VLOOKUP(C237,SOURCE!S$6:Y$10179,6,0)&amp;CHAR(34)</f>
        <v>"BETA"</v>
      </c>
      <c r="F237" s="22" t="str">
        <f t="shared" si="19"/>
        <v xml:space="preserve">                      if (strcompare(str,"BETA" )) { *com = ITM_BETAXY;} else</v>
      </c>
      <c r="H237" t="b">
        <f>ISNA(VLOOKUP(J237,J238:J$500,1,0))</f>
        <v>1</v>
      </c>
      <c r="I237" s="27">
        <f>VLOOKUP(C237,SOURCE!S$6:Y$10179,7,0)</f>
        <v>1661</v>
      </c>
      <c r="J237" s="28" t="str">
        <f>VLOOKUP(C237,SOURCE!S$6:Y$10179,6,0)</f>
        <v>BETA</v>
      </c>
      <c r="K237" s="29" t="str">
        <f t="shared" si="21"/>
        <v>beta(x,y)</v>
      </c>
      <c r="L237" s="39" t="str">
        <f>VLOOKUP(C237,SOURCE!S$6:Y$10179,2,0)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STD_beta "(x,y)"</v>
      </c>
      <c r="U237">
        <f t="shared" si="22"/>
        <v>56</v>
      </c>
      <c r="V237" s="53">
        <f t="shared" si="23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20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VLOOKUP(C238,SOURCE!S241:Z10414,8,0)</f>
        <v>ITM_GAMMAX</v>
      </c>
      <c r="E238" s="26" t="str">
        <f>CHAR(34)&amp;VLOOKUP(C238,SOURCE!S$6:Y$10179,6,0)&amp;CHAR(34)</f>
        <v>"GAMMA"</v>
      </c>
      <c r="F238" s="22" t="str">
        <f t="shared" si="19"/>
        <v xml:space="preserve">                      if (strcompare(str,"GAMMA" )) { *com = ITM_GAMMAX;} else</v>
      </c>
      <c r="H238" t="b">
        <f>ISNA(VLOOKUP(J238,J239:J$500,1,0))</f>
        <v>1</v>
      </c>
      <c r="I238" s="27">
        <f>VLOOKUP(C238,SOURCE!S$6:Y$10179,7,0)</f>
        <v>1664</v>
      </c>
      <c r="J238" s="28" t="str">
        <f>VLOOKUP(C238,SOURCE!S$6:Y$10179,6,0)</f>
        <v>GAMMA</v>
      </c>
      <c r="K238" s="29" t="str">
        <f t="shared" si="21"/>
        <v>GAMMA(x)</v>
      </c>
      <c r="L238" s="39" t="str">
        <f>VLOOKUP(C238,SOURCE!S$6:Y$10179,2,0)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STD_GAMMA "(x)"</v>
      </c>
      <c r="U238">
        <f t="shared" si="22"/>
        <v>56</v>
      </c>
      <c r="V238" s="53">
        <f t="shared" si="23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20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VLOOKUP(C239,SOURCE!S242:Z10415,8,0)</f>
        <v>ITM_DELTAPC</v>
      </c>
      <c r="E239" s="26" t="str">
        <f>CHAR(34)&amp;VLOOKUP(C239,SOURCE!S$6:Y$10179,6,0)&amp;CHAR(34)</f>
        <v>"DELTA%"</v>
      </c>
      <c r="F239" s="22" t="str">
        <f t="shared" si="19"/>
        <v xml:space="preserve">                      if (strcompare(str,"DELTA%" )) { *com = ITM_DELTAPC;} else</v>
      </c>
      <c r="H239" t="b">
        <f>ISNA(VLOOKUP(J239,J240:J$500,1,0))</f>
        <v>1</v>
      </c>
      <c r="I239" s="27">
        <f>VLOOKUP(C239,SOURCE!S$6:Y$10179,7,0)</f>
        <v>1666</v>
      </c>
      <c r="J239" s="28" t="str">
        <f>VLOOKUP(C239,SOURCE!S$6:Y$10179,6,0)</f>
        <v>DELTA%</v>
      </c>
      <c r="K239" s="29" t="str">
        <f t="shared" si="21"/>
        <v>DELTA%</v>
      </c>
      <c r="L239" s="39" t="str">
        <f>VLOOKUP(C239,SOURCE!S$6:Y$10179,2,0)</f>
        <v>Math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STD_DELTA "%"</v>
      </c>
      <c r="U239">
        <f t="shared" si="22"/>
        <v>56</v>
      </c>
      <c r="V239" s="53">
        <f t="shared" si="23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20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VLOOKUP(C240,SOURCE!S243:Z10416,8,0)</f>
        <v>ITM_RANI</v>
      </c>
      <c r="E240" s="26" t="str">
        <f>CHAR(34)&amp;VLOOKUP(C240,SOURCE!S$6:Y$10179,6,0)&amp;CHAR(34)</f>
        <v>"RANI#"</v>
      </c>
      <c r="F240" s="22" t="str">
        <f t="shared" si="19"/>
        <v xml:space="preserve">                      if (strcompare(str,"RANI#" )) { *com = ITM_RANI;} else</v>
      </c>
      <c r="H240" t="b">
        <f>ISNA(VLOOKUP(J240,J241:J$500,1,0))</f>
        <v>1</v>
      </c>
      <c r="I240" s="27">
        <f>VLOOKUP(C240,SOURCE!S$6:Y$10179,7,0)</f>
        <v>1675</v>
      </c>
      <c r="J240" s="28" t="str">
        <f>VLOOKUP(C240,SOURCE!S$6:Y$10179,6,0)</f>
        <v>RANI#</v>
      </c>
      <c r="K240" s="29" t="str">
        <f t="shared" si="21"/>
        <v>RANI#</v>
      </c>
      <c r="L240" s="39" t="str">
        <f>VLOOKUP(C240,SOURCE!S$6:Y$10179,2,0)</f>
        <v>Math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"RANI#"</v>
      </c>
      <c r="U240">
        <f t="shared" si="22"/>
        <v>56</v>
      </c>
      <c r="V240" s="53">
        <f t="shared" si="23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20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VLOOKUP(C241,SOURCE!S244:Z10417,8,0)</f>
        <v>ITM_RANGE</v>
      </c>
      <c r="E241" s="26" t="str">
        <f>CHAR(34)&amp;VLOOKUP(C241,SOURCE!S$6:Y$10179,6,0)&amp;CHAR(34)</f>
        <v>"RANGE"</v>
      </c>
      <c r="F241" s="22" t="str">
        <f t="shared" si="19"/>
        <v xml:space="preserve">                      if (strcompare(str,"RANGE" )) { *com = ITM_RANGE;} else</v>
      </c>
      <c r="H241" t="b">
        <f>ISNA(VLOOKUP(J241,J242:J$500,1,0))</f>
        <v>1</v>
      </c>
      <c r="I241" s="27">
        <f>VLOOKUP(C241,SOURCE!S$6:Y$10179,7,0)</f>
        <v>1677</v>
      </c>
      <c r="J241" s="28" t="str">
        <f>VLOOKUP(C241,SOURCE!S$6:Y$10179,6,0)</f>
        <v>RANGE</v>
      </c>
      <c r="K241" s="29" t="str">
        <f t="shared" si="21"/>
        <v>RANGE</v>
      </c>
      <c r="L241" s="39" t="str">
        <f>VLOOKUP(C241,SOURCE!S$6:Y$10179,2,0)</f>
        <v>CONF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"RANGE"</v>
      </c>
      <c r="U241">
        <f t="shared" si="22"/>
        <v>56</v>
      </c>
      <c r="V241" s="53">
        <f t="shared" si="23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20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VLOOKUP(C242,SOURCE!S245:Z10418,8,0)</f>
        <v>ITM_GETRANGE</v>
      </c>
      <c r="E242" s="26" t="str">
        <f>CHAR(34)&amp;VLOOKUP(C242,SOURCE!S$6:Y$10179,6,0)&amp;CHAR(34)</f>
        <v>"RANGE?"</v>
      </c>
      <c r="F242" s="22" t="str">
        <f t="shared" si="19"/>
        <v xml:space="preserve">                      if (strcompare(str,"RANGE?" )) { *com = ITM_GETRANGE;} else</v>
      </c>
      <c r="H242" t="b">
        <f>ISNA(VLOOKUP(J242,J243:J$500,1,0))</f>
        <v>1</v>
      </c>
      <c r="I242" s="27">
        <f>VLOOKUP(C242,SOURCE!S$6:Y$10179,7,0)</f>
        <v>1678</v>
      </c>
      <c r="J242" s="28" t="str">
        <f>VLOOKUP(C242,SOURCE!S$6:Y$10179,6,0)</f>
        <v>RANGE?</v>
      </c>
      <c r="K242" s="29" t="str">
        <f t="shared" si="21"/>
        <v>RANGE?</v>
      </c>
      <c r="L242" s="39" t="str">
        <f>VLOOKUP(C242,SOURCE!S$6:Y$10179,2,0)</f>
        <v>CONF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"RANGE?"</v>
      </c>
      <c r="U242">
        <f t="shared" si="22"/>
        <v>56</v>
      </c>
      <c r="V242" s="53">
        <f t="shared" si="23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20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VLOOKUP(C243,SOURCE!S246:Z10419,8,0)</f>
        <v>ITM_M1X</v>
      </c>
      <c r="E243" s="26" t="str">
        <f>CHAR(34)&amp;VLOOKUP(C243,SOURCE!S$6:Y$10179,6,0)&amp;CHAR(34)</f>
        <v>"(-1)^X"</v>
      </c>
      <c r="F243" s="22" t="str">
        <f t="shared" si="19"/>
        <v xml:space="preserve">                      if (strcompare(str,"(-1)^X" )) { *com = ITM_M1X;} else</v>
      </c>
      <c r="H243" t="b">
        <f>ISNA(VLOOKUP(J243,J244:J$500,1,0))</f>
        <v>1</v>
      </c>
      <c r="I243" s="27">
        <f>VLOOKUP(C243,SOURCE!S$6:Y$10179,7,0)</f>
        <v>1679</v>
      </c>
      <c r="J243" s="28" t="str">
        <f>VLOOKUP(C243,SOURCE!S$6:Y$10179,6,0)</f>
        <v>(-1)^X</v>
      </c>
      <c r="K243" s="29" t="str">
        <f t="shared" si="21"/>
        <v>(-1)^x</v>
      </c>
      <c r="L243" s="39" t="str">
        <f>VLOOKUP(C243,SOURCE!S$6:Y$10179,2,0)</f>
        <v>Math</v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"(-1)" STD_SUP_x</v>
      </c>
      <c r="U243">
        <f t="shared" si="22"/>
        <v>56</v>
      </c>
      <c r="V243" s="53">
        <f t="shared" si="23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20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VLOOKUP(C244,SOURCE!S247:Z10420,8,0)</f>
        <v>ITM_toHR</v>
      </c>
      <c r="E244" s="26" t="str">
        <f>CHAR(34)&amp;VLOOKUP(C244,SOURCE!S$6:Y$10179,6,0)&amp;CHAR(34)</f>
        <v>"&gt;HR"</v>
      </c>
      <c r="F244" s="22" t="str">
        <f t="shared" si="19"/>
        <v xml:space="preserve">                      if (strcompare(str,"&gt;HR" )) { *com = ITM_toHR;} else</v>
      </c>
      <c r="H244" t="b">
        <f>ISNA(VLOOKUP(J244,J245:J$500,1,0))</f>
        <v>1</v>
      </c>
      <c r="I244" s="27">
        <f>VLOOKUP(C244,SOURCE!S$6:Y$10179,7,0)</f>
        <v>1685</v>
      </c>
      <c r="J244" s="28" t="str">
        <f>VLOOKUP(C244,SOURCE!S$6:Y$10179,6,0)</f>
        <v>&gt;HR</v>
      </c>
      <c r="K244" s="29" t="str">
        <f t="shared" si="21"/>
        <v>.d</v>
      </c>
      <c r="L244" s="39" t="str">
        <f>VLOOKUP(C244,SOURCE!S$6:Y$10179,2,0)</f>
        <v>Trig</v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".d"</v>
      </c>
      <c r="U244">
        <f t="shared" si="22"/>
        <v>56</v>
      </c>
      <c r="V244" s="53">
        <f t="shared" si="23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20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VLOOKUP(C245,SOURCE!S248:Z10421,8,0)</f>
        <v>ITM_toHMS</v>
      </c>
      <c r="E245" s="26" t="str">
        <f>CHAR(34)&amp;VLOOKUP(C245,SOURCE!S$6:Y$10179,6,0)&amp;CHAR(34)</f>
        <v>"&gt;H.MS"</v>
      </c>
      <c r="F245" s="22" t="str">
        <f t="shared" si="19"/>
        <v xml:space="preserve">                      if (strcompare(str,"&gt;H.MS" )) { *com = ITM_toHMS;} else</v>
      </c>
      <c r="H245" t="b">
        <f>ISNA(VLOOKUP(J245,J246:J$500,1,0))</f>
        <v>1</v>
      </c>
      <c r="I245" s="27">
        <f>VLOOKUP(C245,SOURCE!S$6:Y$10179,7,0)</f>
        <v>1686</v>
      </c>
      <c r="J245" s="28" t="str">
        <f>VLOOKUP(C245,SOURCE!S$6:Y$10179,6,0)</f>
        <v>&gt;H.MS</v>
      </c>
      <c r="K245" s="29" t="str">
        <f t="shared" si="21"/>
        <v>&gt;h.ms</v>
      </c>
      <c r="L245" s="39" t="str">
        <f>VLOOKUP(C245,SOURCE!S$6:Y$10179,2,0)</f>
        <v>Trig</v>
      </c>
      <c r="M245" t="str">
        <f>IF(VLOOKUP(I245,SOURCE!B:M,2,0)="/  { itemToBeCoded","To be coded","")</f>
        <v>To be coded</v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STD_RIGHT_ARROW "h.ms"</v>
      </c>
      <c r="U245">
        <f t="shared" si="22"/>
        <v>56</v>
      </c>
      <c r="V245" s="53">
        <f t="shared" si="23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20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VLOOKUP(C246,SOURCE!S249:Z10422,8,0)</f>
        <v>ITM_toINT</v>
      </c>
      <c r="E246" s="26" t="str">
        <f>CHAR(34)&amp;VLOOKUP(C246,SOURCE!S$6:Y$10179,6,0)&amp;CHAR(34)</f>
        <v>"&gt;INT"</v>
      </c>
      <c r="F246" s="22" t="str">
        <f t="shared" si="19"/>
        <v xml:space="preserve">                      if (strcompare(str,"&gt;INT" )) { *com = ITM_toINT;} else</v>
      </c>
      <c r="H246" t="b">
        <f>ISNA(VLOOKUP(J246,J247:J$500,1,0))</f>
        <v>1</v>
      </c>
      <c r="I246" s="27">
        <f>VLOOKUP(C246,SOURCE!S$6:Y$10179,7,0)</f>
        <v>1687</v>
      </c>
      <c r="J246" s="28" t="str">
        <f>VLOOKUP(C246,SOURCE!S$6:Y$10179,6,0)</f>
        <v>&gt;INT</v>
      </c>
      <c r="K246" s="29" t="str">
        <f t="shared" si="21"/>
        <v>#</v>
      </c>
      <c r="L246" s="39" t="str">
        <f>VLOOKUP(C246,SOURCE!S$6:Y$10179,2,0)</f>
        <v>Trig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"#"</v>
      </c>
      <c r="U246">
        <f t="shared" si="22"/>
        <v>56</v>
      </c>
      <c r="V246" s="53">
        <f t="shared" si="23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20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VLOOKUP(C247,SOURCE!S250:Z10423,8,0)</f>
        <v>ITM_toREAL</v>
      </c>
      <c r="E247" s="26" t="str">
        <f>CHAR(34)&amp;VLOOKUP(C247,SOURCE!S$6:Y$10179,6,0)&amp;CHAR(34)</f>
        <v>"&gt;REAL"</v>
      </c>
      <c r="F247" s="22" t="str">
        <f t="shared" si="19"/>
        <v xml:space="preserve">                      if (strcompare(str,"&gt;REAL" )) { *com = ITM_toREAL;} else</v>
      </c>
      <c r="H247" t="b">
        <f>ISNA(VLOOKUP(J247,J248:J$500,1,0))</f>
        <v>1</v>
      </c>
      <c r="I247" s="27">
        <f>VLOOKUP(C247,SOURCE!S$6:Y$10179,7,0)</f>
        <v>1691</v>
      </c>
      <c r="J247" s="28" t="str">
        <f>VLOOKUP(C247,SOURCE!S$6:Y$10179,6,0)</f>
        <v>&gt;REAL</v>
      </c>
      <c r="K247" s="29" t="str">
        <f t="shared" si="21"/>
        <v>.d</v>
      </c>
      <c r="L247" s="39" t="str">
        <f>VLOOKUP(C247,SOURCE!S$6:Y$10179,2,0)</f>
        <v>STACK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".d"</v>
      </c>
      <c r="U247">
        <f t="shared" si="22"/>
        <v>56</v>
      </c>
      <c r="V247" s="53">
        <f t="shared" si="23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20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VLOOKUP(C248,SOURCE!S251:Z10424,8,0)</f>
        <v>ITM_DtoDMS</v>
      </c>
      <c r="E248" s="26" t="str">
        <f>CHAR(34)&amp;VLOOKUP(C248,SOURCE!S$6:Y$10179,6,0)&amp;CHAR(34)</f>
        <v>"D&gt;D.MS"</v>
      </c>
      <c r="F248" s="22" t="str">
        <f t="shared" si="19"/>
        <v xml:space="preserve">                      if (strcompare(str,"D&gt;D.MS" )) { *com = ITM_DtoDMS;} else</v>
      </c>
      <c r="H248" t="b">
        <f>ISNA(VLOOKUP(J248,J249:J$500,1,0))</f>
        <v>1</v>
      </c>
      <c r="I248" s="27">
        <f>VLOOKUP(C248,SOURCE!S$6:Y$10179,7,0)</f>
        <v>1693</v>
      </c>
      <c r="J248" s="28" t="str">
        <f>VLOOKUP(C248,SOURCE!S$6:Y$10179,6,0)</f>
        <v>D&gt;D.MS</v>
      </c>
      <c r="K248" s="29" t="str">
        <f t="shared" si="21"/>
        <v>D&gt;D.MS</v>
      </c>
      <c r="L248" s="39" t="str">
        <f>VLOOKUP(C248,SOURCE!S$6:Y$10179,2,0)</f>
        <v>Trig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"D" STD_RIGHT_ARROW "D.MS"</v>
      </c>
      <c r="U248">
        <f t="shared" si="22"/>
        <v>56</v>
      </c>
      <c r="V248" s="53">
        <f t="shared" si="23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20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VLOOKUP(C249,SOURCE!S252:Z10425,8,0)</f>
        <v>ITM_SHUFFLE</v>
      </c>
      <c r="E249" s="26" t="str">
        <f>CHAR(34)&amp;VLOOKUP(C249,SOURCE!S$6:Y$10179,6,0)&amp;CHAR(34)</f>
        <v>"&lt;&gt;"</v>
      </c>
      <c r="F249" s="22" t="str">
        <f t="shared" si="19"/>
        <v xml:space="preserve">                      if (strcompare(str,"&lt;&gt;" )) { *com = ITM_SHUFFLE;} else</v>
      </c>
      <c r="H249" t="b">
        <f>ISNA(VLOOKUP(J249,J250:J$500,1,0))</f>
        <v>1</v>
      </c>
      <c r="I249" s="27">
        <f>VLOOKUP(C249,SOURCE!S$6:Y$10179,7,0)</f>
        <v>1694</v>
      </c>
      <c r="J249" s="28" t="str">
        <f>VLOOKUP(C249,SOURCE!S$6:Y$10179,6,0)</f>
        <v>&lt;&gt;</v>
      </c>
      <c r="K249" s="29" t="str">
        <f t="shared" si="21"/>
        <v>&lt;&gt;</v>
      </c>
      <c r="L249" s="39">
        <f>VLOOKUP(C249,SOURCE!S$6:Y$10179,2,0)</f>
        <v>0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STD_LEFT_RIGHT_ARROWS</v>
      </c>
      <c r="U249">
        <f t="shared" si="22"/>
        <v>56</v>
      </c>
      <c r="V249" s="53">
        <f t="shared" si="23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20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VLOOKUP(C250,SOURCE!S253:Z10426,8,0)</f>
        <v>ITM_PC</v>
      </c>
      <c r="E250" s="26" t="str">
        <f>CHAR(34)&amp;VLOOKUP(C250,SOURCE!S$6:Y$10179,6,0)&amp;CHAR(34)</f>
        <v>"%"</v>
      </c>
      <c r="F250" s="22" t="str">
        <f t="shared" si="19"/>
        <v xml:space="preserve">                      if (strcompare(str,"%" )) { *com = ITM_PC;} else</v>
      </c>
      <c r="H250" t="b">
        <f>ISNA(VLOOKUP(J250,J251:J$500,1,0))</f>
        <v>1</v>
      </c>
      <c r="I250" s="27">
        <f>VLOOKUP(C250,SOURCE!S$6:Y$10179,7,0)</f>
        <v>1695</v>
      </c>
      <c r="J250" s="28" t="str">
        <f>VLOOKUP(C250,SOURCE!S$6:Y$10179,6,0)</f>
        <v>%</v>
      </c>
      <c r="K250" s="29" t="str">
        <f t="shared" si="21"/>
        <v>%</v>
      </c>
      <c r="L250" s="39" t="str">
        <f>VLOOKUP(C250,SOURCE!S$6:Y$10179,2,0)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"%"</v>
      </c>
      <c r="U250">
        <f t="shared" si="22"/>
        <v>56</v>
      </c>
      <c r="V250" s="53">
        <f t="shared" si="23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20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VLOOKUP(C251,SOURCE!S254:Z10427,8,0)</f>
        <v>ITM_PCMRR</v>
      </c>
      <c r="E251" s="26" t="str">
        <f>CHAR(34)&amp;VLOOKUP(C251,SOURCE!S$6:Y$10179,6,0)&amp;CHAR(34)</f>
        <v>"%MRR"</v>
      </c>
      <c r="F251" s="22" t="str">
        <f t="shared" si="19"/>
        <v xml:space="preserve">                      if (strcompare(str,"%MRR" )) { *com = ITM_PCMRR;} else</v>
      </c>
      <c r="H251" t="b">
        <f>ISNA(VLOOKUP(J251,J252:J$500,1,0))</f>
        <v>1</v>
      </c>
      <c r="I251" s="27">
        <f>VLOOKUP(C251,SOURCE!S$6:Y$10179,7,0)</f>
        <v>1696</v>
      </c>
      <c r="J251" s="28" t="str">
        <f>VLOOKUP(C251,SOURCE!S$6:Y$10179,6,0)</f>
        <v>%MRR</v>
      </c>
      <c r="K251" s="29" t="str">
        <f t="shared" si="21"/>
        <v>%MRR</v>
      </c>
      <c r="L251" s="39" t="str">
        <f>VLOOKUP(C251,SOURCE!S$6:Y$10179,2,0)</f>
        <v>FIN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"%MRR"</v>
      </c>
      <c r="U251">
        <f t="shared" si="22"/>
        <v>56</v>
      </c>
      <c r="V251" s="53">
        <f t="shared" si="23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20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VLOOKUP(C252,SOURCE!S255:Z10428,8,0)</f>
        <v>ITM_PCT</v>
      </c>
      <c r="E252" s="26" t="str">
        <f>CHAR(34)&amp;VLOOKUP(C252,SOURCE!S$6:Y$10179,6,0)&amp;CHAR(34)</f>
        <v>"%T"</v>
      </c>
      <c r="F252" s="22" t="str">
        <f t="shared" si="19"/>
        <v xml:space="preserve">                      if (strcompare(str,"%T" )) { *com = ITM_PCT;} else</v>
      </c>
      <c r="H252" t="b">
        <f>ISNA(VLOOKUP(J252,J253:J$500,1,0))</f>
        <v>1</v>
      </c>
      <c r="I252" s="27">
        <f>VLOOKUP(C252,SOURCE!S$6:Y$10179,7,0)</f>
        <v>1697</v>
      </c>
      <c r="J252" s="28" t="str">
        <f>VLOOKUP(C252,SOURCE!S$6:Y$10179,6,0)</f>
        <v>%T</v>
      </c>
      <c r="K252" s="29" t="str">
        <f t="shared" si="21"/>
        <v>%T</v>
      </c>
      <c r="L252" s="39" t="str">
        <f>VLOOKUP(C252,SOURCE!S$6:Y$10179,2,0)</f>
        <v>FIN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"%T"</v>
      </c>
      <c r="U252">
        <f t="shared" si="22"/>
        <v>56</v>
      </c>
      <c r="V252" s="53">
        <f t="shared" si="23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20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VLOOKUP(C253,SOURCE!S256:Z10429,8,0)</f>
        <v>ITM_PCSIGMA</v>
      </c>
      <c r="E253" s="26" t="str">
        <f>CHAR(34)&amp;VLOOKUP(C253,SOURCE!S$6:Y$10179,6,0)&amp;CHAR(34)</f>
        <v>"%SUM"</v>
      </c>
      <c r="F253" s="22" t="str">
        <f t="shared" si="19"/>
        <v xml:space="preserve">                      if (strcompare(str,"%SUM" )) { *com = ITM_PCSIGMA;} else</v>
      </c>
      <c r="H253" t="b">
        <f>ISNA(VLOOKUP(J253,J254:J$500,1,0))</f>
        <v>1</v>
      </c>
      <c r="I253" s="27">
        <f>VLOOKUP(C253,SOURCE!S$6:Y$10179,7,0)</f>
        <v>1698</v>
      </c>
      <c r="J253" s="28" t="str">
        <f>VLOOKUP(C253,SOURCE!S$6:Y$10179,6,0)</f>
        <v>%SUM</v>
      </c>
      <c r="K253" s="29" t="str">
        <f t="shared" si="21"/>
        <v>%SUM</v>
      </c>
      <c r="L253" s="39" t="str">
        <f>VLOOKUP(C253,SOURCE!S$6:Y$10179,2,0)</f>
        <v>STAT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"%" STD_SIGMA</v>
      </c>
      <c r="U253">
        <f t="shared" si="22"/>
        <v>56</v>
      </c>
      <c r="V253" s="53">
        <f t="shared" si="23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20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VLOOKUP(C254,SOURCE!S257:Z10430,8,0)</f>
        <v>ITM_PCPMG</v>
      </c>
      <c r="E254" s="26" t="str">
        <f>CHAR(34)&amp;VLOOKUP(C254,SOURCE!S$6:Y$10179,6,0)&amp;CHAR(34)</f>
        <v>"%+MG"</v>
      </c>
      <c r="F254" s="22" t="str">
        <f t="shared" si="19"/>
        <v xml:space="preserve">                      if (strcompare(str,"%+MG" )) { *com = ITM_PCPMG;} else</v>
      </c>
      <c r="H254" t="b">
        <f>ISNA(VLOOKUP(J254,J255:J$500,1,0))</f>
        <v>1</v>
      </c>
      <c r="I254" s="27">
        <f>VLOOKUP(C254,SOURCE!S$6:Y$10179,7,0)</f>
        <v>1699</v>
      </c>
      <c r="J254" s="28" t="str">
        <f>VLOOKUP(C254,SOURCE!S$6:Y$10179,6,0)</f>
        <v>%+MG</v>
      </c>
      <c r="K254" s="29" t="str">
        <f t="shared" si="21"/>
        <v>%+MG</v>
      </c>
      <c r="L254" s="39" t="str">
        <f>VLOOKUP(C254,SOURCE!S$6:Y$10179,2,0)</f>
        <v>FIN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"%+MG"</v>
      </c>
      <c r="U254">
        <f t="shared" si="22"/>
        <v>56</v>
      </c>
      <c r="V254" s="53">
        <f t="shared" si="23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20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VLOOKUP(C255,SOURCE!S258:Z10431,8,0)</f>
        <v>ITM_PARALLEL</v>
      </c>
      <c r="E255" s="26" t="str">
        <f>CHAR(34)&amp;VLOOKUP(C255,SOURCE!S$6:Y$10179,6,0)&amp;CHAR(34)</f>
        <v>"PARL"</v>
      </c>
      <c r="F255" s="22" t="str">
        <f t="shared" si="19"/>
        <v xml:space="preserve">                      if (strcompare(str,"PARL" )) { *com = ITM_PARALLEL;} else</v>
      </c>
      <c r="H255" t="b">
        <f>ISNA(VLOOKUP(J255,J256:J$500,1,0))</f>
        <v>1</v>
      </c>
      <c r="I255" s="27">
        <f>VLOOKUP(C255,SOURCE!S$6:Y$10179,7,0)</f>
        <v>1703</v>
      </c>
      <c r="J255" s="28" t="str">
        <f>VLOOKUP(C255,SOURCE!S$6:Y$10179,6,0)</f>
        <v>PARL</v>
      </c>
      <c r="K255" s="29" t="str">
        <f t="shared" si="21"/>
        <v>||</v>
      </c>
      <c r="L255" s="39" t="str">
        <f>VLOOKUP(C255,SOURCE!S$6:Y$10179,2,0)</f>
        <v>ELEC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"|" STD_SPACE_3_PER_EM "|"</v>
      </c>
      <c r="U255">
        <f t="shared" si="22"/>
        <v>56</v>
      </c>
      <c r="V255" s="53">
        <f t="shared" si="23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20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VLOOKUP(C256,SOURCE!S259:Z10432,8,0)</f>
        <v>ITM_ANGLE</v>
      </c>
      <c r="E256" s="26" t="str">
        <f>CHAR(34)&amp;VLOOKUP(C256,SOURCE!S$6:Y$10179,6,0)&amp;CHAR(34)</f>
        <v>"ARG"</v>
      </c>
      <c r="F256" s="22" t="str">
        <f t="shared" si="19"/>
        <v xml:space="preserve">                      if (strcompare(str,"ARG" )) { *com = ITM_ANGLE;} else</v>
      </c>
      <c r="H256" t="b">
        <f>ISNA(VLOOKUP(J256,J257:J$500,1,0))</f>
        <v>1</v>
      </c>
      <c r="I256" s="27">
        <f>VLOOKUP(C256,SOURCE!S$6:Y$10179,7,0)</f>
        <v>1706</v>
      </c>
      <c r="J256" s="28" t="str">
        <f>VLOOKUP(C256,SOURCE!S$6:Y$10179,6,0)</f>
        <v>ARG</v>
      </c>
      <c r="K256" s="29" t="str">
        <f t="shared" si="21"/>
        <v>MEASURED_ANGLE</v>
      </c>
      <c r="L256" s="39" t="str">
        <f>VLOOKUP(C256,SOURCE!S$6:Y$10179,2,0)</f>
        <v>Complex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STD_MEASURED_ANGLE</v>
      </c>
      <c r="U256">
        <f t="shared" si="22"/>
        <v>56</v>
      </c>
      <c r="V256" s="53">
        <f t="shared" si="23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20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VLOOKUP(C257,SOURCE!S260:Z10433,8,0)</f>
        <v>ITM_MULPIto</v>
      </c>
      <c r="E257" s="26" t="str">
        <f>CHAR(34)&amp;VLOOKUP(C257,SOURCE!S$6:Y$10179,6,0)&amp;CHAR(34)</f>
        <v>"MULPI&gt;"</v>
      </c>
      <c r="F257" s="22" t="str">
        <f t="shared" si="19"/>
        <v xml:space="preserve">                      if (strcompare(str,"MULPI&gt;" )) { *com = ITM_MULPIto;} else</v>
      </c>
      <c r="H257" t="b">
        <f>ISNA(VLOOKUP(J257,J258:J$500,1,0))</f>
        <v>1</v>
      </c>
      <c r="I257" s="27">
        <f>VLOOKUP(C257,SOURCE!S$6:Y$10179,7,0)</f>
        <v>1707</v>
      </c>
      <c r="J257" s="28" t="str">
        <f>VLOOKUP(C257,SOURCE!S$6:Y$10179,6,0)</f>
        <v>MULPI&gt;</v>
      </c>
      <c r="K257" s="29" t="str">
        <f t="shared" si="21"/>
        <v>MULpi&gt;</v>
      </c>
      <c r="L257" s="39" t="str">
        <f>VLOOKUP(C257,SOURCE!S$6:Y$10179,2,0)</f>
        <v>Math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"MUL" STD_pi STD_RIGHT_ARROW</v>
      </c>
      <c r="U257">
        <f t="shared" si="22"/>
        <v>56</v>
      </c>
      <c r="V257" s="53">
        <f t="shared" si="23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20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VLOOKUP(C258,SOURCE!S261:Z10434,8,0)</f>
        <v>ITM_EXIT1</v>
      </c>
      <c r="E258" s="26" t="str">
        <f>CHAR(34)&amp;VLOOKUP(C258,SOURCE!S$6:Y$10179,6,0)&amp;CHAR(34)</f>
        <v>"EXIT"</v>
      </c>
      <c r="F258" s="22" t="str">
        <f t="shared" si="19"/>
        <v xml:space="preserve">                      if (strcompare(str,"EXIT" )) { *com = ITM_EXIT1;} else</v>
      </c>
      <c r="H258" t="b">
        <f>ISNA(VLOOKUP(J258,J259:J$500,1,0))</f>
        <v>1</v>
      </c>
      <c r="I258" s="27">
        <f>VLOOKUP(C258,SOURCE!S$6:Y$10179,7,0)</f>
        <v>1737</v>
      </c>
      <c r="J258" s="28" t="str">
        <f>VLOOKUP(C258,SOURCE!S$6:Y$10179,6,0)</f>
        <v>EXIT</v>
      </c>
      <c r="K258" s="29" t="str">
        <f t="shared" si="21"/>
        <v>EXIT</v>
      </c>
      <c r="L258" s="39">
        <f>VLOOKUP(C258,SOURCE!S$6:Y$10179,2,0)</f>
        <v>0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"EXIT"</v>
      </c>
      <c r="U258">
        <f t="shared" si="22"/>
        <v>56</v>
      </c>
      <c r="V258" s="53">
        <f t="shared" si="23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20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VLOOKUP(C259,SOURCE!S262:Z10435,8,0)</f>
        <v>ITM_AIM</v>
      </c>
      <c r="E259" s="26" t="str">
        <f>CHAR(34)&amp;VLOOKUP(C259,SOURCE!S$6:Y$10179,6,0)&amp;CHAR(34)</f>
        <v>"ALPHA"</v>
      </c>
      <c r="F259" s="22" t="str">
        <f t="shared" ref="F259:F317" si="24">IF(MID(E259,2,4)="XEQM",
"                      if (strcompare(str,"&amp;E259&amp;" ) &amp;&amp; exec) { *com = "&amp;D259&amp;";} else",
SUBSTITUTE("                      if (strcompare(str,"&amp;E259&amp;" )) { *com = "&amp;D259&amp;";} else","MNU_","-MNU_")
)</f>
        <v xml:space="preserve">                      if (strcompare(str,"ALPHA" )) { *com = ITM_AIM;} else</v>
      </c>
      <c r="H259" t="b">
        <f>ISNA(VLOOKUP(J259,J260:J$500,1,0))</f>
        <v>1</v>
      </c>
      <c r="I259" s="27">
        <f>VLOOKUP(C259,SOURCE!S$6:Y$10179,7,0)</f>
        <v>1740</v>
      </c>
      <c r="J259" s="28" t="str">
        <f>VLOOKUP(C259,SOURCE!S$6:Y$10179,6,0)</f>
        <v>ALPHA</v>
      </c>
      <c r="K259" s="29" t="str">
        <f t="shared" si="21"/>
        <v>ALPHA</v>
      </c>
      <c r="L259" s="39" t="str">
        <f>VLOOKUP(C259,SOURCE!S$6:Y$10179,2,0)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"ALPHA"</v>
      </c>
      <c r="U259">
        <f t="shared" si="22"/>
        <v>56</v>
      </c>
      <c r="V259" s="53">
        <f t="shared" si="23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20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VLOOKUP(C260,SOURCE!S263:Z10436,8,0)</f>
        <v>ITM_dotD</v>
      </c>
      <c r="E260" s="26" t="str">
        <f>CHAR(34)&amp;VLOOKUP(C260,SOURCE!S$6:Y$10179,6,0)&amp;CHAR(34)</f>
        <v>"DOTD"</v>
      </c>
      <c r="F260" s="22" t="str">
        <f t="shared" si="24"/>
        <v xml:space="preserve">                      if (strcompare(str,"DOTD" )) { *com = ITM_dotD;} else</v>
      </c>
      <c r="H260" t="b">
        <f>ISNA(VLOOKUP(J260,J261:J$500,1,0))</f>
        <v>1</v>
      </c>
      <c r="I260" s="27">
        <f>VLOOKUP(C260,SOURCE!S$6:Y$10179,7,0)</f>
        <v>1741</v>
      </c>
      <c r="J260" s="28" t="str">
        <f>VLOOKUP(C260,SOURCE!S$6:Y$10179,6,0)</f>
        <v>DOTD</v>
      </c>
      <c r="K260" s="29" t="str">
        <f t="shared" si="21"/>
        <v>.d</v>
      </c>
      <c r="L260" s="39">
        <f>VLOOKUP(C260,SOURCE!S$6:Y$10179,2,0)</f>
        <v>0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".d"</v>
      </c>
      <c r="U260">
        <f t="shared" si="22"/>
        <v>56</v>
      </c>
      <c r="V260" s="53">
        <f t="shared" si="23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20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VLOOKUP(C261,SOURCE!S264:Z10437,8,0)</f>
        <v>ITM_DMStoD</v>
      </c>
      <c r="E261" s="26" t="str">
        <f>CHAR(34)&amp;VLOOKUP(C261,SOURCE!S$6:Y$10179,6,0)&amp;CHAR(34)</f>
        <v>"D.MS&gt;D"</v>
      </c>
      <c r="F261" s="22" t="str">
        <f t="shared" si="24"/>
        <v xml:space="preserve">                      if (strcompare(str,"D.MS&gt;D" )) { *com = ITM_DMStoD;} else</v>
      </c>
      <c r="H261" t="b">
        <f>ISNA(VLOOKUP(J261,J262:J$500,1,0))</f>
        <v>1</v>
      </c>
      <c r="I261" s="27">
        <f>VLOOKUP(C261,SOURCE!S$6:Y$10179,7,0)</f>
        <v>1744</v>
      </c>
      <c r="J261" s="28" t="str">
        <f>VLOOKUP(C261,SOURCE!S$6:Y$10179,6,0)</f>
        <v>D.MS&gt;D</v>
      </c>
      <c r="K261" s="29" t="str">
        <f t="shared" si="21"/>
        <v>D.MS&gt;D</v>
      </c>
      <c r="L261" s="39" t="str">
        <f>VLOOKUP(C261,SOURCE!S$6:Y$10179,2,0)</f>
        <v>Trig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"D.MS" STD_RIGHT_ARROW "D"</v>
      </c>
      <c r="U261">
        <f t="shared" si="22"/>
        <v>56</v>
      </c>
      <c r="V261" s="53">
        <f t="shared" si="23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20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VLOOKUP(C262,SOURCE!S265:Z10438,8,0)</f>
        <v>ITM_XH</v>
      </c>
      <c r="E262" s="26" t="str">
        <f>CHAR(34)&amp;VLOOKUP(C262,SOURCE!S$6:Y$10179,6,0)&amp;CHAR(34)</f>
        <v>"X_HARM"</v>
      </c>
      <c r="F262" s="22" t="str">
        <f t="shared" si="24"/>
        <v xml:space="preserve">                      if (strcompare(str,"X_HARM" )) { *com = ITM_XH;} else</v>
      </c>
      <c r="H262" t="b">
        <f>ISNA(VLOOKUP(J262,J263:J$500,1,0))</f>
        <v>1</v>
      </c>
      <c r="I262" s="27">
        <f>VLOOKUP(C262,SOURCE!S$6:Y$10179,7,0)</f>
        <v>1746</v>
      </c>
      <c r="J262" s="28" t="str">
        <f>VLOOKUP(C262,SOURCE!S$6:Y$10179,6,0)</f>
        <v>X_HARM</v>
      </c>
      <c r="K262" s="29" t="str">
        <f t="shared" si="21"/>
        <v>x_BARH</v>
      </c>
      <c r="L262" s="39" t="str">
        <f>VLOOKUP(C262,SOURCE!S$6:Y$10179,2,0)</f>
        <v>Stat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STD_x_BAR STD_SUB_H</v>
      </c>
      <c r="U262">
        <f t="shared" si="22"/>
        <v>56</v>
      </c>
      <c r="V262" s="53">
        <f t="shared" si="23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5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VLOOKUP(C263,SOURCE!S266:Z10439,8,0)</f>
        <v>ITM_XRMS</v>
      </c>
      <c r="E263" s="26" t="str">
        <f>CHAR(34)&amp;VLOOKUP(C263,SOURCE!S$6:Y$10179,6,0)&amp;CHAR(34)</f>
        <v>"X_RMS"</v>
      </c>
      <c r="F263" s="22" t="str">
        <f t="shared" si="24"/>
        <v xml:space="preserve">                      if (strcompare(str,"X_RMS" )) { *com = ITM_XRMS;} else</v>
      </c>
      <c r="H263" t="b">
        <f>ISNA(VLOOKUP(J263,J264:J$500,1,0))</f>
        <v>1</v>
      </c>
      <c r="I263" s="27">
        <f>VLOOKUP(C263,SOURCE!S$6:Y$10179,7,0)</f>
        <v>1747</v>
      </c>
      <c r="J263" s="28" t="str">
        <f>VLOOKUP(C263,SOURCE!S$6:Y$10179,6,0)</f>
        <v>X_RMS</v>
      </c>
      <c r="K263" s="29" t="str">
        <f t="shared" si="21"/>
        <v>x_BARRMS</v>
      </c>
      <c r="L263" s="39" t="str">
        <f>VLOOKUP(C263,SOURCE!S$6:Y$10179,2,0)</f>
        <v>Stat</v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STD_x_BAR STD_SUB_R STD_SUB_M STD_SUB_S</v>
      </c>
      <c r="U263">
        <f t="shared" si="22"/>
        <v>56</v>
      </c>
      <c r="V263" s="53">
        <f t="shared" si="23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5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VLOOKUP(C264,SOURCE!S267:Z10440,8,0)</f>
        <v>ITM_DET</v>
      </c>
      <c r="E264" s="26" t="str">
        <f>CHAR(34)&amp;VLOOKUP(C264,SOURCE!S$6:Y$10179,6,0)&amp;CHAR(34)</f>
        <v>"DET"</v>
      </c>
      <c r="F264" s="22" t="str">
        <f t="shared" si="24"/>
        <v xml:space="preserve">                      if (strcompare(str,"DET" )) { *com = ITM_DET;} else</v>
      </c>
      <c r="H264" t="b">
        <f>ISNA(VLOOKUP(J264,J265:J$500,1,0))</f>
        <v>1</v>
      </c>
      <c r="I264" s="27">
        <f>VLOOKUP(C264,SOURCE!S$6:Y$10179,7,0)</f>
        <v>1751</v>
      </c>
      <c r="J264" s="28" t="str">
        <f>VLOOKUP(C264,SOURCE!S$6:Y$10179,6,0)</f>
        <v>DET</v>
      </c>
      <c r="K264" s="29" t="str">
        <f t="shared" si="21"/>
        <v>DET</v>
      </c>
      <c r="L264" s="39" t="str">
        <f>VLOOKUP(C264,SOURCE!S$6:Y$10179,2,0)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"DET"</v>
      </c>
      <c r="U264">
        <f t="shared" si="22"/>
        <v>56</v>
      </c>
      <c r="V264" s="53">
        <f t="shared" si="23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5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VLOOKUP(C265,SOURCE!S268:Z10441,8,0)</f>
        <v>ITM_INVRT</v>
      </c>
      <c r="E265" s="26" t="str">
        <f>CHAR(34)&amp;VLOOKUP(C265,SOURCE!S$6:Y$10179,6,0)&amp;CHAR(34)</f>
        <v>"INVRT"</v>
      </c>
      <c r="F265" s="22" t="str">
        <f t="shared" si="24"/>
        <v xml:space="preserve">                      if (strcompare(str,"INVRT" )) { *com = ITM_INVRT;} else</v>
      </c>
      <c r="H265" t="b">
        <f>ISNA(VLOOKUP(J265,J266:J$500,1,0))</f>
        <v>1</v>
      </c>
      <c r="I265" s="27">
        <f>VLOOKUP(C265,SOURCE!S$6:Y$10179,7,0)</f>
        <v>1752</v>
      </c>
      <c r="J265" s="28" t="str">
        <f>VLOOKUP(C265,SOURCE!S$6:Y$10179,6,0)</f>
        <v>INVRT</v>
      </c>
      <c r="K265" s="29" t="str">
        <f t="shared" ref="K265:K328" si="26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INVRT</v>
      </c>
      <c r="L265" s="39" t="str">
        <f>VLOOKUP(C265,SOURCE!S$6:Y$10179,2,0)</f>
        <v>Math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"INVRT"</v>
      </c>
      <c r="U265">
        <f t="shared" si="22"/>
        <v>56</v>
      </c>
      <c r="V265" s="53">
        <f t="shared" si="23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5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VLOOKUP(C266,SOURCE!S269:Z10442,8,0)</f>
        <v>ITM_TRANS</v>
      </c>
      <c r="E266" s="26" t="str">
        <f>CHAR(34)&amp;VLOOKUP(C266,SOURCE!S$6:Y$10179,6,0)&amp;CHAR(34)</f>
        <v>"TRANS"</v>
      </c>
      <c r="F266" s="22" t="str">
        <f t="shared" si="24"/>
        <v xml:space="preserve">                      if (strcompare(str,"TRANS" )) { *com = ITM_TRANS;} else</v>
      </c>
      <c r="H266" t="b">
        <f>ISNA(VLOOKUP(J266,J267:J$500,1,0))</f>
        <v>1</v>
      </c>
      <c r="I266" s="27">
        <f>VLOOKUP(C266,SOURCE!S$6:Y$10179,7,0)</f>
        <v>1753</v>
      </c>
      <c r="J266" s="28" t="str">
        <f>VLOOKUP(C266,SOURCE!S$6:Y$10179,6,0)</f>
        <v>TRANS</v>
      </c>
      <c r="K266" s="29" t="str">
        <f t="shared" si="26"/>
        <v>TRANS</v>
      </c>
      <c r="L266" s="39" t="str">
        <f>VLOOKUP(C266,SOURCE!S$6:Y$10179,2,0)</f>
        <v>Math</v>
      </c>
      <c r="M266" t="str">
        <f>IF(VLOOKUP(I266,SOURCE!B:M,2,0)="/  { itemToBeCoded","To be coded","")</f>
        <v>To be coded</v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"TRANS"</v>
      </c>
      <c r="U266">
        <f t="shared" si="22"/>
        <v>56</v>
      </c>
      <c r="V266" s="53">
        <f t="shared" si="23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5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VLOOKUP(C267,SOURCE!S270:Z10443,8,0)</f>
        <v>ITM_XOUT</v>
      </c>
      <c r="E267" s="26" t="str">
        <f>CHAR(34)&amp;VLOOKUP(C267,SOURCE!S$6:Y$10179,6,0)&amp;CHAR(34)</f>
        <v>"XOUT"</v>
      </c>
      <c r="F267" s="22" t="str">
        <f t="shared" si="24"/>
        <v xml:space="preserve">                      if (strcompare(str,"XOUT" )) { *com = ITM_XOUT;} else</v>
      </c>
      <c r="H267" t="b">
        <f>ISNA(VLOOKUP(J267,J268:J$500,1,0))</f>
        <v>1</v>
      </c>
      <c r="I267" s="27">
        <f>VLOOKUP(C267,SOURCE!S$6:Y$10179,7,0)</f>
        <v>1755</v>
      </c>
      <c r="J267" s="28" t="str">
        <f>VLOOKUP(C267,SOURCE!S$6:Y$10179,6,0)</f>
        <v>XOUT</v>
      </c>
      <c r="K267" s="29" t="str">
        <f t="shared" si="26"/>
        <v>xOUT</v>
      </c>
      <c r="L267" s="39">
        <f>VLOOKUP(C267,SOURCE!S$6:Y$10179,2,0)</f>
        <v>0</v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"xOUT"</v>
      </c>
      <c r="U267">
        <f t="shared" si="22"/>
        <v>56</v>
      </c>
      <c r="V267" s="53">
        <f t="shared" si="23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5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VLOOKUP(C268,SOURCE!S271:Z10444,8,0)</f>
        <v>KEY_COMPLEX</v>
      </c>
      <c r="E268" s="26" t="str">
        <f>CHAR(34)&amp;VLOOKUP(C268,SOURCE!S$6:Y$10179,6,0)&amp;CHAR(34)</f>
        <v>"COMPLEX"</v>
      </c>
      <c r="F268" s="22" t="str">
        <f t="shared" si="24"/>
        <v xml:space="preserve">                      if (strcompare(str,"COMPLEX" )) { *com = KEY_COMPLEX;} else</v>
      </c>
      <c r="H268" t="b">
        <f>ISNA(VLOOKUP(J268,J269:J$500,1,0))</f>
        <v>1</v>
      </c>
      <c r="I268" s="27">
        <f>VLOOKUP(C268,SOURCE!S$6:Y$10179,7,0)</f>
        <v>1809</v>
      </c>
      <c r="J268" s="28" t="str">
        <f>VLOOKUP(C268,SOURCE!S$6:Y$10179,6,0)</f>
        <v>COMPLEX</v>
      </c>
      <c r="K268" s="29" t="str">
        <f t="shared" si="26"/>
        <v>COMPLEX</v>
      </c>
      <c r="L268" s="39" t="str">
        <f>VLOOKUP(C268,SOURCE!S$6:Y$10179,2,0)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"COMPLEX"</v>
      </c>
      <c r="U268">
        <f t="shared" si="22"/>
        <v>56</v>
      </c>
      <c r="V268" s="53">
        <f t="shared" si="23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5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VLOOKUP(C269,SOURCE!S272:Z10445,8,0)</f>
        <v>ITM_toPOL2</v>
      </c>
      <c r="E269" s="26" t="str">
        <f>CHAR(34)&amp;VLOOKUP(C269,SOURCE!S$6:Y$10179,6,0)&amp;CHAR(34)</f>
        <v>"&gt;POLAR"</v>
      </c>
      <c r="F269" s="22" t="str">
        <f t="shared" si="24"/>
        <v xml:space="preserve">                      if (strcompare(str,"&gt;POLAR" )) { *com = ITM_toPOL2;} else</v>
      </c>
      <c r="H269" t="b">
        <f>ISNA(VLOOKUP(J269,J270:J$500,1,0))</f>
        <v>1</v>
      </c>
      <c r="I269" s="27">
        <f>VLOOKUP(C269,SOURCE!S$6:Y$10179,7,0)</f>
        <v>1810</v>
      </c>
      <c r="J269" s="28" t="str">
        <f>VLOOKUP(C269,SOURCE!S$6:Y$10179,6,0)</f>
        <v>&gt;POLAR</v>
      </c>
      <c r="K269" s="29" t="str">
        <f t="shared" si="26"/>
        <v>&gt;P</v>
      </c>
      <c r="L269" s="39" t="str">
        <f>VLOOKUP(C269,SOURCE!S$6:Y$10179,2,0)</f>
        <v>Complex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STD_RIGHT_ARROW "P"</v>
      </c>
      <c r="U269">
        <f t="shared" si="22"/>
        <v>56</v>
      </c>
      <c r="V269" s="53">
        <f t="shared" si="23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5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VLOOKUP(C270,SOURCE!S273:Z10446,8,0)</f>
        <v>ITM_toREC2</v>
      </c>
      <c r="E270" s="26" t="str">
        <f>CHAR(34)&amp;VLOOKUP(C270,SOURCE!S$6:Y$10179,6,0)&amp;CHAR(34)</f>
        <v>"&gt;RECT"</v>
      </c>
      <c r="F270" s="22" t="str">
        <f t="shared" si="24"/>
        <v xml:space="preserve">                      if (strcompare(str,"&gt;RECT" )) { *com = ITM_toREC2;} else</v>
      </c>
      <c r="H270" t="b">
        <f>ISNA(VLOOKUP(J270,J271:J$500,1,0))</f>
        <v>1</v>
      </c>
      <c r="I270" s="27">
        <f>VLOOKUP(C270,SOURCE!S$6:Y$10179,7,0)</f>
        <v>1811</v>
      </c>
      <c r="J270" s="28" t="str">
        <f>VLOOKUP(C270,SOURCE!S$6:Y$10179,6,0)</f>
        <v>&gt;RECT</v>
      </c>
      <c r="K270" s="29" t="str">
        <f t="shared" si="26"/>
        <v>&gt;R</v>
      </c>
      <c r="L270" s="39" t="str">
        <f>VLOOKUP(C270,SOURCE!S$6:Y$10179,2,0)</f>
        <v>Complex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STD_RIGHT_ARROW "R"</v>
      </c>
      <c r="U270">
        <f t="shared" si="22"/>
        <v>56</v>
      </c>
      <c r="V270" s="53">
        <f t="shared" si="23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5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VLOOKUP(C271,SOURCE!S274:Z10447,8,0)</f>
        <v>ITM_eRPN_ON</v>
      </c>
      <c r="E271" s="26" t="str">
        <f>CHAR(34)&amp;VLOOKUP(C271,SOURCE!S$6:Y$10179,6,0)&amp;CHAR(34)</f>
        <v>"ERPN"</v>
      </c>
      <c r="F271" s="22" t="str">
        <f t="shared" si="24"/>
        <v xml:space="preserve">                      if (strcompare(str,"ERPN" )) { *com = ITM_eRPN_ON;} else</v>
      </c>
      <c r="H271" t="b">
        <f>ISNA(VLOOKUP(J271,J272:J$500,1,0))</f>
        <v>1</v>
      </c>
      <c r="I271" s="27">
        <f>VLOOKUP(C271,SOURCE!S$6:Y$10179,7,0)</f>
        <v>1812</v>
      </c>
      <c r="J271" s="28" t="str">
        <f>VLOOKUP(C271,SOURCE!S$6:Y$10179,6,0)</f>
        <v>ERPN</v>
      </c>
      <c r="K271" s="29" t="str">
        <f t="shared" si="26"/>
        <v>eRPN</v>
      </c>
      <c r="L271" s="39" t="str">
        <f>VLOOKUP(C271,SOURCE!S$6:Y$10179,2,0)</f>
        <v>CONF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"eRPN"</v>
      </c>
      <c r="U271">
        <f t="shared" si="22"/>
        <v>56</v>
      </c>
      <c r="V271" s="53">
        <f t="shared" si="23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5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VLOOKUP(C272,SOURCE!S275:Z10448,8,0)</f>
        <v>ITM_eRPN_OFF</v>
      </c>
      <c r="E272" s="26" t="str">
        <f>CHAR(34)&amp;VLOOKUP(C272,SOURCE!S$6:Y$10179,6,0)&amp;CHAR(34)</f>
        <v>"RPN"</v>
      </c>
      <c r="F272" s="22" t="str">
        <f t="shared" si="24"/>
        <v xml:space="preserve">                      if (strcompare(str,"RPN" )) { *com = ITM_eRPN_OFF;} else</v>
      </c>
      <c r="H272" t="b">
        <f>ISNA(VLOOKUP(J272,J273:J$500,1,0))</f>
        <v>1</v>
      </c>
      <c r="I272" s="27">
        <f>VLOOKUP(C272,SOURCE!S$6:Y$10179,7,0)</f>
        <v>1813</v>
      </c>
      <c r="J272" s="28" t="str">
        <f>VLOOKUP(C272,SOURCE!S$6:Y$10179,6,0)</f>
        <v>RPN</v>
      </c>
      <c r="K272" s="29" t="str">
        <f t="shared" si="26"/>
        <v>RPN</v>
      </c>
      <c r="L272" s="39" t="str">
        <f>VLOOKUP(C272,SOURCE!S$6:Y$10179,2,0)</f>
        <v>CONF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"RPN"</v>
      </c>
      <c r="U272">
        <f t="shared" ref="U272:U335" si="27">SUM(U271,W272)</f>
        <v>56</v>
      </c>
      <c r="V272" s="53">
        <f t="shared" ref="V272:V335" si="28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5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VLOOKUP(C273,SOURCE!S276:Z10449,8,0)</f>
        <v>ITM_PGMTST</v>
      </c>
      <c r="E273" s="26" t="str">
        <f>CHAR(34)&amp;VLOOKUP(C273,SOURCE!S$6:Y$10179,6,0)&amp;CHAR(34)</f>
        <v>"TEST_45"</v>
      </c>
      <c r="F273" s="22" t="str">
        <f t="shared" si="24"/>
        <v xml:space="preserve">                      if (strcompare(str,"TEST_45" )) { *com = ITM_PGMTST;} else</v>
      </c>
      <c r="H273" t="b">
        <f>ISNA(VLOOKUP(J273,J274:J$500,1,0))</f>
        <v>1</v>
      </c>
      <c r="I273" s="27">
        <f>VLOOKUP(C273,SOURCE!S$6:Y$10179,7,0)</f>
        <v>1827</v>
      </c>
      <c r="J273" s="28" t="str">
        <f>VLOOKUP(C273,SOURCE!S$6:Y$10179,6,0)</f>
        <v>TEST_45</v>
      </c>
      <c r="K273" s="29" t="str">
        <f t="shared" si="26"/>
        <v>TEST_45</v>
      </c>
      <c r="L273" s="39" t="str">
        <f>VLOOKUP(C273,SOURCE!S$6:Y$10179,2,0)</f>
        <v>CUSTOM TEMP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"TEST_45"</v>
      </c>
      <c r="T273" s="155"/>
      <c r="U273">
        <f t="shared" si="27"/>
        <v>56</v>
      </c>
      <c r="V273" s="53">
        <f t="shared" si="28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5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VLOOKUP(C274,SOURCE!S277:Z10450,8,0)</f>
        <v>ITM_SIGFIG</v>
      </c>
      <c r="E274" s="26" t="str">
        <f>CHAR(34)&amp;VLOOKUP(C274,SOURCE!S$6:Y$10179,6,0)&amp;CHAR(34)</f>
        <v>"SIG"</v>
      </c>
      <c r="F274" s="22" t="str">
        <f t="shared" si="24"/>
        <v xml:space="preserve">                      if (strcompare(str,"SIG" )) { *com = ITM_SIGFIG;} else</v>
      </c>
      <c r="H274" t="b">
        <f>ISNA(VLOOKUP(J274,J275:J$500,1,0))</f>
        <v>1</v>
      </c>
      <c r="I274" s="27">
        <f>VLOOKUP(C274,SOURCE!S$6:Y$10179,7,0)</f>
        <v>1828</v>
      </c>
      <c r="J274" s="28" t="str">
        <f>VLOOKUP(C274,SOURCE!S$6:Y$10179,6,0)</f>
        <v>SIG</v>
      </c>
      <c r="K274" s="29" t="str">
        <f t="shared" si="26"/>
        <v>SIG</v>
      </c>
      <c r="L274" s="39" t="str">
        <f>VLOOKUP(C274,SOURCE!S$6:Y$10179,2,0)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"SIG"</v>
      </c>
      <c r="T274" s="155"/>
      <c r="U274">
        <f t="shared" si="27"/>
        <v>56</v>
      </c>
      <c r="V274" s="53">
        <f t="shared" si="28"/>
        <v>299797206.11813855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5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VLOOKUP(C275,SOURCE!S278:Z10451,8,0)</f>
        <v>ITM_UNIT</v>
      </c>
      <c r="E275" s="26" t="str">
        <f>CHAR(34)&amp;VLOOKUP(C275,SOURCE!S$6:Y$10179,6,0)&amp;CHAR(34)</f>
        <v>"UNIT"</v>
      </c>
      <c r="F275" s="22" t="str">
        <f t="shared" si="24"/>
        <v xml:space="preserve">                      if (strcompare(str,"UNIT" )) { *com = ITM_UNIT;} else</v>
      </c>
      <c r="H275" t="b">
        <f>ISNA(VLOOKUP(J275,J276:J$500,1,0))</f>
        <v>1</v>
      </c>
      <c r="I275" s="27">
        <f>VLOOKUP(C275,SOURCE!S$6:Y$10179,7,0)</f>
        <v>1829</v>
      </c>
      <c r="J275" s="28" t="str">
        <f>VLOOKUP(C275,SOURCE!S$6:Y$10179,6,0)</f>
        <v>UNIT</v>
      </c>
      <c r="K275" s="29" t="str">
        <f t="shared" si="26"/>
        <v>UNIT</v>
      </c>
      <c r="L275" s="39" t="str">
        <f>VLOOKUP(C275,SOURCE!S$6:Y$10179,2,0)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"UNIT"</v>
      </c>
      <c r="T275" s="155"/>
      <c r="U275">
        <f t="shared" si="27"/>
        <v>56</v>
      </c>
      <c r="V275" s="53">
        <f t="shared" si="28"/>
        <v>299797206.11813855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5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VLOOKUP(C276,SOURCE!S279:Z10452,8,0)</f>
        <v>ITM_ROUND2</v>
      </c>
      <c r="E276" s="26" t="str">
        <f>CHAR(34)&amp;VLOOKUP(C276,SOURCE!S$6:Y$10179,6,0)&amp;CHAR(34)</f>
        <v>"ROUND"</v>
      </c>
      <c r="F276" s="22" t="str">
        <f t="shared" si="24"/>
        <v xml:space="preserve">                      if (strcompare(str,"ROUND" )) { *com = ITM_ROUND2;} else</v>
      </c>
      <c r="H276" t="b">
        <f>ISNA(VLOOKUP(J276,J277:J$500,1,0))</f>
        <v>1</v>
      </c>
      <c r="I276" s="27">
        <f>VLOOKUP(C276,SOURCE!S$6:Y$10179,7,0)</f>
        <v>1830</v>
      </c>
      <c r="J276" s="28" t="str">
        <f>VLOOKUP(C276,SOURCE!S$6:Y$10179,6,0)</f>
        <v>ROUND</v>
      </c>
      <c r="K276" s="29" t="str">
        <f t="shared" si="26"/>
        <v>ROUND</v>
      </c>
      <c r="L276" s="39" t="str">
        <f>VLOOKUP(C276,SOURCE!S$6:Y$10179,2,0)</f>
        <v>DISP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>FIX 01 0.9811111111 ROUND ALL 00 0.9 GSB M2 //57</v>
      </c>
      <c r="O276" t="b">
        <f>ISNA(VLOOKUP(J276,J$3:J275,1,0))</f>
        <v>1</v>
      </c>
      <c r="Q276" s="26" t="str">
        <f>VLOOKUP(I276,SOURCE!B:M,5,0)</f>
        <v>"ROUND"</v>
      </c>
      <c r="U276">
        <f t="shared" si="27"/>
        <v>57</v>
      </c>
      <c r="V276" s="53">
        <f t="shared" si="28"/>
        <v>299797207.01813853</v>
      </c>
      <c r="W276">
        <f>IF(AND(O276,VLOOKUP(I276,SOURCE!B:M,2,0)&lt;&gt;"/  { itemToBeCoded"),IF(ISERROR(VLOOKUP(J276,TEST!A:F,5,0)),"",VLOOKUP(J276,TEST!A:F,5,0)),"")</f>
        <v>1</v>
      </c>
      <c r="X276">
        <f>IF(AND(O276,VLOOKUP(I276,SOURCE!B:M,2,0)&lt;&gt;"/  { itemToBeCoded"),IF(ISERROR(VLOOKUP(J276,TEST!A:F,6,0)),"",VLOOKUP(J276,TEST!A:F,6,0)),"")</f>
        <v>0.9</v>
      </c>
      <c r="Y276" t="str">
        <f t="shared" si="25"/>
        <v>both</v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VLOOKUP(C277,SOURCE!S280:Z10453,8,0)</f>
        <v>ITM_ROUNDI2</v>
      </c>
      <c r="E277" s="26" t="str">
        <f>CHAR(34)&amp;VLOOKUP(C277,SOURCE!S$6:Y$10179,6,0)&amp;CHAR(34)</f>
        <v>"ROUNDI"</v>
      </c>
      <c r="F277" s="22" t="str">
        <f t="shared" si="24"/>
        <v xml:space="preserve">                      if (strcompare(str,"ROUNDI" )) { *com = ITM_ROUNDI2;} else</v>
      </c>
      <c r="H277" t="b">
        <f>ISNA(VLOOKUP(J277,J278:J$500,1,0))</f>
        <v>1</v>
      </c>
      <c r="I277" s="27">
        <f>VLOOKUP(C277,SOURCE!S$6:Y$10179,7,0)</f>
        <v>1831</v>
      </c>
      <c r="J277" s="28" t="str">
        <f>VLOOKUP(C277,SOURCE!S$6:Y$10179,6,0)</f>
        <v>ROUNDI</v>
      </c>
      <c r="K277" s="29" t="str">
        <f t="shared" si="26"/>
        <v>ROUNDI</v>
      </c>
      <c r="L277" s="39" t="str">
        <f>VLOOKUP(C277,SOURCE!S$6:Y$10179,2,0)</f>
        <v>DISP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>0.98 ROUNDI 1 GSB M2 //58</v>
      </c>
      <c r="O277" t="b">
        <f>ISNA(VLOOKUP(J277,J$3:J276,1,0))</f>
        <v>1</v>
      </c>
      <c r="Q277" s="26" t="str">
        <f>VLOOKUP(I277,SOURCE!B:M,5,0)</f>
        <v>"ROUNDI"</v>
      </c>
      <c r="U277">
        <f t="shared" si="27"/>
        <v>58</v>
      </c>
      <c r="V277" s="53">
        <f t="shared" si="28"/>
        <v>299797208.01813853</v>
      </c>
      <c r="W277">
        <f>IF(AND(O277,VLOOKUP(I277,SOURCE!B:M,2,0)&lt;&gt;"/  { itemToBeCoded"),IF(ISERROR(VLOOKUP(J277,TEST!A:F,5,0)),"",VLOOKUP(J277,TEST!A:F,5,0)),"")</f>
        <v>1</v>
      </c>
      <c r="X277">
        <f>IF(AND(O277,VLOOKUP(I277,SOURCE!B:M,2,0)&lt;&gt;"/  { itemToBeCoded"),IF(ISERROR(VLOOKUP(J277,TEST!A:F,6,0)),"",VLOOKUP(J277,TEST!A:F,6,0)),"")</f>
        <v>1</v>
      </c>
      <c r="Y277" t="str">
        <f t="shared" si="25"/>
        <v>both</v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VLOOKUP(C278,SOURCE!S281:Z10454,8,0)</f>
        <v>ITM_op_a</v>
      </c>
      <c r="E278" s="26" t="str">
        <f>CHAR(34)&amp;VLOOKUP(C278,SOURCE!S$6:Y$10179,6,0)&amp;CHAR(34)</f>
        <v>"OP_A"</v>
      </c>
      <c r="F278" s="22" t="str">
        <f t="shared" si="24"/>
        <v xml:space="preserve">                      if (strcompare(str,"OP_A" )) { *com = ITM_op_a;} else</v>
      </c>
      <c r="H278" t="b">
        <f>ISNA(VLOOKUP(J278,J279:J$500,1,0))</f>
        <v>1</v>
      </c>
      <c r="I278" s="27">
        <f>VLOOKUP(C278,SOURCE!S$6:Y$10179,7,0)</f>
        <v>1832</v>
      </c>
      <c r="J278" s="28" t="str">
        <f>VLOOKUP(C278,SOURCE!S$6:Y$10179,6,0)</f>
        <v>OP_A</v>
      </c>
      <c r="K278" s="29" t="str">
        <f t="shared" si="26"/>
        <v>a</v>
      </c>
      <c r="L278" s="39" t="str">
        <f>VLOOKUP(C278,SOURCE!S$6:Y$10179,2,0)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"a"</v>
      </c>
      <c r="U278">
        <f t="shared" si="27"/>
        <v>58</v>
      </c>
      <c r="V278" s="53">
        <f t="shared" si="28"/>
        <v>299797208.01813853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5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VLOOKUP(C279,SOURCE!S282:Z10455,8,0)</f>
        <v>ITM_op_a2</v>
      </c>
      <c r="E279" s="26" t="str">
        <f>CHAR(34)&amp;VLOOKUP(C279,SOURCE!S$6:Y$10179,6,0)&amp;CHAR(34)</f>
        <v>"OP_A^2"</v>
      </c>
      <c r="F279" s="22" t="str">
        <f t="shared" si="24"/>
        <v xml:space="preserve">                      if (strcompare(str,"OP_A^2" )) { *com = ITM_op_a2;} else</v>
      </c>
      <c r="H279" t="b">
        <f>ISNA(VLOOKUP(J279,J280:J$500,1,0))</f>
        <v>1</v>
      </c>
      <c r="I279" s="27">
        <f>VLOOKUP(C279,SOURCE!S$6:Y$10179,7,0)</f>
        <v>1833</v>
      </c>
      <c r="J279" s="28" t="str">
        <f>VLOOKUP(C279,SOURCE!S$6:Y$10179,6,0)</f>
        <v>OP_A^2</v>
      </c>
      <c r="K279" s="29" t="str">
        <f t="shared" si="26"/>
        <v>a^2</v>
      </c>
      <c r="L279" s="39" t="str">
        <f>VLOOKUP(C279,SOURCE!S$6:Y$10179,2,0)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"a" STD_SUP_2</v>
      </c>
      <c r="U279">
        <f t="shared" si="27"/>
        <v>58</v>
      </c>
      <c r="V279" s="53">
        <f t="shared" si="28"/>
        <v>299797208.01813853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5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VLOOKUP(C280,SOURCE!S283:Z10456,8,0)</f>
        <v>ITM_op_j</v>
      </c>
      <c r="E280" s="26" t="str">
        <f>CHAR(34)&amp;VLOOKUP(C280,SOURCE!S$6:Y$10179,6,0)&amp;CHAR(34)</f>
        <v>"OP_J"</v>
      </c>
      <c r="F280" s="22" t="str">
        <f t="shared" si="24"/>
        <v xml:space="preserve">                      if (strcompare(str,"OP_J" )) { *com = ITM_op_j;} else</v>
      </c>
      <c r="H280" t="b">
        <f>ISNA(VLOOKUP(J280,J281:J$500,1,0))</f>
        <v>1</v>
      </c>
      <c r="I280" s="27">
        <f>VLOOKUP(C280,SOURCE!S$6:Y$10179,7,0)</f>
        <v>1834</v>
      </c>
      <c r="J280" s="28" t="str">
        <f>VLOOKUP(C280,SOURCE!S$6:Y$10179,6,0)</f>
        <v>OP_J</v>
      </c>
      <c r="K280" s="29" t="str">
        <f t="shared" si="26"/>
        <v>j</v>
      </c>
      <c r="L280" s="39" t="str">
        <f>VLOOKUP(C280,SOURCE!S$6:Y$10179,2,0)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"j"</v>
      </c>
      <c r="U280">
        <f t="shared" si="27"/>
        <v>58</v>
      </c>
      <c r="V280" s="53">
        <f t="shared" si="28"/>
        <v>299797208.01813853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5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VLOOKUP(C281,SOURCE!S284:Z10457,8,0)</f>
        <v>ITM_EE_D2Y</v>
      </c>
      <c r="E281" s="26" t="str">
        <f>CHAR(34)&amp;VLOOKUP(C281,SOURCE!S$6:Y$10179,6,0)&amp;CHAR(34)</f>
        <v>"D&gt;Y"</v>
      </c>
      <c r="F281" s="22" t="str">
        <f t="shared" si="24"/>
        <v xml:space="preserve">                      if (strcompare(str,"D&gt;Y" )) { *com = ITM_EE_D2Y;} else</v>
      </c>
      <c r="H281" t="b">
        <f>ISNA(VLOOKUP(J281,J282:J$500,1,0))</f>
        <v>1</v>
      </c>
      <c r="I281" s="27">
        <f>VLOOKUP(C281,SOURCE!S$6:Y$10179,7,0)</f>
        <v>1835</v>
      </c>
      <c r="J281" s="28" t="str">
        <f>VLOOKUP(C281,SOURCE!S$6:Y$10179,6,0)</f>
        <v>D&gt;Y</v>
      </c>
      <c r="K281" s="29" t="str">
        <f t="shared" si="26"/>
        <v>Y&gt;DELTA</v>
      </c>
      <c r="L281" s="39" t="str">
        <f>VLOOKUP(C281,SOURCE!S$6:Y$10179,2,0)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"Y" STD_SPACE_3_PER_EM STD_RIGHT_ARROW STD_SPACE_3_PER_EM STD_DELTA</v>
      </c>
      <c r="U281">
        <f t="shared" si="27"/>
        <v>58</v>
      </c>
      <c r="V281" s="53">
        <f t="shared" si="28"/>
        <v>299797208.01813853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5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VLOOKUP(C282,SOURCE!S285:Z10458,8,0)</f>
        <v>ITM_EE_Y2D</v>
      </c>
      <c r="E282" s="26" t="str">
        <f>CHAR(34)&amp;VLOOKUP(C282,SOURCE!S$6:Y$10179,6,0)&amp;CHAR(34)</f>
        <v>"Y&gt;D"</v>
      </c>
      <c r="F282" s="22" t="str">
        <f t="shared" si="24"/>
        <v xml:space="preserve">                      if (strcompare(str,"Y&gt;D" )) { *com = ITM_EE_Y2D;} else</v>
      </c>
      <c r="H282" t="b">
        <f>ISNA(VLOOKUP(J282,J283:J$500,1,0))</f>
        <v>1</v>
      </c>
      <c r="I282" s="27">
        <f>VLOOKUP(C282,SOURCE!S$6:Y$10179,7,0)</f>
        <v>1836</v>
      </c>
      <c r="J282" s="28" t="str">
        <f>VLOOKUP(C282,SOURCE!S$6:Y$10179,6,0)</f>
        <v>Y&gt;D</v>
      </c>
      <c r="K282" s="29" t="str">
        <f t="shared" si="26"/>
        <v>DELTA&gt;Y</v>
      </c>
      <c r="L282" s="39" t="str">
        <f>VLOOKUP(C282,SOURCE!S$6:Y$10179,2,0)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STD_DELTA STD_SPACE_3_PER_EM STD_RIGHT_ARROW STD_SPACE_3_PER_EM "Y"</v>
      </c>
      <c r="U282">
        <f t="shared" si="27"/>
        <v>58</v>
      </c>
      <c r="V282" s="53">
        <f t="shared" si="28"/>
        <v>299797208.01813853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5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VLOOKUP(C283,SOURCE!S286:Z10459,8,0)</f>
        <v>ITM_EE_A2S</v>
      </c>
      <c r="E283" s="26" t="str">
        <f>CHAR(34)&amp;VLOOKUP(C283,SOURCE!S$6:Y$10179,6,0)&amp;CHAR(34)</f>
        <v>"ATOSYM"</v>
      </c>
      <c r="F283" s="22" t="str">
        <f t="shared" si="24"/>
        <v xml:space="preserve">                      if (strcompare(str,"ATOSYM" )) { *com = ITM_EE_A2S;} else</v>
      </c>
      <c r="H283" t="b">
        <f>ISNA(VLOOKUP(J283,J284:J$500,1,0))</f>
        <v>1</v>
      </c>
      <c r="I283" s="27">
        <f>VLOOKUP(C283,SOURCE!S$6:Y$10179,7,0)</f>
        <v>1837</v>
      </c>
      <c r="J283" s="28" t="str">
        <f>VLOOKUP(C283,SOURCE!S$6:Y$10179,6,0)</f>
        <v>ATOSYM</v>
      </c>
      <c r="K283" s="29" t="str">
        <f t="shared" si="26"/>
        <v>&gt;012</v>
      </c>
      <c r="L283" s="39" t="str">
        <f>VLOOKUP(C283,SOURCE!S$6:Y$10179,2,0)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STD_RIGHT_ARROW STD_SPACE_3_PER_EM "012"</v>
      </c>
      <c r="U283">
        <f t="shared" si="27"/>
        <v>58</v>
      </c>
      <c r="V283" s="53">
        <f t="shared" si="28"/>
        <v>299797208.01813853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5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VLOOKUP(C284,SOURCE!S287:Z10460,8,0)</f>
        <v>ITM_EE_S2A</v>
      </c>
      <c r="E284" s="26" t="str">
        <f>CHAR(34)&amp;VLOOKUP(C284,SOURCE!S$6:Y$10179,6,0)&amp;CHAR(34)</f>
        <v>"SYMTOA"</v>
      </c>
      <c r="F284" s="22" t="str">
        <f t="shared" si="24"/>
        <v xml:space="preserve">                      if (strcompare(str,"SYMTOA" )) { *com = ITM_EE_S2A;} else</v>
      </c>
      <c r="H284" t="b">
        <f>ISNA(VLOOKUP(J284,J285:J$500,1,0))</f>
        <v>1</v>
      </c>
      <c r="I284" s="27">
        <f>VLOOKUP(C284,SOURCE!S$6:Y$10179,7,0)</f>
        <v>1838</v>
      </c>
      <c r="J284" s="28" t="str">
        <f>VLOOKUP(C284,SOURCE!S$6:Y$10179,6,0)</f>
        <v>SYMTOA</v>
      </c>
      <c r="K284" s="29" t="str">
        <f t="shared" si="26"/>
        <v>&gt;abc</v>
      </c>
      <c r="L284" s="39" t="str">
        <f>VLOOKUP(C284,SOURCE!S$6:Y$10179,2,0)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STD_RIGHT_ARROW STD_SPACE_3_PER_EM "abc"</v>
      </c>
      <c r="U284">
        <f t="shared" si="27"/>
        <v>58</v>
      </c>
      <c r="V284" s="53">
        <f t="shared" si="28"/>
        <v>299797208.01813853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5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VLOOKUP(C285,SOURCE!S288:Z10461,8,0)</f>
        <v>ITM_EE_EXP_TH</v>
      </c>
      <c r="E285" s="26" t="str">
        <f>CHAR(34)&amp;VLOOKUP(C285,SOURCE!S$6:Y$10179,6,0)&amp;CHAR(34)</f>
        <v>"E^THETAJ"</v>
      </c>
      <c r="F285" s="22" t="str">
        <f t="shared" si="24"/>
        <v xml:space="preserve">                      if (strcompare(str,"E^THETAJ" )) { *com = ITM_EE_EXP_TH;} else</v>
      </c>
      <c r="H285" t="b">
        <f>ISNA(VLOOKUP(J285,J286:J$500,1,0))</f>
        <v>1</v>
      </c>
      <c r="I285" s="27">
        <f>VLOOKUP(C285,SOURCE!S$6:Y$10179,7,0)</f>
        <v>1839</v>
      </c>
      <c r="J285" s="28" t="str">
        <f>VLOOKUP(C285,SOURCE!S$6:Y$10179,6,0)</f>
        <v>E^THETAJ</v>
      </c>
      <c r="K285" s="29" t="str">
        <f t="shared" si="26"/>
        <v>e^THETAj</v>
      </c>
      <c r="L285" s="39" t="str">
        <f>VLOOKUP(C285,SOURCE!S$6:Y$10179,2,0)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"e^" STD_THETA "j"</v>
      </c>
      <c r="U285">
        <f t="shared" si="27"/>
        <v>58</v>
      </c>
      <c r="V285" s="53">
        <f t="shared" si="28"/>
        <v>299797208.01813853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5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VLOOKUP(C286,SOURCE!S289:Z10462,8,0)</f>
        <v>ITM_EE_STO_Z</v>
      </c>
      <c r="E286" s="26" t="str">
        <f>CHAR(34)&amp;VLOOKUP(C286,SOURCE!S$6:Y$10179,6,0)&amp;CHAR(34)</f>
        <v>"STO3Z"</v>
      </c>
      <c r="F286" s="22" t="str">
        <f t="shared" si="24"/>
        <v xml:space="preserve">                      if (strcompare(str,"STO3Z" )) { *com = ITM_EE_STO_Z;} else</v>
      </c>
      <c r="H286" t="b">
        <f>ISNA(VLOOKUP(J286,J287:J$500,1,0))</f>
        <v>1</v>
      </c>
      <c r="I286" s="27">
        <f>VLOOKUP(C286,SOURCE!S$6:Y$10179,7,0)</f>
        <v>1840</v>
      </c>
      <c r="J286" s="28" t="str">
        <f>VLOOKUP(C286,SOURCE!S$6:Y$10179,6,0)</f>
        <v>STO3Z</v>
      </c>
      <c r="K286" s="29" t="str">
        <f t="shared" si="26"/>
        <v>STO3Z</v>
      </c>
      <c r="L286" s="39" t="str">
        <f>VLOOKUP(C286,SOURCE!S$6:Y$10179,2,0)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"STO" STD_SPACE_3_PER_EM "3Z"</v>
      </c>
      <c r="U286">
        <f t="shared" si="27"/>
        <v>58</v>
      </c>
      <c r="V286" s="53">
        <f t="shared" si="28"/>
        <v>299797208.01813853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5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VLOOKUP(C287,SOURCE!S290:Z10463,8,0)</f>
        <v>ITM_EE_RCL_Z</v>
      </c>
      <c r="E287" s="26" t="str">
        <f>CHAR(34)&amp;VLOOKUP(C287,SOURCE!S$6:Y$10179,6,0)&amp;CHAR(34)</f>
        <v>"RCL3Z"</v>
      </c>
      <c r="F287" s="22" t="str">
        <f t="shared" si="24"/>
        <v xml:space="preserve">                      if (strcompare(str,"RCL3Z" )) { *com = ITM_EE_RCL_Z;} else</v>
      </c>
      <c r="H287" t="b">
        <f>ISNA(VLOOKUP(J287,J288:J$500,1,0))</f>
        <v>1</v>
      </c>
      <c r="I287" s="27">
        <f>VLOOKUP(C287,SOURCE!S$6:Y$10179,7,0)</f>
        <v>1841</v>
      </c>
      <c r="J287" s="28" t="str">
        <f>VLOOKUP(C287,SOURCE!S$6:Y$10179,6,0)</f>
        <v>RCL3Z</v>
      </c>
      <c r="K287" s="29" t="str">
        <f t="shared" si="26"/>
        <v>RCL3Z</v>
      </c>
      <c r="L287" s="39" t="str">
        <f>VLOOKUP(C287,SOURCE!S$6:Y$10179,2,0)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"RCL" STD_SPACE_3_PER_EM "3Z"</v>
      </c>
      <c r="U287">
        <f t="shared" si="27"/>
        <v>58</v>
      </c>
      <c r="V287" s="53">
        <f t="shared" si="28"/>
        <v>299797208.01813853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5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VLOOKUP(C288,SOURCE!S291:Z10464,8,0)</f>
        <v>ITM_EE_STO_V</v>
      </c>
      <c r="E288" s="26" t="str">
        <f>CHAR(34)&amp;VLOOKUP(C288,SOURCE!S$6:Y$10179,6,0)&amp;CHAR(34)</f>
        <v>"STO3V"</v>
      </c>
      <c r="F288" s="22" t="str">
        <f t="shared" si="24"/>
        <v xml:space="preserve">                      if (strcompare(str,"STO3V" )) { *com = ITM_EE_STO_V;} else</v>
      </c>
      <c r="H288" t="b">
        <f>ISNA(VLOOKUP(J288,J289:J$500,1,0))</f>
        <v>1</v>
      </c>
      <c r="I288" s="27">
        <f>VLOOKUP(C288,SOURCE!S$6:Y$10179,7,0)</f>
        <v>1842</v>
      </c>
      <c r="J288" s="28" t="str">
        <f>VLOOKUP(C288,SOURCE!S$6:Y$10179,6,0)</f>
        <v>STO3V</v>
      </c>
      <c r="K288" s="29" t="str">
        <f t="shared" si="26"/>
        <v>STO3V</v>
      </c>
      <c r="L288" s="39" t="str">
        <f>VLOOKUP(C288,SOURCE!S$6:Y$10179,2,0)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"STO" STD_SPACE_3_PER_EM "3V"</v>
      </c>
      <c r="U288">
        <f t="shared" si="27"/>
        <v>58</v>
      </c>
      <c r="V288" s="53">
        <f t="shared" si="28"/>
        <v>299797208.01813853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5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VLOOKUP(C289,SOURCE!S292:Z10465,8,0)</f>
        <v>ITM_EE_RCL_V</v>
      </c>
      <c r="E289" s="26" t="str">
        <f>CHAR(34)&amp;VLOOKUP(C289,SOURCE!S$6:Y$10179,6,0)&amp;CHAR(34)</f>
        <v>"RCL3V"</v>
      </c>
      <c r="F289" s="22" t="str">
        <f t="shared" si="24"/>
        <v xml:space="preserve">                      if (strcompare(str,"RCL3V" )) { *com = ITM_EE_RCL_V;} else</v>
      </c>
      <c r="H289" t="b">
        <f>ISNA(VLOOKUP(J289,J290:J$500,1,0))</f>
        <v>1</v>
      </c>
      <c r="I289" s="27">
        <f>VLOOKUP(C289,SOURCE!S$6:Y$10179,7,0)</f>
        <v>1843</v>
      </c>
      <c r="J289" s="28" t="str">
        <f>VLOOKUP(C289,SOURCE!S$6:Y$10179,6,0)</f>
        <v>RCL3V</v>
      </c>
      <c r="K289" s="29" t="str">
        <f t="shared" si="26"/>
        <v>RCL3V</v>
      </c>
      <c r="L289" s="39" t="str">
        <f>VLOOKUP(C289,SOURCE!S$6:Y$10179,2,0)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"RCL" STD_SPACE_3_PER_EM "3V"</v>
      </c>
      <c r="U289">
        <f t="shared" si="27"/>
        <v>58</v>
      </c>
      <c r="V289" s="53">
        <f t="shared" si="28"/>
        <v>299797208.01813853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5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VLOOKUP(C290,SOURCE!S293:Z10466,8,0)</f>
        <v>ITM_EE_STO_I</v>
      </c>
      <c r="E290" s="26" t="str">
        <f>CHAR(34)&amp;VLOOKUP(C290,SOURCE!S$6:Y$10179,6,0)&amp;CHAR(34)</f>
        <v>"STO3I"</v>
      </c>
      <c r="F290" s="22" t="str">
        <f t="shared" si="24"/>
        <v xml:space="preserve">                      if (strcompare(str,"STO3I" )) { *com = ITM_EE_STO_I;} else</v>
      </c>
      <c r="H290" t="b">
        <f>ISNA(VLOOKUP(J290,J291:J$500,1,0))</f>
        <v>1</v>
      </c>
      <c r="I290" s="27">
        <f>VLOOKUP(C290,SOURCE!S$6:Y$10179,7,0)</f>
        <v>1844</v>
      </c>
      <c r="J290" s="28" t="str">
        <f>VLOOKUP(C290,SOURCE!S$6:Y$10179,6,0)</f>
        <v>STO3I</v>
      </c>
      <c r="K290" s="29" t="str">
        <f t="shared" si="26"/>
        <v>STO3I</v>
      </c>
      <c r="L290" s="39" t="str">
        <f>VLOOKUP(C290,SOURCE!S$6:Y$10179,2,0)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"STO" STD_SPACE_3_PER_EM "3I"</v>
      </c>
      <c r="U290">
        <f t="shared" si="27"/>
        <v>58</v>
      </c>
      <c r="V290" s="53">
        <f t="shared" si="28"/>
        <v>299797208.01813853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5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VLOOKUP(C291,SOURCE!S294:Z10467,8,0)</f>
        <v>ITM_EE_RCL_I</v>
      </c>
      <c r="E291" s="26" t="str">
        <f>CHAR(34)&amp;VLOOKUP(C291,SOURCE!S$6:Y$10179,6,0)&amp;CHAR(34)</f>
        <v>"RCL3I"</v>
      </c>
      <c r="F291" s="22" t="str">
        <f t="shared" si="24"/>
        <v xml:space="preserve">                      if (strcompare(str,"RCL3I" )) { *com = ITM_EE_RCL_I;} else</v>
      </c>
      <c r="H291" t="b">
        <f>ISNA(VLOOKUP(J291,J292:J$500,1,0))</f>
        <v>1</v>
      </c>
      <c r="I291" s="27">
        <f>VLOOKUP(C291,SOURCE!S$6:Y$10179,7,0)</f>
        <v>1845</v>
      </c>
      <c r="J291" s="28" t="str">
        <f>VLOOKUP(C291,SOURCE!S$6:Y$10179,6,0)</f>
        <v>RCL3I</v>
      </c>
      <c r="K291" s="29" t="str">
        <f t="shared" si="26"/>
        <v>RCL3I</v>
      </c>
      <c r="L291" s="39" t="str">
        <f>VLOOKUP(C291,SOURCE!S$6:Y$10179,2,0)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"RCL" STD_SPACE_3_PER_EM "3I"</v>
      </c>
      <c r="U291">
        <f t="shared" si="27"/>
        <v>58</v>
      </c>
      <c r="V291" s="53">
        <f t="shared" si="28"/>
        <v>299797208.01813853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5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VLOOKUP(C292,SOURCE!S295:Z10468,8,0)</f>
        <v>ITM_EE_STO_V_I</v>
      </c>
      <c r="E292" s="26" t="str">
        <f>CHAR(34)&amp;VLOOKUP(C292,SOURCE!S$6:Y$10179,6,0)&amp;CHAR(34)</f>
        <v>"3V/3I"</v>
      </c>
      <c r="F292" s="22" t="str">
        <f t="shared" si="24"/>
        <v xml:space="preserve">                      if (strcompare(str,"3V/3I" )) { *com = ITM_EE_STO_V_I;} else</v>
      </c>
      <c r="H292" t="b">
        <f>ISNA(VLOOKUP(J292,J293:J$500,1,0))</f>
        <v>1</v>
      </c>
      <c r="I292" s="27">
        <f>VLOOKUP(C292,SOURCE!S$6:Y$10179,7,0)</f>
        <v>1846</v>
      </c>
      <c r="J292" s="28" t="str">
        <f>VLOOKUP(C292,SOURCE!S$6:Y$10179,6,0)</f>
        <v>3V/3I</v>
      </c>
      <c r="K292" s="29" t="str">
        <f t="shared" si="26"/>
        <v>V/I</v>
      </c>
      <c r="L292" s="39" t="str">
        <f>VLOOKUP(C292,SOURCE!S$6:Y$10179,2,0)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"V" STD_DIVIDE "I"</v>
      </c>
      <c r="U292">
        <f t="shared" si="27"/>
        <v>58</v>
      </c>
      <c r="V292" s="53">
        <f t="shared" si="28"/>
        <v>299797208.01813853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5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VLOOKUP(C293,SOURCE!S296:Z10469,8,0)</f>
        <v>ITM_EE_STO_IR</v>
      </c>
      <c r="E293" s="26" t="str">
        <f>CHAR(34)&amp;VLOOKUP(C293,SOURCE!S$6:Y$10179,6,0)&amp;CHAR(34)</f>
        <v>"3Ix3Z"</v>
      </c>
      <c r="F293" s="22" t="str">
        <f t="shared" si="24"/>
        <v xml:space="preserve">                      if (strcompare(str,"3Ix3Z" )) { *com = ITM_EE_STO_IR;} else</v>
      </c>
      <c r="H293" t="b">
        <f>ISNA(VLOOKUP(J293,J294:J$500,1,0))</f>
        <v>1</v>
      </c>
      <c r="I293" s="27">
        <f>VLOOKUP(C293,SOURCE!S$6:Y$10179,7,0)</f>
        <v>1847</v>
      </c>
      <c r="J293" s="28" t="str">
        <f>VLOOKUP(C293,SOURCE!S$6:Y$10179,6,0)</f>
        <v>3Ix3Z</v>
      </c>
      <c r="K293" s="29" t="str">
        <f t="shared" si="26"/>
        <v>ICROSSZ</v>
      </c>
      <c r="L293" s="39" t="str">
        <f>VLOOKUP(C293,SOURCE!S$6:Y$10179,2,0)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"I" STD_CROSS "Z"</v>
      </c>
      <c r="U293">
        <f t="shared" si="27"/>
        <v>58</v>
      </c>
      <c r="V293" s="53">
        <f t="shared" si="28"/>
        <v>299797208.01813853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5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VLOOKUP(C294,SOURCE!S297:Z10470,8,0)</f>
        <v>ITM_EE_STO_V_Z</v>
      </c>
      <c r="E294" s="26" t="str">
        <f>CHAR(34)&amp;VLOOKUP(C294,SOURCE!S$6:Y$10179,6,0)&amp;CHAR(34)</f>
        <v>"3V/3Z"</v>
      </c>
      <c r="F294" s="22" t="str">
        <f t="shared" si="24"/>
        <v xml:space="preserve">                      if (strcompare(str,"3V/3Z" )) { *com = ITM_EE_STO_V_Z;} else</v>
      </c>
      <c r="H294" t="b">
        <f>ISNA(VLOOKUP(J294,J295:J$500,1,0))</f>
        <v>1</v>
      </c>
      <c r="I294" s="27">
        <f>VLOOKUP(C294,SOURCE!S$6:Y$10179,7,0)</f>
        <v>1848</v>
      </c>
      <c r="J294" s="28" t="str">
        <f>VLOOKUP(C294,SOURCE!S$6:Y$10179,6,0)</f>
        <v>3V/3Z</v>
      </c>
      <c r="K294" s="29" t="str">
        <f t="shared" si="26"/>
        <v>V/Z</v>
      </c>
      <c r="L294" s="39" t="str">
        <f>VLOOKUP(C294,SOURCE!S$6:Y$10179,2,0)</f>
        <v>Elec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"V" STD_DIVIDE "Z"</v>
      </c>
      <c r="U294">
        <f t="shared" si="27"/>
        <v>58</v>
      </c>
      <c r="V294" s="53">
        <f t="shared" si="28"/>
        <v>299797208.01813853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5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VLOOKUP(C295,SOURCE!S298:Z10471,8,0)</f>
        <v>ITM_EE_X2BAL</v>
      </c>
      <c r="E295" s="26" t="str">
        <f>CHAR(34)&amp;VLOOKUP(C295,SOURCE!S$6:Y$10179,6,0)&amp;CHAR(34)</f>
        <v>"X&gt;BAL"</v>
      </c>
      <c r="F295" s="22" t="str">
        <f t="shared" si="24"/>
        <v xml:space="preserve">                      if (strcompare(str,"X&gt;BAL" )) { *com = ITM_EE_X2BAL;} else</v>
      </c>
      <c r="H295" t="b">
        <f>ISNA(VLOOKUP(J295,J296:J$500,1,0))</f>
        <v>1</v>
      </c>
      <c r="I295" s="27">
        <f>VLOOKUP(C295,SOURCE!S$6:Y$10179,7,0)</f>
        <v>1849</v>
      </c>
      <c r="J295" s="28" t="str">
        <f>VLOOKUP(C295,SOURCE!S$6:Y$10179,6,0)</f>
        <v>X&gt;BAL</v>
      </c>
      <c r="K295" s="29" t="str">
        <f t="shared" si="26"/>
        <v>X&gt;BAL</v>
      </c>
      <c r="L295" s="39" t="str">
        <f>VLOOKUP(C295,SOURCE!S$6:Y$10179,2,0)</f>
        <v>Elec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"X" STD_SPACE_3_PER_EM STD_RIGHT_ARROW STD_SPACE_3_PER_EM "BAL"</v>
      </c>
      <c r="U295">
        <f t="shared" si="27"/>
        <v>58</v>
      </c>
      <c r="V295" s="53">
        <f t="shared" si="28"/>
        <v>299797208.01813853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5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VLOOKUP(C296,SOURCE!S299:Z10472,8,0)</f>
        <v>ITM_LI</v>
      </c>
      <c r="E296" s="26" t="str">
        <f>CHAR(34)&amp;VLOOKUP(C296,SOURCE!S$6:Y$10179,6,0)&amp;CHAR(34)</f>
        <v>"LNGINT"</v>
      </c>
      <c r="F296" s="22" t="str">
        <f t="shared" si="24"/>
        <v xml:space="preserve">                      if (strcompare(str,"LNGINT" )) { *com = ITM_LI;} else</v>
      </c>
      <c r="H296" t="b">
        <f>ISNA(VLOOKUP(J296,J297:J$500,1,0))</f>
        <v>1</v>
      </c>
      <c r="I296" s="27">
        <f>VLOOKUP(C296,SOURCE!S$6:Y$10179,7,0)</f>
        <v>1851</v>
      </c>
      <c r="J296" s="28" t="str">
        <f>VLOOKUP(C296,SOURCE!S$6:Y$10179,6,0)</f>
        <v>LNGINT</v>
      </c>
      <c r="K296" s="29" t="str">
        <f t="shared" si="26"/>
        <v>LNGINT</v>
      </c>
      <c r="L296" s="39" t="str">
        <f>VLOOKUP(C296,SOURCE!S$6:Y$10179,2,0)</f>
        <v>FN LG_ING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"LNGINT"</v>
      </c>
      <c r="U296">
        <f t="shared" si="27"/>
        <v>58</v>
      </c>
      <c r="V296" s="53">
        <f t="shared" si="28"/>
        <v>299797208.01813853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5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VLOOKUP(C297,SOURCE!S300:Z10473,8,0)</f>
        <v>ITM_2BIN</v>
      </c>
      <c r="E297" s="26" t="str">
        <f>CHAR(34)&amp;VLOOKUP(C297,SOURCE!S$6:Y$10179,6,0)&amp;CHAR(34)</f>
        <v>"&gt;BIN"</v>
      </c>
      <c r="F297" s="22" t="str">
        <f t="shared" si="24"/>
        <v xml:space="preserve">                      if (strcompare(str,"&gt;BIN" )) { *com = ITM_2BIN;} else</v>
      </c>
      <c r="H297" t="b">
        <f>ISNA(VLOOKUP(J297,J298:J$500,1,0))</f>
        <v>1</v>
      </c>
      <c r="I297" s="27">
        <f>VLOOKUP(C297,SOURCE!S$6:Y$10179,7,0)</f>
        <v>1852</v>
      </c>
      <c r="J297" s="28" t="str">
        <f>VLOOKUP(C297,SOURCE!S$6:Y$10179,6,0)</f>
        <v>&gt;BIN</v>
      </c>
      <c r="K297" s="29" t="str">
        <f t="shared" si="26"/>
        <v>BIN</v>
      </c>
      <c r="L297" s="39" t="str">
        <f>VLOOKUP(C297,SOURCE!S$6:Y$10179,2,0)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"BIN"</v>
      </c>
      <c r="U297">
        <f t="shared" si="27"/>
        <v>58</v>
      </c>
      <c r="V297" s="53">
        <f t="shared" si="28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5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VLOOKUP(C298,SOURCE!S301:Z10474,8,0)</f>
        <v>ITM_2OCT</v>
      </c>
      <c r="E298" s="26" t="str">
        <f>CHAR(34)&amp;VLOOKUP(C298,SOURCE!S$6:Y$10179,6,0)&amp;CHAR(34)</f>
        <v>"&gt;OCT"</v>
      </c>
      <c r="F298" s="22" t="str">
        <f t="shared" si="24"/>
        <v xml:space="preserve">                      if (strcompare(str,"&gt;OCT" )) { *com = ITM_2OCT;} else</v>
      </c>
      <c r="H298" t="b">
        <f>ISNA(VLOOKUP(J298,J299:J$500,1,0))</f>
        <v>1</v>
      </c>
      <c r="I298" s="27">
        <f>VLOOKUP(C298,SOURCE!S$6:Y$10179,7,0)</f>
        <v>1853</v>
      </c>
      <c r="J298" s="28" t="str">
        <f>VLOOKUP(C298,SOURCE!S$6:Y$10179,6,0)</f>
        <v>&gt;OCT</v>
      </c>
      <c r="K298" s="29" t="str">
        <f t="shared" si="26"/>
        <v>OCT</v>
      </c>
      <c r="L298" s="39" t="str">
        <f>VLOOKUP(C298,SOURCE!S$6:Y$10179,2,0)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"OCT"</v>
      </c>
      <c r="U298">
        <f t="shared" si="27"/>
        <v>58</v>
      </c>
      <c r="V298" s="53">
        <f t="shared" si="28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5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VLOOKUP(C299,SOURCE!S302:Z10475,8,0)</f>
        <v>ITM_2DEC</v>
      </c>
      <c r="E299" s="26" t="str">
        <f>CHAR(34)&amp;VLOOKUP(C299,SOURCE!S$6:Y$10179,6,0)&amp;CHAR(34)</f>
        <v>"&gt;DEC"</v>
      </c>
      <c r="F299" s="22" t="str">
        <f t="shared" si="24"/>
        <v xml:space="preserve">                      if (strcompare(str,"&gt;DEC" )) { *com = ITM_2DEC;} else</v>
      </c>
      <c r="H299" t="b">
        <f>ISNA(VLOOKUP(J299,J300:J$500,1,0))</f>
        <v>1</v>
      </c>
      <c r="I299" s="27">
        <f>VLOOKUP(C299,SOURCE!S$6:Y$10179,7,0)</f>
        <v>1854</v>
      </c>
      <c r="J299" s="28" t="str">
        <f>VLOOKUP(C299,SOURCE!S$6:Y$10179,6,0)</f>
        <v>&gt;DEC</v>
      </c>
      <c r="K299" s="29" t="str">
        <f t="shared" si="26"/>
        <v>DEC</v>
      </c>
      <c r="L299" s="39" t="str">
        <f>VLOOKUP(C299,SOURCE!S$6:Y$10179,2,0)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"DEC"</v>
      </c>
      <c r="U299">
        <f t="shared" si="27"/>
        <v>58</v>
      </c>
      <c r="V299" s="53">
        <f t="shared" si="28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5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VLOOKUP(C300,SOURCE!S303:Z10476,8,0)</f>
        <v>ITM_2HEX</v>
      </c>
      <c r="E300" s="26" t="str">
        <f>CHAR(34)&amp;VLOOKUP(C300,SOURCE!S$6:Y$10179,6,0)&amp;CHAR(34)</f>
        <v>"&gt;HEX"</v>
      </c>
      <c r="F300" s="22" t="str">
        <f t="shared" si="24"/>
        <v xml:space="preserve">                      if (strcompare(str,"&gt;HEX" )) { *com = ITM_2HEX;} else</v>
      </c>
      <c r="H300" t="b">
        <f>ISNA(VLOOKUP(J300,J301:J$500,1,0))</f>
        <v>1</v>
      </c>
      <c r="I300" s="27">
        <f>VLOOKUP(C300,SOURCE!S$6:Y$10179,7,0)</f>
        <v>1855</v>
      </c>
      <c r="J300" s="28" t="str">
        <f>VLOOKUP(C300,SOURCE!S$6:Y$10179,6,0)</f>
        <v>&gt;HEX</v>
      </c>
      <c r="K300" s="29" t="str">
        <f t="shared" si="26"/>
        <v>HEX</v>
      </c>
      <c r="L300" s="39" t="str">
        <f>VLOOKUP(C300,SOURCE!S$6:Y$10179,2,0)</f>
        <v>FN SH_INT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"HEX"</v>
      </c>
      <c r="U300">
        <f t="shared" si="27"/>
        <v>58</v>
      </c>
      <c r="V300" s="53">
        <f t="shared" si="28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5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VLOOKUP(C301,SOURCE!S304:Z10477,8,0)</f>
        <v>ITM_RI</v>
      </c>
      <c r="E301" s="26" t="str">
        <f>CHAR(34)&amp;VLOOKUP(C301,SOURCE!S$6:Y$10179,6,0)&amp;CHAR(34)</f>
        <v>"&gt;I"</v>
      </c>
      <c r="F301" s="22" t="str">
        <f t="shared" si="24"/>
        <v xml:space="preserve">                      if (strcompare(str,"&gt;I" )) { *com = ITM_RI;} else</v>
      </c>
      <c r="H301" t="b">
        <f>ISNA(VLOOKUP(J301,J302:J$500,1,0))</f>
        <v>1</v>
      </c>
      <c r="I301" s="27">
        <f>VLOOKUP(C301,SOURCE!S$6:Y$10179,7,0)</f>
        <v>1860</v>
      </c>
      <c r="J301" s="28" t="str">
        <f>VLOOKUP(C301,SOURCE!S$6:Y$10179,6,0)</f>
        <v>&gt;I</v>
      </c>
      <c r="K301" s="29" t="str">
        <f t="shared" si="26"/>
        <v>&gt;I</v>
      </c>
      <c r="L301" s="39" t="str">
        <f>VLOOKUP(C301,SOURCE!S$6:Y$10179,2,0)</f>
        <v>FN SH_INT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STD_RIGHT_ARROW "I"</v>
      </c>
      <c r="U301">
        <f t="shared" si="27"/>
        <v>58</v>
      </c>
      <c r="V301" s="53">
        <f t="shared" si="28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5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VLOOKUP(C302,SOURCE!S305:Z10478,8,0)</f>
        <v>CHR_caseUP</v>
      </c>
      <c r="E302" s="26" t="str">
        <f>CHAR(34)&amp;VLOOKUP(C302,SOURCE!S$6:Y$10179,6,0)&amp;CHAR(34)</f>
        <v>"CASEUP"</v>
      </c>
      <c r="F302" s="22" t="str">
        <f t="shared" si="24"/>
        <v xml:space="preserve">                      if (strcompare(str,"CASEUP" )) { *com = CHR_caseUP;} else</v>
      </c>
      <c r="H302" t="b">
        <f>ISNA(VLOOKUP(J302,J303:J$500,1,0))</f>
        <v>1</v>
      </c>
      <c r="I302" s="27">
        <f>VLOOKUP(C302,SOURCE!S$6:Y$10179,7,0)</f>
        <v>1873</v>
      </c>
      <c r="J302" s="28" t="str">
        <f>VLOOKUP(C302,SOURCE!S$6:Y$10179,6,0)</f>
        <v>CASEUP</v>
      </c>
      <c r="K302" s="29" t="str">
        <f t="shared" si="26"/>
        <v>CASEUP</v>
      </c>
      <c r="L302" s="39" t="str">
        <f>VLOOKUP(C302,SOURCE!S$6:Y$10179,2,0)</f>
        <v>CONF</v>
      </c>
      <c r="M302" t="str">
        <f>IF(VLOOKUP(I302,SOURCE!B:M,2,0)="/  { itemToBeCoded","To be coded","")</f>
        <v>To be coded</v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"CASE UP"</v>
      </c>
      <c r="U302">
        <f t="shared" si="27"/>
        <v>58</v>
      </c>
      <c r="V302" s="53">
        <f t="shared" si="28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5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VLOOKUP(C303,SOURCE!S306:Z10479,8,0)</f>
        <v>CHR_caseDN</v>
      </c>
      <c r="E303" s="26" t="str">
        <f>CHAR(34)&amp;VLOOKUP(C303,SOURCE!S$6:Y$10179,6,0)&amp;CHAR(34)</f>
        <v>"CASEDN"</v>
      </c>
      <c r="F303" s="22" t="str">
        <f t="shared" si="24"/>
        <v xml:space="preserve">                      if (strcompare(str,"CASEDN" )) { *com = CHR_caseDN;} else</v>
      </c>
      <c r="H303" t="b">
        <f>ISNA(VLOOKUP(J303,J304:J$500,1,0))</f>
        <v>1</v>
      </c>
      <c r="I303" s="27">
        <f>VLOOKUP(C303,SOURCE!S$6:Y$10179,7,0)</f>
        <v>1874</v>
      </c>
      <c r="J303" s="28" t="str">
        <f>VLOOKUP(C303,SOURCE!S$6:Y$10179,6,0)</f>
        <v>CASEDN</v>
      </c>
      <c r="K303" s="29" t="str">
        <f t="shared" si="26"/>
        <v>CASEDN</v>
      </c>
      <c r="L303" s="39" t="str">
        <f>VLOOKUP(C303,SOURCE!S$6:Y$10179,2,0)</f>
        <v>CONF</v>
      </c>
      <c r="M303" t="str">
        <f>IF(VLOOKUP(I303,SOURCE!B:M,2,0)="/  { itemToBeCoded","To be coded","")</f>
        <v>To be coded</v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"CASE DN"</v>
      </c>
      <c r="U303">
        <f t="shared" si="27"/>
        <v>58</v>
      </c>
      <c r="V303" s="53">
        <f t="shared" si="28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5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VLOOKUP(C304,SOURCE!S307:Z10480,8,0)</f>
        <v>ITM_LISTXY</v>
      </c>
      <c r="E304" s="26" t="str">
        <f>CHAR(34)&amp;VLOOKUP(C304,SOURCE!S$6:Y$10179,6,0)&amp;CHAR(34)</f>
        <v>"LISTXY"</v>
      </c>
      <c r="F304" s="22" t="str">
        <f t="shared" si="24"/>
        <v xml:space="preserve">                      if (strcompare(str,"LISTXY" )) { *com = ITM_LISTXY;} else</v>
      </c>
      <c r="H304" t="b">
        <f>ISNA(VLOOKUP(J304,J305:J$500,1,0))</f>
        <v>1</v>
      </c>
      <c r="I304" s="27">
        <f>VLOOKUP(C304,SOURCE!S$6:Y$10179,7,0)</f>
        <v>1875</v>
      </c>
      <c r="J304" s="28" t="str">
        <f>VLOOKUP(C304,SOURCE!S$6:Y$10179,6,0)</f>
        <v>LISTXY</v>
      </c>
      <c r="K304" s="29" t="str">
        <f t="shared" si="26"/>
        <v>LISTXY</v>
      </c>
      <c r="L304" s="39">
        <f>VLOOKUP(C304,SOURCE!S$6:Y$10179,2,0)</f>
        <v>0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"LISTXY"</v>
      </c>
      <c r="U304">
        <f t="shared" si="27"/>
        <v>58</v>
      </c>
      <c r="V304" s="53">
        <f t="shared" si="28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5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VLOOKUP(C305,SOURCE!S308:Z10481,8,0)</f>
        <v>ITM_SH_ERPN</v>
      </c>
      <c r="E305" s="26" t="str">
        <f>CHAR(34)&amp;VLOOKUP(C305,SOURCE!S$6:Y$10179,6,0)&amp;CHAR(34)</f>
        <v>"ERPN?"</v>
      </c>
      <c r="F305" s="22" t="str">
        <f t="shared" si="24"/>
        <v xml:space="preserve">                      if (strcompare(str,"ERPN?" )) { *com = ITM_SH_ERPN;} else</v>
      </c>
      <c r="H305" t="b">
        <f>ISNA(VLOOKUP(J305,J306:J$500,1,0))</f>
        <v>1</v>
      </c>
      <c r="I305" s="27">
        <f>VLOOKUP(C305,SOURCE!S$6:Y$10179,7,0)</f>
        <v>1876</v>
      </c>
      <c r="J305" s="28" t="str">
        <f>VLOOKUP(C305,SOURCE!S$6:Y$10179,6,0)</f>
        <v>ERPN?</v>
      </c>
      <c r="K305" s="29" t="str">
        <f t="shared" si="26"/>
        <v>eRPN?</v>
      </c>
      <c r="L305" s="39" t="str">
        <f>VLOOKUP(C305,SOURCE!S$6:Y$10179,2,0)</f>
        <v>INFO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"eRPN?"</v>
      </c>
      <c r="U305">
        <f t="shared" si="27"/>
        <v>58</v>
      </c>
      <c r="V305" s="53">
        <f t="shared" si="28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5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VLOOKUP(C306,SOURCE!S309:Z10482,8,0)</f>
        <v>ITM_XXEQ</v>
      </c>
      <c r="E306" s="26" t="str">
        <f>CHAR(34)&amp;VLOOKUP(C306,SOURCE!S$6:Y$10179,6,0)&amp;CHAR(34)</f>
        <v>"X.XEQ"</v>
      </c>
      <c r="F306" s="22" t="str">
        <f t="shared" si="24"/>
        <v xml:space="preserve">                      if (strcompare(str,"X.XEQ" )) { *com = ITM_XXEQ;} else</v>
      </c>
      <c r="H306" t="b">
        <f>ISNA(VLOOKUP(J306,J307:J$500,1,0))</f>
        <v>1</v>
      </c>
      <c r="I306" s="27">
        <f>VLOOKUP(C306,SOURCE!S$6:Y$10179,7,0)</f>
        <v>1903</v>
      </c>
      <c r="J306" s="28" t="str">
        <f>VLOOKUP(C306,SOURCE!S$6:Y$10179,6,0)</f>
        <v>X.XEQ</v>
      </c>
      <c r="K306" s="29" t="str">
        <f t="shared" si="26"/>
        <v>X.XEQ</v>
      </c>
      <c r="L306" s="39" t="str">
        <f>VLOOKUP(C306,SOURCE!S$6:Y$10179,2,0)</f>
        <v>KEYS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"X.XEQ"</v>
      </c>
      <c r="U306">
        <f t="shared" si="27"/>
        <v>58</v>
      </c>
      <c r="V306" s="53">
        <f t="shared" si="28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5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VLOOKUP(C307,SOURCE!S310:Z10483,8,0)</f>
        <v>ITM_CPXI</v>
      </c>
      <c r="E307" s="26" t="str">
        <f>CHAR(34)&amp;VLOOKUP(C307,SOURCE!S$6:Y$10179,6,0)&amp;CHAR(34)</f>
        <v>"CPXI"</v>
      </c>
      <c r="F307" s="22" t="str">
        <f t="shared" si="24"/>
        <v xml:space="preserve">                      if (strcompare(str,"CPXI" )) { *com = ITM_CPXI;} else</v>
      </c>
      <c r="H307" t="b">
        <f>ISNA(VLOOKUP(J307,J308:J$500,1,0))</f>
        <v>1</v>
      </c>
      <c r="I307" s="27">
        <f>VLOOKUP(C307,SOURCE!S$6:Y$10179,7,0)</f>
        <v>1935</v>
      </c>
      <c r="J307" s="28" t="str">
        <f>VLOOKUP(C307,SOURCE!S$6:Y$10179,6,0)</f>
        <v>CPXI</v>
      </c>
      <c r="K307" s="29" t="str">
        <f t="shared" si="26"/>
        <v>CPXi</v>
      </c>
      <c r="L307" s="39" t="str">
        <f>VLOOKUP(C307,SOURCE!S$6:Y$10179,2,0)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"CPXi"</v>
      </c>
      <c r="U307">
        <f t="shared" si="27"/>
        <v>58</v>
      </c>
      <c r="V307" s="53">
        <f t="shared" si="28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5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VLOOKUP(C308,SOURCE!S311:Z10484,8,0)</f>
        <v>ITM_CPXJ</v>
      </c>
      <c r="E308" s="26" t="str">
        <f>CHAR(34)&amp;VLOOKUP(C308,SOURCE!S$6:Y$10179,6,0)&amp;CHAR(34)</f>
        <v>"CPXJ"</v>
      </c>
      <c r="F308" s="22" t="str">
        <f t="shared" si="24"/>
        <v xml:space="preserve">                      if (strcompare(str,"CPXJ" )) { *com = ITM_CPXJ;} else</v>
      </c>
      <c r="H308" t="b">
        <f>ISNA(VLOOKUP(J308,J309:J$500,1,0))</f>
        <v>1</v>
      </c>
      <c r="I308" s="27">
        <f>VLOOKUP(C308,SOURCE!S$6:Y$10179,7,0)</f>
        <v>1936</v>
      </c>
      <c r="J308" s="28" t="str">
        <f>VLOOKUP(C308,SOURCE!S$6:Y$10179,6,0)</f>
        <v>CPXJ</v>
      </c>
      <c r="K308" s="29" t="str">
        <f t="shared" si="26"/>
        <v>CPXj</v>
      </c>
      <c r="L308" s="39" t="str">
        <f>VLOOKUP(C308,SOURCE!S$6:Y$10179,2,0)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"CPXj"</v>
      </c>
      <c r="U308">
        <f t="shared" si="27"/>
        <v>58</v>
      </c>
      <c r="V308" s="53">
        <f t="shared" si="28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5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VLOOKUP(C309,SOURCE!S312:Z10485,8,0)</f>
        <v>ITM_SSIZE4</v>
      </c>
      <c r="E309" s="26" t="str">
        <f>CHAR(34)&amp;VLOOKUP(C309,SOURCE!S$6:Y$10179,6,0)&amp;CHAR(34)</f>
        <v>"SSIZE4"</v>
      </c>
      <c r="F309" s="22" t="str">
        <f t="shared" si="24"/>
        <v xml:space="preserve">                      if (strcompare(str,"SSIZE4" )) { *com = ITM_SSIZE4;} else</v>
      </c>
      <c r="H309" t="b">
        <f>ISNA(VLOOKUP(J309,J310:J$500,1,0))</f>
        <v>1</v>
      </c>
      <c r="I309" s="27">
        <f>VLOOKUP(C309,SOURCE!S$6:Y$10179,7,0)</f>
        <v>1937</v>
      </c>
      <c r="J309" s="28" t="str">
        <f>VLOOKUP(C309,SOURCE!S$6:Y$10179,6,0)</f>
        <v>SSIZE4</v>
      </c>
      <c r="K309" s="29" t="str">
        <f t="shared" si="26"/>
        <v>SSIZE4</v>
      </c>
      <c r="L309" s="39" t="str">
        <f>VLOOKUP(C309,SOURCE!S$6:Y$10179,2,0)</f>
        <v>SYSFL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"SSIZE4"</v>
      </c>
      <c r="U309">
        <f t="shared" si="27"/>
        <v>58</v>
      </c>
      <c r="V309" s="53">
        <f t="shared" si="28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5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VLOOKUP(C310,SOURCE!S313:Z10486,8,0)</f>
        <v>ITM_SSIZE8</v>
      </c>
      <c r="E310" s="26" t="str">
        <f>CHAR(34)&amp;VLOOKUP(C310,SOURCE!S$6:Y$10179,6,0)&amp;CHAR(34)</f>
        <v>"SSIZE8"</v>
      </c>
      <c r="F310" s="22" t="str">
        <f t="shared" si="24"/>
        <v xml:space="preserve">                      if (strcompare(str,"SSIZE8" )) { *com = ITM_SSIZE8;} else</v>
      </c>
      <c r="H310" t="b">
        <f>ISNA(VLOOKUP(J310,J311:J$500,1,0))</f>
        <v>1</v>
      </c>
      <c r="I310" s="27">
        <f>VLOOKUP(C310,SOURCE!S$6:Y$10179,7,0)</f>
        <v>1938</v>
      </c>
      <c r="J310" s="28" t="str">
        <f>VLOOKUP(C310,SOURCE!S$6:Y$10179,6,0)</f>
        <v>SSIZE8</v>
      </c>
      <c r="K310" s="29" t="str">
        <f t="shared" si="26"/>
        <v>SSIZE8</v>
      </c>
      <c r="L310" s="39" t="str">
        <f>VLOOKUP(C310,SOURCE!S$6:Y$10179,2,0)</f>
        <v>SYSFL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"SSIZE8"</v>
      </c>
      <c r="U310">
        <f t="shared" si="27"/>
        <v>58</v>
      </c>
      <c r="V310" s="53">
        <f t="shared" si="28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5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VLOOKUP(C311,SOURCE!S314:Z10487,8,0)</f>
        <v>ITM_ms</v>
      </c>
      <c r="E311" s="26" t="str">
        <f>CHAR(34)&amp;VLOOKUP(C311,SOURCE!S$6:Y$10179,6,0)&amp;CHAR(34)</f>
        <v>".MS"</v>
      </c>
      <c r="F311" s="22" t="str">
        <f t="shared" si="24"/>
        <v xml:space="preserve">                      if (strcompare(str,".MS" )) { *com = ITM_ms;} else</v>
      </c>
      <c r="H311" t="b">
        <f>ISNA(VLOOKUP(J311,J312:J$500,1,0))</f>
        <v>1</v>
      </c>
      <c r="I311" s="27">
        <f>VLOOKUP(C311,SOURCE!S$6:Y$10179,7,0)</f>
        <v>1957</v>
      </c>
      <c r="J311" s="28" t="str">
        <f>VLOOKUP(C311,SOURCE!S$6:Y$10179,6,0)</f>
        <v>.MS</v>
      </c>
      <c r="K311" s="29" t="str">
        <f t="shared" si="26"/>
        <v>.ms</v>
      </c>
      <c r="L311" s="39" t="str">
        <f>VLOOKUP(C311,SOURCE!S$6:Y$10179,2,0)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".ms"</v>
      </c>
      <c r="U311">
        <f t="shared" si="27"/>
        <v>58</v>
      </c>
      <c r="V311" s="53">
        <f t="shared" si="28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5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VLOOKUP(C312,SOURCE!S315:Z10488,8,0)</f>
        <v>ITM_DEG2</v>
      </c>
      <c r="E312" s="26" t="str">
        <f>CHAR(34)&amp;VLOOKUP(C312,SOURCE!S$6:Y$10179,6,0)&amp;CHAR(34)</f>
        <v>"&gt;&gt;DEG"</v>
      </c>
      <c r="F312" s="22" t="str">
        <f t="shared" si="24"/>
        <v xml:space="preserve">                      if (strcompare(str,"&gt;&gt;DEG" )) { *com = ITM_DEG2;} else</v>
      </c>
      <c r="H312" t="b">
        <f>ISNA(VLOOKUP(J312,J313:J$500,1,0))</f>
        <v>1</v>
      </c>
      <c r="I312" s="27">
        <f>VLOOKUP(C312,SOURCE!S$6:Y$10179,7,0)</f>
        <v>1958</v>
      </c>
      <c r="J312" s="28" t="str">
        <f>VLOOKUP(C312,SOURCE!S$6:Y$10179,6,0)</f>
        <v>&gt;&gt;DEG</v>
      </c>
      <c r="K312" s="29" t="str">
        <f t="shared" si="26"/>
        <v>RIGHT_DOUBLE_ANGLEDEG</v>
      </c>
      <c r="L312" s="39" t="str">
        <f>VLOOKUP(C312,SOURCE!S$6:Y$10179,2,0)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"DEG"</v>
      </c>
      <c r="U312">
        <f t="shared" si="27"/>
        <v>58</v>
      </c>
      <c r="V312" s="53">
        <f t="shared" si="28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5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VLOOKUP(C313,SOURCE!S316:Z10489,8,0)</f>
        <v>ITM_DMS2</v>
      </c>
      <c r="E313" s="26" t="str">
        <f>CHAR(34)&amp;VLOOKUP(C313,SOURCE!S$6:Y$10179,6,0)&amp;CHAR(34)</f>
        <v>"&gt;&gt;D.MS"</v>
      </c>
      <c r="F313" s="22" t="str">
        <f t="shared" si="24"/>
        <v xml:space="preserve">                      if (strcompare(str,"&gt;&gt;D.MS" )) { *com = ITM_DMS2;} else</v>
      </c>
      <c r="H313" t="b">
        <f>ISNA(VLOOKUP(J313,J314:J$500,1,0))</f>
        <v>1</v>
      </c>
      <c r="I313" s="27">
        <f>VLOOKUP(C313,SOURCE!S$6:Y$10179,7,0)</f>
        <v>1959</v>
      </c>
      <c r="J313" s="28" t="str">
        <f>VLOOKUP(C313,SOURCE!S$6:Y$10179,6,0)</f>
        <v>&gt;&gt;D.MS</v>
      </c>
      <c r="K313" s="29" t="str">
        <f t="shared" si="26"/>
        <v>RIGHT_DOUBLE_ANGLEd.ms</v>
      </c>
      <c r="L313" s="39" t="str">
        <f>VLOOKUP(C313,SOURCE!S$6:Y$10179,2,0)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"d.ms"</v>
      </c>
      <c r="U313">
        <f t="shared" si="27"/>
        <v>58</v>
      </c>
      <c r="V313" s="53">
        <f t="shared" si="28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5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VLOOKUP(C314,SOURCE!S317:Z10490,8,0)</f>
        <v>ITM_GRAD2</v>
      </c>
      <c r="E314" s="26" t="str">
        <f>CHAR(34)&amp;VLOOKUP(C314,SOURCE!S$6:Y$10179,6,0)&amp;CHAR(34)</f>
        <v>"&gt;&gt;GRAD"</v>
      </c>
      <c r="F314" s="22" t="str">
        <f t="shared" si="24"/>
        <v xml:space="preserve">                      if (strcompare(str,"&gt;&gt;GRAD" )) { *com = ITM_GRAD2;} else</v>
      </c>
      <c r="H314" t="b">
        <f>ISNA(VLOOKUP(J314,J315:J$500,1,0))</f>
        <v>1</v>
      </c>
      <c r="I314" s="27">
        <f>VLOOKUP(C314,SOURCE!S$6:Y$10179,7,0)</f>
        <v>1960</v>
      </c>
      <c r="J314" s="28" t="str">
        <f>VLOOKUP(C314,SOURCE!S$6:Y$10179,6,0)</f>
        <v>&gt;&gt;GRAD</v>
      </c>
      <c r="K314" s="29" t="str">
        <f t="shared" si="26"/>
        <v>RIGHT_DOUBLE_ANGLEGRAD</v>
      </c>
      <c r="L314" s="39" t="str">
        <f>VLOOKUP(C314,SOURCE!S$6:Y$10179,2,0)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"GRAD"</v>
      </c>
      <c r="U314">
        <f t="shared" si="27"/>
        <v>58</v>
      </c>
      <c r="V314" s="53">
        <f t="shared" si="28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5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VLOOKUP(C315,SOURCE!S318:Z10491,8,0)</f>
        <v>ITM_MULPI2</v>
      </c>
      <c r="E315" s="26" t="str">
        <f>CHAR(34)&amp;VLOOKUP(C315,SOURCE!S$6:Y$10179,6,0)&amp;CHAR(34)</f>
        <v>"&gt;&gt;MULPI"</v>
      </c>
      <c r="F315" s="22" t="str">
        <f t="shared" si="24"/>
        <v xml:space="preserve">                      if (strcompare(str,"&gt;&gt;MULPI" )) { *com = ITM_MULPI2;} else</v>
      </c>
      <c r="H315" t="b">
        <f>ISNA(VLOOKUP(J315,J316:J$500,1,0))</f>
        <v>1</v>
      </c>
      <c r="I315" s="27">
        <f>VLOOKUP(C315,SOURCE!S$6:Y$10179,7,0)</f>
        <v>1961</v>
      </c>
      <c r="J315" s="28" t="str">
        <f>VLOOKUP(C315,SOURCE!S$6:Y$10179,6,0)</f>
        <v>&gt;&gt;MULPI</v>
      </c>
      <c r="K315" s="29" t="str">
        <f t="shared" si="26"/>
        <v>RIGHT_DOUBLE_ANGLEMULpi</v>
      </c>
      <c r="L315" s="39" t="str">
        <f>VLOOKUP(C315,SOURCE!S$6:Y$10179,2,0)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"MUL" STD_pi</v>
      </c>
      <c r="U315">
        <f t="shared" si="27"/>
        <v>58</v>
      </c>
      <c r="V315" s="53">
        <f t="shared" si="28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5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VLOOKUP(C316,SOURCE!S319:Z10492,8,0)</f>
        <v>ITM_RAD2</v>
      </c>
      <c r="E316" s="26" t="str">
        <f>CHAR(34)&amp;VLOOKUP(C316,SOURCE!S$6:Y$10179,6,0)&amp;CHAR(34)</f>
        <v>"&gt;&gt;RAD"</v>
      </c>
      <c r="F316" s="22" t="str">
        <f t="shared" si="24"/>
        <v xml:space="preserve">                      if (strcompare(str,"&gt;&gt;RAD" )) { *com = ITM_RAD2;} else</v>
      </c>
      <c r="H316" t="b">
        <f>ISNA(VLOOKUP(J316,J317:J$500,1,0))</f>
        <v>1</v>
      </c>
      <c r="I316" s="27">
        <f>VLOOKUP(C316,SOURCE!S$6:Y$10179,7,0)</f>
        <v>1962</v>
      </c>
      <c r="J316" s="28" t="str">
        <f>VLOOKUP(C316,SOURCE!S$6:Y$10179,6,0)</f>
        <v>&gt;&gt;RAD</v>
      </c>
      <c r="K316" s="29" t="str">
        <f t="shared" si="26"/>
        <v>RIGHT_DOUBLE_ANGLERAD</v>
      </c>
      <c r="L316" s="39" t="str">
        <f>VLOOKUP(C316,SOURCE!S$6:Y$10179,2,0)</f>
        <v>Trig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STD_RIGHT_DOUBLE_ANGLE "RAD"</v>
      </c>
      <c r="U316">
        <f t="shared" si="27"/>
        <v>58</v>
      </c>
      <c r="V316" s="53">
        <f t="shared" si="28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5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VLOOKUP(C317,SOURCE!S320:Z10493,8,0)</f>
        <v>ITM_HMS2</v>
      </c>
      <c r="E317" s="26" t="str">
        <f>CHAR(34)&amp;VLOOKUP(C317,SOURCE!S$6:Y$10179,6,0)&amp;CHAR(34)</f>
        <v>"&gt;&gt;H.MS"</v>
      </c>
      <c r="F317" s="22" t="str">
        <f t="shared" si="24"/>
        <v xml:space="preserve">                      if (strcompare(str,"&gt;&gt;H.MS" )) { *com = ITM_HMS2;} else</v>
      </c>
      <c r="H317" t="b">
        <f>ISNA(VLOOKUP(J317,J318:J$500,1,0))</f>
        <v>1</v>
      </c>
      <c r="I317" s="27">
        <f>VLOOKUP(C317,SOURCE!S$6:Y$10179,7,0)</f>
        <v>1963</v>
      </c>
      <c r="J317" s="28" t="str">
        <f>VLOOKUP(C317,SOURCE!S$6:Y$10179,6,0)</f>
        <v>&gt;&gt;H.MS</v>
      </c>
      <c r="K317" s="29" t="str">
        <f t="shared" si="26"/>
        <v>RIGHT_DOUBLE_ANGLEh.ms</v>
      </c>
      <c r="L317" s="39" t="str">
        <f>VLOOKUP(C317,SOURCE!S$6:Y$10179,2,0)</f>
        <v>Trig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STD_RIGHT_DOUBLE_ANGLE "h.ms"</v>
      </c>
      <c r="U317">
        <f t="shared" si="27"/>
        <v>58</v>
      </c>
      <c r="V317" s="53">
        <f t="shared" si="28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5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VLOOKUP(C318,SOURCE!S321:Z10494,8,0)</f>
        <v>ITM_X_P1</v>
      </c>
      <c r="E318" s="26" t="str">
        <f>CHAR(34)&amp;VLOOKUP(C318,SOURCE!S$6:Y$10179,6,0)&amp;CHAR(34)</f>
        <v>"XEQM01"</v>
      </c>
      <c r="F318" s="22" t="str">
        <f>IF(MID(E318,2,4)="XEQM",
"                      if (strcompare(str,"&amp;E318&amp;" ) &amp;&amp; exec) { *com = "&amp;D318&amp;";} else",
SUBSTITUTE("                      if (strcompare(str,"&amp;E318&amp;" )) { *com = "&amp;D318&amp;";} else","MNU_","-MNU_")
)</f>
        <v xml:space="preserve">                      if (strcompare(str,"XEQM01" ) &amp;&amp; exec) { *com = ITM_X_P1;} else</v>
      </c>
      <c r="H318" t="b">
        <f>ISNA(VLOOKUP(J318,J319:J$500,1,0))</f>
        <v>1</v>
      </c>
      <c r="I318" s="27">
        <f>VLOOKUP(C318,SOURCE!S$6:Y$10179,7,0)</f>
        <v>2075</v>
      </c>
      <c r="J318" s="28" t="str">
        <f>VLOOKUP(C318,SOURCE!S$6:Y$10179,6,0)</f>
        <v>XEQM01</v>
      </c>
      <c r="K318" s="30" t="str">
        <f t="shared" si="26"/>
        <v>XEQM01</v>
      </c>
      <c r="L318" s="40" t="str">
        <f>VLOOKUP(C318,SOURCE!S$6:Y$10179,2,0)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"XEQM01"</v>
      </c>
      <c r="U318">
        <f t="shared" si="27"/>
        <v>58</v>
      </c>
      <c r="V318" s="53">
        <f t="shared" si="28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5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VLOOKUP(C319,SOURCE!S322:Z10495,8,0)</f>
        <v>ITM_X_P2</v>
      </c>
      <c r="E319" s="26" t="str">
        <f>CHAR(34)&amp;VLOOKUP(C319,SOURCE!S$6:Y$10179,6,0)&amp;CHAR(34)</f>
        <v>"XEQM02"</v>
      </c>
      <c r="F319" s="22" t="str">
        <f t="shared" ref="F319:F351" si="29">IF(MID(E319,2,4)="XEQM",
"                      if (strcompare(str,"&amp;E319&amp;" ) &amp;&amp; exec) { *com = "&amp;D319&amp;";} else",
SUBSTITUTE("                      if (strcompare(str,"&amp;E319&amp;" )) { *com = "&amp;D319&amp;";} else","MNU_","-MNU_")
)</f>
        <v xml:space="preserve">                      if (strcompare(str,"XEQM02" ) &amp;&amp; exec) { *com = ITM_X_P2;} else</v>
      </c>
      <c r="H319" t="b">
        <f>ISNA(VLOOKUP(J319,J320:J$500,1,0))</f>
        <v>1</v>
      </c>
      <c r="I319" s="27">
        <f>VLOOKUP(C319,SOURCE!S$6:Y$10179,7,0)</f>
        <v>2076</v>
      </c>
      <c r="J319" s="28" t="str">
        <f>VLOOKUP(C319,SOURCE!S$6:Y$10179,6,0)</f>
        <v>XEQM02</v>
      </c>
      <c r="K319" s="29" t="str">
        <f t="shared" si="26"/>
        <v>XEQM02</v>
      </c>
      <c r="L319" s="39" t="str">
        <f>VLOOKUP(C319,SOURCE!S$6:Y$10179,2,0)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"XEQM02"</v>
      </c>
      <c r="U319">
        <f t="shared" si="27"/>
        <v>58</v>
      </c>
      <c r="V319" s="53">
        <f t="shared" si="28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5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VLOOKUP(C320,SOURCE!S323:Z10496,8,0)</f>
        <v>ITM_X_P3</v>
      </c>
      <c r="E320" s="26" t="str">
        <f>CHAR(34)&amp;VLOOKUP(C320,SOURCE!S$6:Y$10179,6,0)&amp;CHAR(34)</f>
        <v>"XEQM03"</v>
      </c>
      <c r="F320" s="22" t="str">
        <f t="shared" si="29"/>
        <v xml:space="preserve">                      if (strcompare(str,"XEQM03" ) &amp;&amp; exec) { *com = ITM_X_P3;} else</v>
      </c>
      <c r="H320" t="b">
        <f>ISNA(VLOOKUP(J320,J321:J$500,1,0))</f>
        <v>1</v>
      </c>
      <c r="I320" s="27">
        <f>VLOOKUP(C320,SOURCE!S$6:Y$10179,7,0)</f>
        <v>2077</v>
      </c>
      <c r="J320" s="28" t="str">
        <f>VLOOKUP(C320,SOURCE!S$6:Y$10179,6,0)</f>
        <v>XEQM03</v>
      </c>
      <c r="K320" s="30" t="str">
        <f t="shared" si="26"/>
        <v>XEQM03</v>
      </c>
      <c r="L320" s="40" t="str">
        <f>VLOOKUP(C320,SOURCE!S$6:Y$10179,2,0)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"XEQM03"</v>
      </c>
      <c r="U320">
        <f t="shared" si="27"/>
        <v>58</v>
      </c>
      <c r="V320" s="53">
        <f t="shared" si="28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5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VLOOKUP(C321,SOURCE!S324:Z10497,8,0)</f>
        <v>ITM_X_P4</v>
      </c>
      <c r="E321" s="26" t="str">
        <f>CHAR(34)&amp;VLOOKUP(C321,SOURCE!S$6:Y$10179,6,0)&amp;CHAR(34)</f>
        <v>"XEQM04"</v>
      </c>
      <c r="F321" s="22" t="str">
        <f t="shared" si="29"/>
        <v xml:space="preserve">                      if (strcompare(str,"XEQM04" ) &amp;&amp; exec) { *com = ITM_X_P4;} else</v>
      </c>
      <c r="H321" t="b">
        <f>ISNA(VLOOKUP(J321,J322:J$500,1,0))</f>
        <v>1</v>
      </c>
      <c r="I321" s="27">
        <f>VLOOKUP(C321,SOURCE!S$6:Y$10179,7,0)</f>
        <v>2078</v>
      </c>
      <c r="J321" s="28" t="str">
        <f>VLOOKUP(C321,SOURCE!S$6:Y$10179,6,0)</f>
        <v>XEQM04</v>
      </c>
      <c r="K321" s="29" t="str">
        <f t="shared" si="26"/>
        <v>XEQM04</v>
      </c>
      <c r="L321" s="39" t="str">
        <f>VLOOKUP(C321,SOURCE!S$6:Y$10179,2,0)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"XEQM04"</v>
      </c>
      <c r="U321">
        <f t="shared" si="27"/>
        <v>58</v>
      </c>
      <c r="V321" s="53">
        <f t="shared" si="28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5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VLOOKUP(C322,SOURCE!S325:Z10498,8,0)</f>
        <v>ITM_X_P5</v>
      </c>
      <c r="E322" s="26" t="str">
        <f>CHAR(34)&amp;VLOOKUP(C322,SOURCE!S$6:Y$10179,6,0)&amp;CHAR(34)</f>
        <v>"XEQM05"</v>
      </c>
      <c r="F322" s="22" t="str">
        <f t="shared" si="29"/>
        <v xml:space="preserve">                      if (strcompare(str,"XEQM05" ) &amp;&amp; exec) { *com = ITM_X_P5;} else</v>
      </c>
      <c r="H322" t="b">
        <f>ISNA(VLOOKUP(J322,J323:J$500,1,0))</f>
        <v>1</v>
      </c>
      <c r="I322" s="27">
        <f>VLOOKUP(C322,SOURCE!S$6:Y$10179,7,0)</f>
        <v>2079</v>
      </c>
      <c r="J322" s="28" t="str">
        <f>VLOOKUP(C322,SOURCE!S$6:Y$10179,6,0)</f>
        <v>XEQM05</v>
      </c>
      <c r="K322" s="30" t="str">
        <f t="shared" si="26"/>
        <v>XEQM05</v>
      </c>
      <c r="L322" s="40" t="str">
        <f>VLOOKUP(C322,SOURCE!S$6:Y$10179,2,0)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"XEQM05"</v>
      </c>
      <c r="U322">
        <f t="shared" si="27"/>
        <v>58</v>
      </c>
      <c r="V322" s="53">
        <f t="shared" si="28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5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VLOOKUP(C323,SOURCE!S326:Z10499,8,0)</f>
        <v>ITM_X_P6</v>
      </c>
      <c r="E323" s="26" t="str">
        <f>CHAR(34)&amp;VLOOKUP(C323,SOURCE!S$6:Y$10179,6,0)&amp;CHAR(34)</f>
        <v>"XEQM06"</v>
      </c>
      <c r="F323" s="22" t="str">
        <f t="shared" si="29"/>
        <v xml:space="preserve">                      if (strcompare(str,"XEQM06" ) &amp;&amp; exec) { *com = ITM_X_P6;} else</v>
      </c>
      <c r="H323" t="b">
        <f>ISNA(VLOOKUP(J323,J324:J$500,1,0))</f>
        <v>1</v>
      </c>
      <c r="I323" s="27">
        <f>VLOOKUP(C323,SOURCE!S$6:Y$10179,7,0)</f>
        <v>2080</v>
      </c>
      <c r="J323" s="28" t="str">
        <f>VLOOKUP(C323,SOURCE!S$6:Y$10179,6,0)</f>
        <v>XEQM06</v>
      </c>
      <c r="K323" s="29" t="str">
        <f t="shared" si="26"/>
        <v>XEQM06</v>
      </c>
      <c r="L323" s="39" t="str">
        <f>VLOOKUP(C323,SOURCE!S$6:Y$10179,2,0)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"XEQM06"</v>
      </c>
      <c r="U323">
        <f t="shared" si="27"/>
        <v>58</v>
      </c>
      <c r="V323" s="53">
        <f t="shared" si="28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5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VLOOKUP(C324,SOURCE!S327:Z10500,8,0)</f>
        <v>ITM_X_f1</v>
      </c>
      <c r="E324" s="26" t="str">
        <f>CHAR(34)&amp;VLOOKUP(C324,SOURCE!S$6:Y$10179,6,0)&amp;CHAR(34)</f>
        <v>"XEQM07"</v>
      </c>
      <c r="F324" s="22" t="str">
        <f t="shared" si="29"/>
        <v xml:space="preserve">                      if (strcompare(str,"XEQM07" ) &amp;&amp; exec) { *com = ITM_X_f1;} else</v>
      </c>
      <c r="H324" t="b">
        <f>ISNA(VLOOKUP(J324,J325:J$500,1,0))</f>
        <v>1</v>
      </c>
      <c r="I324" s="27">
        <f>VLOOKUP(C324,SOURCE!S$6:Y$10179,7,0)</f>
        <v>2081</v>
      </c>
      <c r="J324" s="28" t="str">
        <f>VLOOKUP(C324,SOURCE!S$6:Y$10179,6,0)</f>
        <v>XEQM07</v>
      </c>
      <c r="K324" s="30" t="str">
        <f t="shared" si="26"/>
        <v>XEQM07</v>
      </c>
      <c r="L324" s="40" t="str">
        <f>VLOOKUP(C324,SOURCE!S$6:Y$10179,2,0)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"XEQM07"</v>
      </c>
      <c r="U324">
        <f t="shared" si="27"/>
        <v>58</v>
      </c>
      <c r="V324" s="53">
        <f t="shared" si="28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5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VLOOKUP(C325,SOURCE!S328:Z10501,8,0)</f>
        <v>ITM_X_f2</v>
      </c>
      <c r="E325" s="26" t="str">
        <f>CHAR(34)&amp;VLOOKUP(C325,SOURCE!S$6:Y$10179,6,0)&amp;CHAR(34)</f>
        <v>"XEQM08"</v>
      </c>
      <c r="F325" s="22" t="str">
        <f t="shared" si="29"/>
        <v xml:space="preserve">                      if (strcompare(str,"XEQM08" ) &amp;&amp; exec) { *com = ITM_X_f2;} else</v>
      </c>
      <c r="H325" t="b">
        <f>ISNA(VLOOKUP(J325,J326:J$500,1,0))</f>
        <v>1</v>
      </c>
      <c r="I325" s="27">
        <f>VLOOKUP(C325,SOURCE!S$6:Y$10179,7,0)</f>
        <v>2082</v>
      </c>
      <c r="J325" s="28" t="str">
        <f>VLOOKUP(C325,SOURCE!S$6:Y$10179,6,0)</f>
        <v>XEQM08</v>
      </c>
      <c r="K325" s="29" t="str">
        <f t="shared" si="26"/>
        <v>XEQM08</v>
      </c>
      <c r="L325" s="39" t="str">
        <f>VLOOKUP(C325,SOURCE!S$6:Y$10179,2,0)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"XEQM08"</v>
      </c>
      <c r="U325">
        <f t="shared" si="27"/>
        <v>58</v>
      </c>
      <c r="V325" s="53">
        <f t="shared" si="28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5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VLOOKUP(C326,SOURCE!S329:Z10502,8,0)</f>
        <v>ITM_X_f3</v>
      </c>
      <c r="E326" s="26" t="str">
        <f>CHAR(34)&amp;VLOOKUP(C326,SOURCE!S$6:Y$10179,6,0)&amp;CHAR(34)</f>
        <v>"XEQM09"</v>
      </c>
      <c r="F326" s="22" t="str">
        <f t="shared" si="29"/>
        <v xml:space="preserve">                      if (strcompare(str,"XEQM09" ) &amp;&amp; exec) { *com = ITM_X_f3;} else</v>
      </c>
      <c r="H326" t="b">
        <f>ISNA(VLOOKUP(J326,J327:J$500,1,0))</f>
        <v>1</v>
      </c>
      <c r="I326" s="27">
        <f>VLOOKUP(C326,SOURCE!S$6:Y$10179,7,0)</f>
        <v>2083</v>
      </c>
      <c r="J326" s="28" t="str">
        <f>VLOOKUP(C326,SOURCE!S$6:Y$10179,6,0)</f>
        <v>XEQM09</v>
      </c>
      <c r="K326" s="30" t="str">
        <f t="shared" si="26"/>
        <v>XEQM09</v>
      </c>
      <c r="L326" s="40" t="str">
        <f>VLOOKUP(C326,SOURCE!S$6:Y$10179,2,0)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"XEQM09"</v>
      </c>
      <c r="U326">
        <f t="shared" si="27"/>
        <v>58</v>
      </c>
      <c r="V326" s="53">
        <f t="shared" si="28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30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VLOOKUP(C327,SOURCE!S330:Z10503,8,0)</f>
        <v>ITM_X_f4</v>
      </c>
      <c r="E327" s="26" t="str">
        <f>CHAR(34)&amp;VLOOKUP(C327,SOURCE!S$6:Y$10179,6,0)&amp;CHAR(34)</f>
        <v>"XEQM10"</v>
      </c>
      <c r="F327" s="22" t="str">
        <f t="shared" si="29"/>
        <v xml:space="preserve">                      if (strcompare(str,"XEQM10" ) &amp;&amp; exec) { *com = ITM_X_f4;} else</v>
      </c>
      <c r="H327" t="b">
        <f>ISNA(VLOOKUP(J327,J328:J$500,1,0))</f>
        <v>1</v>
      </c>
      <c r="I327" s="27">
        <f>VLOOKUP(C327,SOURCE!S$6:Y$10179,7,0)</f>
        <v>2084</v>
      </c>
      <c r="J327" s="28" t="str">
        <f>VLOOKUP(C327,SOURCE!S$6:Y$10179,6,0)</f>
        <v>XEQM10</v>
      </c>
      <c r="K327" s="29" t="str">
        <f t="shared" si="26"/>
        <v>XEQM10</v>
      </c>
      <c r="L327" s="39" t="str">
        <f>VLOOKUP(C327,SOURCE!S$6:Y$10179,2,0)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"XEQM10"</v>
      </c>
      <c r="U327">
        <f t="shared" si="27"/>
        <v>58</v>
      </c>
      <c r="V327" s="53">
        <f t="shared" si="28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30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VLOOKUP(C328,SOURCE!S331:Z10504,8,0)</f>
        <v>ITM_X_f5</v>
      </c>
      <c r="E328" s="26" t="str">
        <f>CHAR(34)&amp;VLOOKUP(C328,SOURCE!S$6:Y$10179,6,0)&amp;CHAR(34)</f>
        <v>"XEQM11"</v>
      </c>
      <c r="F328" s="22" t="str">
        <f t="shared" si="29"/>
        <v xml:space="preserve">                      if (strcompare(str,"XEQM11" ) &amp;&amp; exec) { *com = ITM_X_f5;} else</v>
      </c>
      <c r="H328" t="b">
        <f>ISNA(VLOOKUP(J328,J329:J$500,1,0))</f>
        <v>1</v>
      </c>
      <c r="I328" s="27">
        <f>VLOOKUP(C328,SOURCE!S$6:Y$10179,7,0)</f>
        <v>2085</v>
      </c>
      <c r="J328" s="28" t="str">
        <f>VLOOKUP(C328,SOURCE!S$6:Y$10179,6,0)</f>
        <v>XEQM11</v>
      </c>
      <c r="K328" s="30" t="str">
        <f t="shared" si="26"/>
        <v>XEQM11</v>
      </c>
      <c r="L328" s="40" t="str">
        <f>VLOOKUP(C328,SOURCE!S$6:Y$10179,2,0)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"XEQM11"</v>
      </c>
      <c r="U328">
        <f t="shared" si="27"/>
        <v>58</v>
      </c>
      <c r="V328" s="53">
        <f t="shared" si="28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30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VLOOKUP(C329,SOURCE!S332:Z10505,8,0)</f>
        <v>ITM_X_f6</v>
      </c>
      <c r="E329" s="26" t="str">
        <f>CHAR(34)&amp;VLOOKUP(C329,SOURCE!S$6:Y$10179,6,0)&amp;CHAR(34)</f>
        <v>"XEQM12"</v>
      </c>
      <c r="F329" s="22" t="str">
        <f t="shared" si="29"/>
        <v xml:space="preserve">                      if (strcompare(str,"XEQM12" ) &amp;&amp; exec) { *com = ITM_X_f6;} else</v>
      </c>
      <c r="H329" t="b">
        <f>ISNA(VLOOKUP(J329,J330:J$500,1,0))</f>
        <v>1</v>
      </c>
      <c r="I329" s="27">
        <f>VLOOKUP(C329,SOURCE!S$6:Y$10179,7,0)</f>
        <v>2086</v>
      </c>
      <c r="J329" s="28" t="str">
        <f>VLOOKUP(C329,SOURCE!S$6:Y$10179,6,0)</f>
        <v>XEQM12</v>
      </c>
      <c r="K329" s="29" t="str">
        <f t="shared" ref="K329:K351" si="31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XEQM12</v>
      </c>
      <c r="L329" s="39" t="str">
        <f>VLOOKUP(C329,SOURCE!S$6:Y$10179,2,0)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"XEQM12"</v>
      </c>
      <c r="U329">
        <f t="shared" si="27"/>
        <v>58</v>
      </c>
      <c r="V329" s="53">
        <f t="shared" si="28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30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VLOOKUP(C330,SOURCE!S333:Z10506,8,0)</f>
        <v>ITM_X_g1</v>
      </c>
      <c r="E330" s="26" t="str">
        <f>CHAR(34)&amp;VLOOKUP(C330,SOURCE!S$6:Y$10179,6,0)&amp;CHAR(34)</f>
        <v>"XEQM13"</v>
      </c>
      <c r="F330" s="22" t="str">
        <f t="shared" si="29"/>
        <v xml:space="preserve">                      if (strcompare(str,"XEQM13" ) &amp;&amp; exec) { *com = ITM_X_g1;} else</v>
      </c>
      <c r="H330" t="b">
        <f>ISNA(VLOOKUP(J330,J331:J$500,1,0))</f>
        <v>1</v>
      </c>
      <c r="I330" s="27">
        <f>VLOOKUP(C330,SOURCE!S$6:Y$10179,7,0)</f>
        <v>2087</v>
      </c>
      <c r="J330" s="28" t="str">
        <f>VLOOKUP(C330,SOURCE!S$6:Y$10179,6,0)</f>
        <v>XEQM13</v>
      </c>
      <c r="K330" s="30" t="str">
        <f t="shared" si="31"/>
        <v>XEQM13</v>
      </c>
      <c r="L330" s="40" t="str">
        <f>VLOOKUP(C330,SOURCE!S$6:Y$10179,2,0)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"XEQM13"</v>
      </c>
      <c r="U330">
        <f t="shared" si="27"/>
        <v>58</v>
      </c>
      <c r="V330" s="53">
        <f t="shared" si="28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30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VLOOKUP(C331,SOURCE!S334:Z10507,8,0)</f>
        <v>ITM_X_g2</v>
      </c>
      <c r="E331" s="26" t="str">
        <f>CHAR(34)&amp;VLOOKUP(C331,SOURCE!S$6:Y$10179,6,0)&amp;CHAR(34)</f>
        <v>"XEQM14"</v>
      </c>
      <c r="F331" s="22" t="str">
        <f t="shared" si="29"/>
        <v xml:space="preserve">                      if (strcompare(str,"XEQM14" ) &amp;&amp; exec) { *com = ITM_X_g2;} else</v>
      </c>
      <c r="H331" t="b">
        <f>ISNA(VLOOKUP(J331,J332:J$500,1,0))</f>
        <v>1</v>
      </c>
      <c r="I331" s="27">
        <f>VLOOKUP(C331,SOURCE!S$6:Y$10179,7,0)</f>
        <v>2088</v>
      </c>
      <c r="J331" s="28" t="str">
        <f>VLOOKUP(C331,SOURCE!S$6:Y$10179,6,0)</f>
        <v>XEQM14</v>
      </c>
      <c r="K331" s="29" t="str">
        <f t="shared" si="31"/>
        <v>XEQM14</v>
      </c>
      <c r="L331" s="39" t="str">
        <f>VLOOKUP(C331,SOURCE!S$6:Y$10179,2,0)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"XEQM14"</v>
      </c>
      <c r="U331">
        <f t="shared" si="27"/>
        <v>58</v>
      </c>
      <c r="V331" s="53">
        <f t="shared" si="28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30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VLOOKUP(C332,SOURCE!S335:Z10508,8,0)</f>
        <v>ITM_X_g3</v>
      </c>
      <c r="E332" s="26" t="str">
        <f>CHAR(34)&amp;VLOOKUP(C332,SOURCE!S$6:Y$10179,6,0)&amp;CHAR(34)</f>
        <v>"XEQM15"</v>
      </c>
      <c r="F332" s="22" t="str">
        <f t="shared" si="29"/>
        <v xml:space="preserve">                      if (strcompare(str,"XEQM15" ) &amp;&amp; exec) { *com = ITM_X_g3;} else</v>
      </c>
      <c r="H332" t="b">
        <f>ISNA(VLOOKUP(J332,J333:J$500,1,0))</f>
        <v>1</v>
      </c>
      <c r="I332" s="27">
        <f>VLOOKUP(C332,SOURCE!S$6:Y$10179,7,0)</f>
        <v>2089</v>
      </c>
      <c r="J332" s="28" t="str">
        <f>VLOOKUP(C332,SOURCE!S$6:Y$10179,6,0)</f>
        <v>XEQM15</v>
      </c>
      <c r="K332" s="30" t="str">
        <f t="shared" si="31"/>
        <v>XEQM15</v>
      </c>
      <c r="L332" s="40" t="str">
        <f>VLOOKUP(C332,SOURCE!S$6:Y$10179,2,0)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"XEQM15"</v>
      </c>
      <c r="U332">
        <f t="shared" si="27"/>
        <v>58</v>
      </c>
      <c r="V332" s="53">
        <f t="shared" si="28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30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VLOOKUP(C333,SOURCE!S336:Z10509,8,0)</f>
        <v>ITM_X_g4</v>
      </c>
      <c r="E333" s="26" t="str">
        <f>CHAR(34)&amp;VLOOKUP(C333,SOURCE!S$6:Y$10179,6,0)&amp;CHAR(34)</f>
        <v>"XEQM16"</v>
      </c>
      <c r="F333" s="22" t="str">
        <f t="shared" si="29"/>
        <v xml:space="preserve">                      if (strcompare(str,"XEQM16" ) &amp;&amp; exec) { *com = ITM_X_g4;} else</v>
      </c>
      <c r="H333" t="b">
        <f>ISNA(VLOOKUP(J333,J334:J$500,1,0))</f>
        <v>1</v>
      </c>
      <c r="I333" s="27">
        <f>VLOOKUP(C333,SOURCE!S$6:Y$10179,7,0)</f>
        <v>2090</v>
      </c>
      <c r="J333" s="28" t="str">
        <f>VLOOKUP(C333,SOURCE!S$6:Y$10179,6,0)</f>
        <v>XEQM16</v>
      </c>
      <c r="K333" s="29" t="str">
        <f t="shared" si="31"/>
        <v>XEQM16</v>
      </c>
      <c r="L333" s="39" t="str">
        <f>VLOOKUP(C333,SOURCE!S$6:Y$10179,2,0)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"XEQM16"</v>
      </c>
      <c r="U333">
        <f t="shared" si="27"/>
        <v>58</v>
      </c>
      <c r="V333" s="53">
        <f t="shared" si="28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30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VLOOKUP(C334,SOURCE!S337:Z10510,8,0)</f>
        <v>ITM_X_g5</v>
      </c>
      <c r="E334" s="26" t="str">
        <f>CHAR(34)&amp;VLOOKUP(C334,SOURCE!S$6:Y$10179,6,0)&amp;CHAR(34)</f>
        <v>"XEQM17"</v>
      </c>
      <c r="F334" s="22" t="str">
        <f t="shared" si="29"/>
        <v xml:space="preserve">                      if (strcompare(str,"XEQM17" ) &amp;&amp; exec) { *com = ITM_X_g5;} else</v>
      </c>
      <c r="H334" t="b">
        <f>ISNA(VLOOKUP(J334,J335:J$500,1,0))</f>
        <v>1</v>
      </c>
      <c r="I334" s="27">
        <f>VLOOKUP(C334,SOURCE!S$6:Y$10179,7,0)</f>
        <v>2091</v>
      </c>
      <c r="J334" s="28" t="str">
        <f>VLOOKUP(C334,SOURCE!S$6:Y$10179,6,0)</f>
        <v>XEQM17</v>
      </c>
      <c r="K334" s="30" t="str">
        <f t="shared" si="31"/>
        <v>XEQM17</v>
      </c>
      <c r="L334" s="40" t="str">
        <f>VLOOKUP(C334,SOURCE!S$6:Y$10179,2,0)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"XEQM17"</v>
      </c>
      <c r="U334">
        <f t="shared" si="27"/>
        <v>58</v>
      </c>
      <c r="V334" s="53">
        <f t="shared" si="28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30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VLOOKUP(C335,SOURCE!S338:Z10511,8,0)</f>
        <v>ITM_X_g6</v>
      </c>
      <c r="E335" s="26" t="str">
        <f>CHAR(34)&amp;VLOOKUP(C335,SOURCE!S$6:Y$10179,6,0)&amp;CHAR(34)</f>
        <v>"XEQM18"</v>
      </c>
      <c r="F335" s="22" t="str">
        <f t="shared" si="29"/>
        <v xml:space="preserve">                      if (strcompare(str,"XEQM18" ) &amp;&amp; exec) { *com = ITM_X_g6;} else</v>
      </c>
      <c r="H335" t="b">
        <f>ISNA(VLOOKUP(J335,J336:J$500,1,0))</f>
        <v>1</v>
      </c>
      <c r="I335" s="27">
        <f>VLOOKUP(C335,SOURCE!S$6:Y$10179,7,0)</f>
        <v>2092</v>
      </c>
      <c r="J335" s="28" t="str">
        <f>VLOOKUP(C335,SOURCE!S$6:Y$10179,6,0)</f>
        <v>XEQM18</v>
      </c>
      <c r="K335" s="29" t="str">
        <f t="shared" si="31"/>
        <v>XEQM18</v>
      </c>
      <c r="L335" s="39" t="str">
        <f>VLOOKUP(C335,SOURCE!S$6:Y$10179,2,0)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"XEQM18"</v>
      </c>
      <c r="U335">
        <f t="shared" si="27"/>
        <v>58</v>
      </c>
      <c r="V335" s="53">
        <f t="shared" si="28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30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VLOOKUP(C336,SOURCE!S339:Z10512,8,0)</f>
        <v>ITM_XSAVE</v>
      </c>
      <c r="E336" s="26" t="str">
        <f>CHAR(34)&amp;VLOOKUP(C336,SOURCE!S$6:Y$10179,6,0)&amp;CHAR(34)</f>
        <v>"X.SAVE"</v>
      </c>
      <c r="F336" s="22" t="str">
        <f t="shared" si="29"/>
        <v xml:space="preserve">                      if (strcompare(str,"X.SAVE" )) { *com = ITM_XSAVE;} else</v>
      </c>
      <c r="H336" t="b">
        <f>ISNA(VLOOKUP(J336,J337:J$500,1,0))</f>
        <v>1</v>
      </c>
      <c r="I336" s="27">
        <f>VLOOKUP(C336,SOURCE!S$6:Y$10179,7,0)</f>
        <v>2093</v>
      </c>
      <c r="J336" s="28" t="str">
        <f>VLOOKUP(C336,SOURCE!S$6:Y$10179,6,0)</f>
        <v>X.SAVE</v>
      </c>
      <c r="K336" s="30" t="str">
        <f t="shared" si="31"/>
        <v>X.SAVE</v>
      </c>
      <c r="L336" s="40" t="str">
        <f>VLOOKUP(C336,SOURCE!S$6:Y$10179,2,0)</f>
        <v>XXEQ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"X.SAVE"</v>
      </c>
      <c r="U336">
        <f t="shared" ref="U336:U351" si="32">SUM(U335,W336)</f>
        <v>58</v>
      </c>
      <c r="V336" s="53">
        <f t="shared" ref="V336:V351" si="33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30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VLOOKUP(C337,SOURCE!S340:Z10513,8,0)</f>
        <v>ITM_XLOAD</v>
      </c>
      <c r="E337" s="26" t="str">
        <f>CHAR(34)&amp;VLOOKUP(C337,SOURCE!S$6:Y$10179,6,0)&amp;CHAR(34)</f>
        <v>"X.LOAD"</v>
      </c>
      <c r="F337" s="22" t="str">
        <f t="shared" si="29"/>
        <v xml:space="preserve">                      if (strcompare(str,"X.LOAD" )) { *com = ITM_XLOAD;} else</v>
      </c>
      <c r="H337" t="b">
        <f>ISNA(VLOOKUP(J337,J338:J$500,1,0))</f>
        <v>1</v>
      </c>
      <c r="I337" s="27">
        <f>VLOOKUP(C337,SOURCE!S$6:Y$10179,7,0)</f>
        <v>2094</v>
      </c>
      <c r="J337" s="28" t="str">
        <f>VLOOKUP(C337,SOURCE!S$6:Y$10179,6,0)</f>
        <v>X.LOAD</v>
      </c>
      <c r="K337" s="29" t="str">
        <f t="shared" si="31"/>
        <v>X.LOAD</v>
      </c>
      <c r="L337" s="39" t="str">
        <f>VLOOKUP(C337,SOURCE!S$6:Y$10179,2,0)</f>
        <v>XXEQ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"X.LOAD"</v>
      </c>
      <c r="U337">
        <f t="shared" si="32"/>
        <v>58</v>
      </c>
      <c r="V337" s="53">
        <f t="shared" si="33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30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VLOOKUP(C338,SOURCE!S341:Z10514,8,0)</f>
        <v>ITM_CLAIM</v>
      </c>
      <c r="E338" s="26" t="str">
        <f>CHAR(34)&amp;VLOOKUP(C338,SOURCE!S$6:Y$10179,6,0)&amp;CHAR(34)</f>
        <v>"EXITCLR"</v>
      </c>
      <c r="F338" s="22" t="str">
        <f t="shared" si="29"/>
        <v xml:space="preserve">                      if (strcompare(str,"EXITCLR" )) { *com = ITM_CLAIM;} else</v>
      </c>
      <c r="H338" t="b">
        <f>ISNA(VLOOKUP(J338,J339:J$500,1,0))</f>
        <v>1</v>
      </c>
      <c r="I338" s="27">
        <f>VLOOKUP(C338,SOURCE!S$6:Y$10179,7,0)</f>
        <v>2175</v>
      </c>
      <c r="J338" s="28" t="str">
        <f>VLOOKUP(C338,SOURCE!S$6:Y$10179,6,0)</f>
        <v>EXITCLR</v>
      </c>
      <c r="K338" s="30" t="str">
        <f t="shared" si="31"/>
        <v>EXITCLR</v>
      </c>
      <c r="L338" s="40" t="str">
        <f>VLOOKUP(C338,SOURCE!S$6:Y$10179,2,0)</f>
        <v>Clear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"EXITCLR"</v>
      </c>
      <c r="U338">
        <f t="shared" si="32"/>
        <v>58</v>
      </c>
      <c r="V338" s="53">
        <f t="shared" si="33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30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VLOOKUP(C339,SOURCE!S342:Z10515,8,0)</f>
        <v>ITM_PLOTLS</v>
      </c>
      <c r="E339" s="26" t="str">
        <f>CHAR(34)&amp;VLOOKUP(C339,SOURCE!S$6:Y$10179,6,0)&amp;CHAR(34)</f>
        <v>"PLOTLS"</v>
      </c>
      <c r="F339" s="22" t="str">
        <f t="shared" si="29"/>
        <v xml:space="preserve">                      if (strcompare(str,"PLOTLS" )) { *com = ITM_PLOTLS;} else</v>
      </c>
      <c r="H339" t="b">
        <f>ISNA(VLOOKUP(J339,J340:J$500,1,0))</f>
        <v>1</v>
      </c>
      <c r="I339" s="27">
        <f>VLOOKUP(C339,SOURCE!S$6:Y$10179,7,0)</f>
        <v>2178</v>
      </c>
      <c r="J339" s="28" t="str">
        <f>VLOOKUP(C339,SOURCE!S$6:Y$10179,6,0)</f>
        <v>PLOTLS</v>
      </c>
      <c r="K339" s="29" t="str">
        <f t="shared" si="31"/>
        <v>PLOTLS</v>
      </c>
      <c r="L339" s="39" t="str">
        <f>VLOOKUP(C339,SOURCE!S$6:Y$10179,2,0)</f>
        <v>STAT</v>
      </c>
      <c r="M339" t="str">
        <f>IF(VLOOKUP(I339,SOURCE!B:M,2,0)="/  { itemToBeCoded","To be coded","")</f>
        <v/>
      </c>
      <c r="N339" s="22"/>
      <c r="Q339" s="26" t="str">
        <f>VLOOKUP(I339,SOURCE!B:M,5,0)</f>
        <v>"PLOTLS"</v>
      </c>
      <c r="U339">
        <f t="shared" si="32"/>
        <v>58</v>
      </c>
      <c r="V339" s="53">
        <f t="shared" si="33"/>
        <v>299797208.01813853</v>
      </c>
      <c r="W339" s="22"/>
      <c r="X339" s="22"/>
      <c r="Y339" t="str">
        <f t="shared" si="30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VLOOKUP(C340,SOURCE!S343:Z10516,8,0)</f>
        <v>ITM_INTG</v>
      </c>
      <c r="E340" s="26" t="str">
        <f>CHAR(34)&amp;VLOOKUP(C340,SOURCE!S$6:Y$10179,6,0)&amp;CHAR(34)</f>
        <v>"P_INT"</v>
      </c>
      <c r="F340" s="22" t="str">
        <f t="shared" si="29"/>
        <v xml:space="preserve">                      if (strcompare(str,"P_INT" )) { *com = ITM_INTG;} else</v>
      </c>
      <c r="H340" t="b">
        <f>ISNA(VLOOKUP(J340,J341:J$500,1,0))</f>
        <v>1</v>
      </c>
      <c r="I340" s="27">
        <f>VLOOKUP(C340,SOURCE!S$6:Y$10179,7,0)</f>
        <v>2194</v>
      </c>
      <c r="J340" s="28" t="str">
        <f>VLOOKUP(C340,SOURCE!S$6:Y$10179,6,0)</f>
        <v>P_INT</v>
      </c>
      <c r="K340" s="30" t="str">
        <f t="shared" si="31"/>
        <v>SUMy_BARDELTAx</v>
      </c>
      <c r="L340" s="40" t="str">
        <f>VLOOKUP(C340,SOURCE!S$6:Y$10179,2,0)</f>
        <v>GRF</v>
      </c>
      <c r="M340" t="str">
        <f>IF(VLOOKUP(I340,SOURCE!B:M,2,0)="/  { itemToBeCoded","To be coded","")</f>
        <v/>
      </c>
      <c r="N340" s="22"/>
      <c r="Q340" s="26" t="str">
        <f>VLOOKUP(I340,SOURCE!B:M,5,0)</f>
        <v>STD_SIGMA STD_y_BAR STD_DELTA "x"</v>
      </c>
      <c r="U340">
        <f t="shared" si="32"/>
        <v>58</v>
      </c>
      <c r="V340" s="53">
        <f t="shared" si="33"/>
        <v>299797208.01813853</v>
      </c>
      <c r="W340" s="22"/>
      <c r="X340" s="22"/>
      <c r="Y340" t="str">
        <f t="shared" si="30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VLOOKUP(C341,SOURCE!S344:Z10517,8,0)</f>
        <v>ITM_DIFF</v>
      </c>
      <c r="E341" s="26" t="str">
        <f>CHAR(34)&amp;VLOOKUP(C341,SOURCE!S$6:Y$10179,6,0)&amp;CHAR(34)</f>
        <v>"P_DIFF"</v>
      </c>
      <c r="F341" s="22" t="str">
        <f t="shared" si="29"/>
        <v xml:space="preserve">                      if (strcompare(str,"P_DIFF" )) { *com = ITM_DIFF;} else</v>
      </c>
      <c r="H341" t="b">
        <f>ISNA(VLOOKUP(J341,J342:J$500,1,0))</f>
        <v>1</v>
      </c>
      <c r="I341" s="27">
        <f>VLOOKUP(C341,SOURCE!S$6:Y$10179,7,0)</f>
        <v>2195</v>
      </c>
      <c r="J341" s="28" t="str">
        <f>VLOOKUP(C341,SOURCE!S$6:Y$10179,6,0)</f>
        <v>P_DIFF</v>
      </c>
      <c r="K341" s="29" t="str">
        <f t="shared" si="31"/>
        <v>DELTAy/DELTAx</v>
      </c>
      <c r="L341" s="39" t="str">
        <f>VLOOKUP(C341,SOURCE!S$6:Y$10179,2,0)</f>
        <v>GRF</v>
      </c>
      <c r="M341" t="str">
        <f>IF(VLOOKUP(I341,SOURCE!B:M,2,0)="/  { itemToBeCoded","To be coded","")</f>
        <v/>
      </c>
      <c r="N341" s="22"/>
      <c r="Q341" s="26" t="str">
        <f>VLOOKUP(I341,SOURCE!B:M,5,0)</f>
        <v>STD_DELTA "y/" STD_DELTA "x"</v>
      </c>
      <c r="U341">
        <f t="shared" si="32"/>
        <v>58</v>
      </c>
      <c r="V341" s="53">
        <f t="shared" si="33"/>
        <v>299797208.01813853</v>
      </c>
      <c r="W341" s="22"/>
      <c r="X341" s="22"/>
      <c r="Y341" t="str">
        <f t="shared" si="30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VLOOKUP(C342,SOURCE!S345:Z10518,8,0)</f>
        <v>ITM_RMS</v>
      </c>
      <c r="E342" s="26" t="str">
        <f>CHAR(34)&amp;VLOOKUP(C342,SOURCE!S$6:Y$10179,6,0)&amp;CHAR(34)</f>
        <v>"P_RMS"</v>
      </c>
      <c r="F342" s="22" t="str">
        <f t="shared" si="29"/>
        <v xml:space="preserve">                      if (strcompare(str,"P_RMS" )) { *com = ITM_RMS;} else</v>
      </c>
      <c r="H342" t="b">
        <f>ISNA(VLOOKUP(J342,J343:J$500,1,0))</f>
        <v>1</v>
      </c>
      <c r="I342" s="27">
        <f>VLOOKUP(C342,SOURCE!S$6:Y$10179,7,0)</f>
        <v>2196</v>
      </c>
      <c r="J342" s="28" t="str">
        <f>VLOOKUP(C342,SOURCE!S$6:Y$10179,6,0)</f>
        <v>P_RMS</v>
      </c>
      <c r="K342" s="30" t="str">
        <f t="shared" si="31"/>
        <v>RMS</v>
      </c>
      <c r="L342" s="40" t="str">
        <f>VLOOKUP(C342,SOURCE!S$6:Y$10179,2,0)</f>
        <v>GRF</v>
      </c>
      <c r="M342" t="str">
        <f>IF(VLOOKUP(I342,SOURCE!B:M,2,0)="/  { itemToBeCoded","To be coded","")</f>
        <v/>
      </c>
      <c r="N342" s="22"/>
      <c r="Q342" s="26" t="str">
        <f>VLOOKUP(I342,SOURCE!B:M,5,0)</f>
        <v>"RMS"</v>
      </c>
      <c r="U342">
        <f t="shared" si="32"/>
        <v>58</v>
      </c>
      <c r="V342" s="53">
        <f t="shared" si="33"/>
        <v>299797208.01813853</v>
      </c>
      <c r="W342" s="22"/>
      <c r="X342" s="22"/>
      <c r="Y342" t="str">
        <f t="shared" si="30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VLOOKUP(C343,SOURCE!S346:Z10519,8,0)</f>
        <v>ITM_SHADE</v>
      </c>
      <c r="E343" s="26" t="str">
        <f>CHAR(34)&amp;VLOOKUP(C343,SOURCE!S$6:Y$10179,6,0)&amp;CHAR(34)</f>
        <v>"P_SHADE"</v>
      </c>
      <c r="F343" s="22" t="str">
        <f t="shared" si="29"/>
        <v xml:space="preserve">                      if (strcompare(str,"P_SHADE" )) { *com = ITM_SHADE;} else</v>
      </c>
      <c r="H343" t="b">
        <f>ISNA(VLOOKUP(J343,J344:J$500,1,0))</f>
        <v>1</v>
      </c>
      <c r="I343" s="27">
        <f>VLOOKUP(C343,SOURCE!S$6:Y$10179,7,0)</f>
        <v>2197</v>
      </c>
      <c r="J343" s="28" t="str">
        <f>VLOOKUP(C343,SOURCE!S$6:Y$10179,6,0)</f>
        <v>P_SHADE</v>
      </c>
      <c r="K343" s="29" t="str">
        <f t="shared" si="31"/>
        <v>INTEGRALAREA</v>
      </c>
      <c r="L343" s="39" t="str">
        <f>VLOOKUP(C343,SOURCE!S$6:Y$10179,2,0)</f>
        <v>GRF</v>
      </c>
      <c r="M343" t="str">
        <f>IF(VLOOKUP(I343,SOURCE!B:M,2,0)="/  { itemToBeCoded","To be coded","")</f>
        <v/>
      </c>
      <c r="N343" s="22"/>
      <c r="Q343" s="26" t="str">
        <f>VLOOKUP(I343,SOURCE!B:M,5,0)</f>
        <v>STD_INTEGRAL "AREA"</v>
      </c>
      <c r="U343">
        <f t="shared" si="32"/>
        <v>58</v>
      </c>
      <c r="V343" s="53">
        <f t="shared" si="33"/>
        <v>299797208.01813853</v>
      </c>
      <c r="W343" s="22"/>
      <c r="X343" s="22"/>
      <c r="Y343" t="str">
        <f t="shared" si="30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VLOOKUP(C344,SOURCE!S347:Z10520,8,0)</f>
        <v>ITM_CLGRF</v>
      </c>
      <c r="E344" s="26" t="str">
        <f>CHAR(34)&amp;VLOOKUP(C344,SOURCE!S$6:Y$10179,6,0)&amp;CHAR(34)</f>
        <v>"CLGRF"</v>
      </c>
      <c r="F344" s="22" t="str">
        <f t="shared" si="29"/>
        <v xml:space="preserve">                      if (strcompare(str,"CLGRF" )) { *com = ITM_CLGRF;} else</v>
      </c>
      <c r="H344" t="b">
        <f>ISNA(VLOOKUP(J344,J345:J$500,1,0))</f>
        <v>1</v>
      </c>
      <c r="I344" s="27">
        <f>VLOOKUP(C344,SOURCE!S$6:Y$10179,7,0)</f>
        <v>2203</v>
      </c>
      <c r="J344" s="28" t="str">
        <f>VLOOKUP(C344,SOURCE!S$6:Y$10179,6,0)</f>
        <v>CLGRF</v>
      </c>
      <c r="K344" s="30" t="str">
        <f t="shared" si="31"/>
        <v>CLGRF</v>
      </c>
      <c r="L344" s="40" t="str">
        <f>VLOOKUP(C344,SOURCE!S$6:Y$10179,2,0)</f>
        <v>Clear</v>
      </c>
      <c r="M344" t="str">
        <f>IF(VLOOKUP(I344,SOURCE!B:M,2,0)="/  { itemToBeCoded","To be coded","")</f>
        <v/>
      </c>
      <c r="N344" s="22"/>
      <c r="Q344" s="26" t="str">
        <f>VLOOKUP(I344,SOURCE!B:M,5,0)</f>
        <v>"CLGRF"</v>
      </c>
      <c r="U344">
        <f t="shared" si="32"/>
        <v>58</v>
      </c>
      <c r="V344" s="53">
        <f t="shared" si="33"/>
        <v>299797208.01813853</v>
      </c>
      <c r="W344" s="22"/>
      <c r="X344" s="22"/>
      <c r="Y344" t="str">
        <f t="shared" si="30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VLOOKUP(C345,SOURCE!S348:Z10521,8,0)</f>
        <v>#N/A</v>
      </c>
      <c r="E345" s="26" t="e">
        <f>CHAR(34)&amp;VLOOKUP(C345,SOURCE!S$6:Y$10179,6,0)&amp;CHAR(34)</f>
        <v>#N/A</v>
      </c>
      <c r="F345" s="22" t="e">
        <f t="shared" si="29"/>
        <v>#N/A</v>
      </c>
      <c r="H345" t="b">
        <f>ISNA(VLOOKUP(J345,J346:J$500,1,0))</f>
        <v>1</v>
      </c>
      <c r="I345" s="27" t="e">
        <f>VLOOKUP(C345,SOURCE!S$6:Y$10179,7,0)</f>
        <v>#N/A</v>
      </c>
      <c r="J345" s="28" t="e">
        <f>VLOOKUP(C345,SOURCE!S$6:Y$10179,6,0)</f>
        <v>#N/A</v>
      </c>
      <c r="K345" s="29" t="e">
        <f t="shared" si="31"/>
        <v>#N/A</v>
      </c>
      <c r="L345" s="39" t="e">
        <f>VLOOKUP(C345,SOURCE!S$6:Y$10179,2,0)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2"/>
        <v>58</v>
      </c>
      <c r="V345" s="53">
        <f t="shared" si="33"/>
        <v>299797208.01813853</v>
      </c>
      <c r="W345" s="22"/>
      <c r="X345" s="22"/>
      <c r="Y345" t="str">
        <f t="shared" si="30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VLOOKUP(C346,SOURCE!S349:Z10522,8,0)</f>
        <v>#N/A</v>
      </c>
      <c r="E346" s="26" t="e">
        <f>CHAR(34)&amp;VLOOKUP(C346,SOURCE!S$6:Y$10179,6,0)&amp;CHAR(34)</f>
        <v>#N/A</v>
      </c>
      <c r="F346" s="22" t="e">
        <f t="shared" si="29"/>
        <v>#N/A</v>
      </c>
      <c r="H346" t="b">
        <f>ISNA(VLOOKUP(J346,J347:J$500,1,0))</f>
        <v>1</v>
      </c>
      <c r="I346" s="27" t="e">
        <f>VLOOKUP(C346,SOURCE!S$6:Y$10179,7,0)</f>
        <v>#N/A</v>
      </c>
      <c r="J346" s="28" t="e">
        <f>VLOOKUP(C346,SOURCE!S$6:Y$10179,6,0)</f>
        <v>#N/A</v>
      </c>
      <c r="K346" s="30" t="e">
        <f t="shared" si="31"/>
        <v>#N/A</v>
      </c>
      <c r="L346" s="40" t="e">
        <f>VLOOKUP(C346,SOURCE!S$6:Y$10179,2,0)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2"/>
        <v>58</v>
      </c>
      <c r="V346" s="53">
        <f t="shared" si="33"/>
        <v>299797208.01813853</v>
      </c>
      <c r="W346" s="22"/>
      <c r="X346" s="22"/>
      <c r="Y346" t="str">
        <f t="shared" si="30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VLOOKUP(C347,SOURCE!S350:Z10523,8,0)</f>
        <v>#N/A</v>
      </c>
      <c r="E347" s="26" t="e">
        <f>CHAR(34)&amp;VLOOKUP(C347,SOURCE!S$6:Y$10179,6,0)&amp;CHAR(34)</f>
        <v>#N/A</v>
      </c>
      <c r="F347" s="22" t="e">
        <f t="shared" si="29"/>
        <v>#N/A</v>
      </c>
      <c r="H347" t="b">
        <f>ISNA(VLOOKUP(J347,J348:J$500,1,0))</f>
        <v>1</v>
      </c>
      <c r="I347" s="27" t="e">
        <f>VLOOKUP(C347,SOURCE!S$6:Y$10179,7,0)</f>
        <v>#N/A</v>
      </c>
      <c r="J347" s="28" t="e">
        <f>VLOOKUP(C347,SOURCE!S$6:Y$10179,6,0)</f>
        <v>#N/A</v>
      </c>
      <c r="K347" s="29" t="e">
        <f t="shared" si="31"/>
        <v>#N/A</v>
      </c>
      <c r="L347" s="39" t="e">
        <f>VLOOKUP(C347,SOURCE!S$6:Y$10179,2,0)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2"/>
        <v>58</v>
      </c>
      <c r="V347" s="53">
        <f t="shared" si="33"/>
        <v>299797208.01813853</v>
      </c>
      <c r="W347" s="22"/>
      <c r="X347" s="22"/>
      <c r="Y347" t="str">
        <f t="shared" si="30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VLOOKUP(C348,SOURCE!S351:Z10524,8,0)</f>
        <v>#N/A</v>
      </c>
      <c r="E348" s="26" t="e">
        <f>CHAR(34)&amp;VLOOKUP(C348,SOURCE!S$6:Y$10179,6,0)&amp;CHAR(34)</f>
        <v>#N/A</v>
      </c>
      <c r="F348" s="22" t="e">
        <f t="shared" si="29"/>
        <v>#N/A</v>
      </c>
      <c r="H348" t="b">
        <f>ISNA(VLOOKUP(J348,J349:J$500,1,0))</f>
        <v>1</v>
      </c>
      <c r="I348" s="27" t="e">
        <f>VLOOKUP(C348,SOURCE!S$6:Y$10179,7,0)</f>
        <v>#N/A</v>
      </c>
      <c r="J348" s="28" t="e">
        <f>VLOOKUP(C348,SOURCE!S$6:Y$10179,6,0)</f>
        <v>#N/A</v>
      </c>
      <c r="K348" s="30" t="e">
        <f t="shared" si="31"/>
        <v>#N/A</v>
      </c>
      <c r="L348" s="40" t="e">
        <f>VLOOKUP(C348,SOURCE!S$6:Y$10179,2,0)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2"/>
        <v>58</v>
      </c>
      <c r="V348" s="53">
        <f t="shared" si="33"/>
        <v>299797208.01813853</v>
      </c>
      <c r="W348" s="22"/>
      <c r="X348" s="22"/>
      <c r="Y348" t="str">
        <f t="shared" si="30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VLOOKUP(C349,SOURCE!S352:Z10525,8,0)</f>
        <v>#N/A</v>
      </c>
      <c r="E349" s="26" t="e">
        <f>CHAR(34)&amp;VLOOKUP(C349,SOURCE!S$6:Y$10179,6,0)&amp;CHAR(34)</f>
        <v>#N/A</v>
      </c>
      <c r="F349" s="22" t="e">
        <f t="shared" si="29"/>
        <v>#N/A</v>
      </c>
      <c r="H349" t="b">
        <f>ISNA(VLOOKUP(J349,J350:J$500,1,0))</f>
        <v>1</v>
      </c>
      <c r="I349" s="27" t="e">
        <f>VLOOKUP(C349,SOURCE!S$6:Y$10179,7,0)</f>
        <v>#N/A</v>
      </c>
      <c r="J349" s="28" t="e">
        <f>VLOOKUP(C349,SOURCE!S$6:Y$10179,6,0)</f>
        <v>#N/A</v>
      </c>
      <c r="K349" s="29" t="e">
        <f t="shared" si="31"/>
        <v>#N/A</v>
      </c>
      <c r="L349" s="39" t="e">
        <f>VLOOKUP(C349,SOURCE!S$6:Y$10179,2,0)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2"/>
        <v>58</v>
      </c>
      <c r="V349" s="53">
        <f t="shared" si="33"/>
        <v>299797208.01813853</v>
      </c>
      <c r="W349" s="22"/>
      <c r="X349" s="22"/>
      <c r="Y349" t="str">
        <f t="shared" si="30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VLOOKUP(C350,SOURCE!S353:Z10526,8,0)</f>
        <v>#N/A</v>
      </c>
      <c r="E350" s="26" t="e">
        <f>CHAR(34)&amp;VLOOKUP(C350,SOURCE!S$6:Y$10179,6,0)&amp;CHAR(34)</f>
        <v>#N/A</v>
      </c>
      <c r="F350" s="22" t="e">
        <f t="shared" si="29"/>
        <v>#N/A</v>
      </c>
      <c r="H350" t="b">
        <f>ISNA(VLOOKUP(J350,J351:J$500,1,0))</f>
        <v>1</v>
      </c>
      <c r="I350" s="27" t="e">
        <f>VLOOKUP(C350,SOURCE!S$6:Y$10179,7,0)</f>
        <v>#N/A</v>
      </c>
      <c r="J350" s="28" t="e">
        <f>VLOOKUP(C350,SOURCE!S$6:Y$10179,6,0)</f>
        <v>#N/A</v>
      </c>
      <c r="K350" s="30" t="e">
        <f t="shared" si="31"/>
        <v>#N/A</v>
      </c>
      <c r="L350" s="40" t="e">
        <f>VLOOKUP(C350,SOURCE!S$6:Y$10179,2,0)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2"/>
        <v>58</v>
      </c>
      <c r="V350" s="53">
        <f t="shared" si="33"/>
        <v>299797208.01813853</v>
      </c>
      <c r="W350" s="22"/>
      <c r="X350" s="22"/>
      <c r="Y350" t="str">
        <f t="shared" si="30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VLOOKUP(C351,SOURCE!S354:Z10527,8,0)</f>
        <v>#N/A</v>
      </c>
      <c r="E351" s="26" t="e">
        <f>CHAR(34)&amp;VLOOKUP(C351,SOURCE!S$6:Y$10179,6,0)&amp;CHAR(34)</f>
        <v>#N/A</v>
      </c>
      <c r="F351" s="22" t="e">
        <f t="shared" si="29"/>
        <v>#N/A</v>
      </c>
      <c r="H351" t="b">
        <f>ISNA(VLOOKUP(J351,J352:J$500,1,0))</f>
        <v>1</v>
      </c>
      <c r="I351" s="27" t="e">
        <f>VLOOKUP(C351,SOURCE!S$6:Y$10179,7,0)</f>
        <v>#N/A</v>
      </c>
      <c r="J351" s="28" t="e">
        <f>VLOOKUP(C351,SOURCE!S$6:Y$10179,6,0)</f>
        <v>#N/A</v>
      </c>
      <c r="K351" s="29" t="e">
        <f t="shared" si="31"/>
        <v>#N/A</v>
      </c>
      <c r="L351" s="39" t="e">
        <f>VLOOKUP(C351,SOURCE!S$6:Y$10179,2,0)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2"/>
        <v>58</v>
      </c>
      <c r="V351" s="167">
        <f t="shared" si="33"/>
        <v>299797208.01813853</v>
      </c>
      <c r="W351" s="22"/>
      <c r="X351" s="22"/>
      <c r="Y351" t="str">
        <f t="shared" si="30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4750</v>
      </c>
    </row>
    <row r="3" spans="1:12">
      <c r="E3" t="s">
        <v>4665</v>
      </c>
      <c r="F3" t="s">
        <v>4666</v>
      </c>
    </row>
    <row r="4" spans="1:12">
      <c r="A4" t="s">
        <v>4670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4671</v>
      </c>
      <c r="B5" t="s">
        <v>4748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4672</v>
      </c>
      <c r="B6" t="s">
        <v>4749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4673</v>
      </c>
      <c r="B7" t="s">
        <v>4746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4674</v>
      </c>
      <c r="B8" t="s">
        <v>4728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4675</v>
      </c>
      <c r="B9" t="s">
        <v>4729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4676</v>
      </c>
      <c r="B10" t="s">
        <v>4747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4677</v>
      </c>
      <c r="B11" t="s">
        <v>4730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4678</v>
      </c>
      <c r="B12" t="s">
        <v>4731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4679</v>
      </c>
      <c r="B13" t="s">
        <v>4732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4680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4681</v>
      </c>
      <c r="B15" t="s">
        <v>4733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4682</v>
      </c>
      <c r="B16" t="s">
        <v>4734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4683</v>
      </c>
      <c r="B17" t="s">
        <v>4735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2995</v>
      </c>
      <c r="B18" t="s">
        <v>4736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3140</v>
      </c>
      <c r="B19" t="s">
        <v>4737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2993</v>
      </c>
      <c r="B20" t="s">
        <v>4738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4684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4685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4686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4687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4688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4689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4690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4691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4692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4693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4694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4695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4696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4697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4698</v>
      </c>
      <c r="B35" t="s">
        <v>4752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3312</v>
      </c>
      <c r="B36" t="s">
        <v>4752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4699</v>
      </c>
      <c r="B37" t="s">
        <v>4752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3310</v>
      </c>
      <c r="B38" t="s">
        <v>4752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4700</v>
      </c>
      <c r="B39" t="s">
        <v>4752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3311</v>
      </c>
      <c r="B40" t="s">
        <v>4752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4701</v>
      </c>
      <c r="B41" t="s">
        <v>4739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4702</v>
      </c>
      <c r="B42" t="s">
        <v>4740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4703</v>
      </c>
      <c r="B43" t="s">
        <v>4839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4704</v>
      </c>
      <c r="B44" t="s">
        <v>4741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4705</v>
      </c>
      <c r="B45" t="s">
        <v>4742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4706</v>
      </c>
      <c r="B46" t="s">
        <v>4743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4707</v>
      </c>
      <c r="B47" t="s">
        <v>4744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4668</v>
      </c>
      <c r="B48" t="s">
        <v>4745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4708</v>
      </c>
      <c r="B49" t="s">
        <v>4752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4709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4710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4711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4712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2997</v>
      </c>
      <c r="B54" t="s">
        <v>4752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4713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4714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4715</v>
      </c>
      <c r="B57" t="s">
        <v>4752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4716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4717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4718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4719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4720</v>
      </c>
      <c r="B62" t="s">
        <v>4720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4721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4722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4723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4724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4725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4726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4727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4834</v>
      </c>
      <c r="B70" t="s">
        <v>4832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4835</v>
      </c>
      <c r="B71" t="s">
        <v>4833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3010</v>
      </c>
      <c r="B72" t="s">
        <v>4752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4753</v>
      </c>
      <c r="B73" t="s">
        <v>4752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abSelected="1"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
      SUBSTITUTE(TEXT(SOURCE!G3,"??0"),"  ","")&amp;", "&amp; IF(SOURCE!$S$2-3 &gt;= 0, REPT(" ",SOURCE!$S$2-5+4+1-LEN(SUBSTITUTE(SUBSTITUTE(TEXT(SOURCE!H3,"????0"),"  ","")," ",""))), "")&amp;
      SUBSTITUTE(SUBSTITUTE(TEXT(SOURCE!H3,"????0"),"  ","")," ","")&amp;",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
      SUBSTITUTE(TEXT(SOURCE!G6,"??0"),"  ","")&amp;", "&amp; IF(SOURCE!$S$2-3 &gt;= 0, REPT(" ",SOURCE!$S$2-5+4+1-LEN(SUBSTITUTE(SUBSTITUTE(TEXT(SOURCE!H6,"????0"),"  ","")," ",""))), "")&amp;
      SUBSTITUTE(SUBSTITUTE(TEXT(SOURCE!H6,"????0"),"  ","")," ","")&amp;",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
      SUBSTITUTE(TEXT(SOURCE!G7,"??0"),"  ","")&amp;", "&amp; IF(SOURCE!$S$2-3 &gt;= 0, REPT(" ",SOURCE!$S$2-5+4+1-LEN(SUBSTITUTE(SUBSTITUTE(TEXT(SOURCE!H7,"????0"),"  ","")," ",""))), "")&amp;
      SUBSTITUTE(SUBSTITUTE(TEXT(SOURCE!H7,"????0"),"  ","")," ","")&amp;",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
      SUBSTITUTE(TEXT(SOURCE!G8,"??0"),"  ","")&amp;", "&amp; IF(SOURCE!$S$2-3 &gt;= 0, REPT(" ",SOURCE!$S$2-5+4+1-LEN(SUBSTITUTE(SUBSTITUTE(TEXT(SOURCE!H8,"????0"),"  ","")," ",""))), "")&amp;
      SUBSTITUTE(SUBSTITUTE(TEXT(SOURCE!H8,"????0"),"  ","")," ","")&amp;",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
      SUBSTITUTE(TEXT(SOURCE!G9,"??0"),"  ","")&amp;", "&amp; IF(SOURCE!$S$2-3 &gt;= 0, REPT(" ",SOURCE!$S$2-5+4+1-LEN(SUBSTITUTE(SUBSTITUTE(TEXT(SOURCE!H9,"????0"),"  ","")," ",""))), "")&amp;
      SUBSTITUTE(SUBSTITUTE(TEXT(SOURCE!H9,"????0"),"  ","")," ","")&amp;",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
      SUBSTITUTE(TEXT(SOURCE!G10,"??0"),"  ","")&amp;", "&amp; IF(SOURCE!$S$2-3 &gt;= 0, REPT(" ",SOURCE!$S$2-5+4+1-LEN(SUBSTITUTE(SUBSTITUTE(TEXT(SOURCE!H10,"????0"),"  ","")," ",""))), "")&amp;
      SUBSTITUTE(SUBSTITUTE(TEXT(SOURCE!H10,"????0"),"  ","")," ","")&amp;",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
      SUBSTITUTE(TEXT(SOURCE!G11,"??0"),"  ","")&amp;", "&amp; IF(SOURCE!$S$2-3 &gt;= 0, REPT(" ",SOURCE!$S$2-5+4+1-LEN(SUBSTITUTE(SUBSTITUTE(TEXT(SOURCE!H11,"????0"),"  ","")," ",""))), "")&amp;
      SUBSTITUTE(SUBSTITUTE(TEXT(SOURCE!H11,"????0"),"  ","")," ","")&amp;",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
      SUBSTITUTE(TEXT(SOURCE!G12,"??0"),"  ","")&amp;", "&amp; IF(SOURCE!$S$2-3 &gt;= 0, REPT(" ",SOURCE!$S$2-5+4+1-LEN(SUBSTITUTE(SUBSTITUTE(TEXT(SOURCE!H12,"????0"),"  ","")," ",""))), "")&amp;
      SUBSTITUTE(SUBSTITUTE(TEXT(SOURCE!H12,"????0"),"  ","")," ","")&amp;",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
      SUBSTITUTE(TEXT(SOURCE!G13,"??0"),"  ","")&amp;", "&amp; IF(SOURCE!$S$2-3 &gt;= 0, REPT(" ",SOURCE!$S$2-5+4+1-LEN(SUBSTITUTE(SUBSTITUTE(TEXT(SOURCE!H13,"????0"),"  ","")," ",""))), "")&amp;
      SUBSTITUTE(SUBSTITUTE(TEXT(SOURCE!H13,"????0"),"  ","")," ","")&amp;",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
      SUBSTITUTE(TEXT(SOURCE!G14,"??0"),"  ","")&amp;", "&amp; IF(SOURCE!$S$2-3 &gt;= 0, REPT(" ",SOURCE!$S$2-5+4+1-LEN(SUBSTITUTE(SUBSTITUTE(TEXT(SOURCE!H14,"????0"),"  ","")," ",""))), "")&amp;
      SUBSTITUTE(SUBSTITUTE(TEXT(SOURCE!H14,"????0"),"  ","")," ","")&amp;",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
      SUBSTITUTE(TEXT(SOURCE!G15,"??0"),"  ","")&amp;", "&amp; IF(SOURCE!$S$2-3 &gt;= 0, REPT(" ",SOURCE!$S$2-5+4+1-LEN(SUBSTITUTE(SUBSTITUTE(TEXT(SOURCE!H15,"????0"),"  ","")," ",""))), "")&amp;
      SUBSTITUTE(SUBSTITUTE(TEXT(SOURCE!H15,"????0"),"  ","")," ","")&amp;",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
      SUBSTITUTE(TEXT(SOURCE!G16,"??0"),"  ","")&amp;", "&amp; IF(SOURCE!$S$2-3 &gt;= 0, REPT(" ",SOURCE!$S$2-5+4+1-LEN(SUBSTITUTE(SUBSTITUTE(TEXT(SOURCE!H16,"????0"),"  ","")," ",""))), "")&amp;
      SUBSTITUTE(SUBSTITUTE(TEXT(SOURCE!H16,"????0"),"  ","")," ","")&amp;",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
      SUBSTITUTE(TEXT(SOURCE!G17,"??0"),"  ","")&amp;", "&amp; IF(SOURCE!$S$2-3 &gt;= 0, REPT(" ",SOURCE!$S$2-5+4+1-LEN(SUBSTITUTE(SUBSTITUTE(TEXT(SOURCE!H17,"????0"),"  ","")," ",""))), "")&amp;
      SUBSTITUTE(SUBSTITUTE(TEXT(SOURCE!H17,"????0"),"  ","")," ","")&amp;",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
      SUBSTITUTE(TEXT(SOURCE!G18,"??0"),"  ","")&amp;", "&amp; IF(SOURCE!$S$2-3 &gt;= 0, REPT(" ",SOURCE!$S$2-5+4+1-LEN(SUBSTITUTE(SUBSTITUTE(TEXT(SOURCE!H18,"????0"),"  ","")," ",""))), "")&amp;
      SUBSTITUTE(SUBSTITUTE(TEXT(SOURCE!H18,"????0"),"  ","")," ","")&amp;",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
      SUBSTITUTE(TEXT(SOURCE!G19,"??0"),"  ","")&amp;", "&amp; IF(SOURCE!$S$2-3 &gt;= 0, REPT(" ",SOURCE!$S$2-5+4+1-LEN(SUBSTITUTE(SUBSTITUTE(TEXT(SOURCE!H19,"????0"),"  ","")," ",""))), "")&amp;
      SUBSTITUTE(SUBSTITUTE(TEXT(SOURCE!H19,"????0"),"  ","")," ","")&amp;",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
      SUBSTITUTE(TEXT(SOURCE!G20,"??0"),"  ","")&amp;", "&amp; IF(SOURCE!$S$2-3 &gt;= 0, REPT(" ",SOURCE!$S$2-5+4+1-LEN(SUBSTITUTE(SUBSTITUTE(TEXT(SOURCE!H20,"????0"),"  ","")," ",""))), "")&amp;
      SUBSTITUTE(SUBSTITUTE(TEXT(SOURCE!H20,"????0"),"  ","")," ","")&amp;",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
      SUBSTITUTE(TEXT(SOURCE!G21,"??0"),"  ","")&amp;", "&amp; IF(SOURCE!$S$2-3 &gt;= 0, REPT(" ",SOURCE!$S$2-5+4+1-LEN(SUBSTITUTE(SUBSTITUTE(TEXT(SOURCE!H21,"????0"),"  ","")," ",""))), "")&amp;
      SUBSTITUTE(SUBSTITUTE(TEXT(SOURCE!H21,"????0"),"  ","")," ","")&amp;",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
      SUBSTITUTE(TEXT(SOURCE!G22,"??0"),"  ","")&amp;", "&amp; IF(SOURCE!$S$2-3 &gt;= 0, REPT(" ",SOURCE!$S$2-5+4+1-LEN(SUBSTITUTE(SUBSTITUTE(TEXT(SOURCE!H22,"????0"),"  ","")," ",""))), "")&amp;
      SUBSTITUTE(SUBSTITUTE(TEXT(SOURCE!H22,"????0"),"  ","")," ","")&amp;",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
      SUBSTITUTE(TEXT(SOURCE!G23,"??0"),"  ","")&amp;", "&amp; IF(SOURCE!$S$2-3 &gt;= 0, REPT(" ",SOURCE!$S$2-5+4+1-LEN(SUBSTITUTE(SUBSTITUTE(TEXT(SOURCE!H23,"????0"),"  ","")," ",""))), "")&amp;
      SUBSTITUTE(SUBSTITUTE(TEXT(SOURCE!H23,"????0"),"  ","")," ","")&amp;",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
      SUBSTITUTE(TEXT(SOURCE!G24,"??0"),"  ","")&amp;", "&amp; IF(SOURCE!$S$2-3 &gt;= 0, REPT(" ",SOURCE!$S$2-5+4+1-LEN(SUBSTITUTE(SUBSTITUTE(TEXT(SOURCE!H24,"????0"),"  ","")," ",""))), "")&amp;
      SUBSTITUTE(SUBSTITUTE(TEXT(SOURCE!H24,"????0"),"  ","")," ","")&amp;",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
      SUBSTITUTE(TEXT(SOURCE!G25,"??0"),"  ","")&amp;", "&amp; IF(SOURCE!$S$2-3 &gt;= 0, REPT(" ",SOURCE!$S$2-5+4+1-LEN(SUBSTITUTE(SUBSTITUTE(TEXT(SOURCE!H25,"????0"),"  ","")," ",""))), "")&amp;
      SUBSTITUTE(SUBSTITUTE(TEXT(SOURCE!H25,"????0"),"  ","")," ","")&amp;",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
      SUBSTITUTE(TEXT(SOURCE!G26,"??0"),"  ","")&amp;", "&amp; IF(SOURCE!$S$2-3 &gt;= 0, REPT(" ",SOURCE!$S$2-5+4+1-LEN(SUBSTITUTE(SUBSTITUTE(TEXT(SOURCE!H26,"????0"),"  ","")," ",""))), "")&amp;
      SUBSTITUTE(SUBSTITUTE(TEXT(SOURCE!H26,"????0"),"  ","")," ","")&amp;",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
      SUBSTITUTE(TEXT(SOURCE!G27,"??0"),"  ","")&amp;", "&amp; IF(SOURCE!$S$2-3 &gt;= 0, REPT(" ",SOURCE!$S$2-5+4+1-LEN(SUBSTITUTE(SUBSTITUTE(TEXT(SOURCE!H27,"????0"),"  ","")," ",""))), "")&amp;
      SUBSTITUTE(SUBSTITUTE(TEXT(SOURCE!H27,"????0"),"  ","")," ","")&amp;",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
      SUBSTITUTE(TEXT(SOURCE!G28,"??0"),"  ","")&amp;", "&amp; IF(SOURCE!$S$2-3 &gt;= 0, REPT(" ",SOURCE!$S$2-5+4+1-LEN(SUBSTITUTE(SUBSTITUTE(TEXT(SOURCE!H28,"????0"),"  ","")," ",""))), "")&amp;
      SUBSTITUTE(SUBSTITUTE(TEXT(SOURCE!H28,"????0"),"  ","")," ","")&amp;",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
      SUBSTITUTE(TEXT(SOURCE!G29,"??0"),"  ","")&amp;", "&amp; IF(SOURCE!$S$2-3 &gt;= 0, REPT(" ",SOURCE!$S$2-5+4+1-LEN(SUBSTITUTE(SUBSTITUTE(TEXT(SOURCE!H29,"????0"),"  ","")," ",""))), "")&amp;
      SUBSTITUTE(SUBSTITUTE(TEXT(SOURCE!H29,"????0"),"  ","")," ","")&amp;",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
      SUBSTITUTE(TEXT(SOURCE!G30,"??0"),"  ","")&amp;", "&amp; IF(SOURCE!$S$2-3 &gt;= 0, REPT(" ",SOURCE!$S$2-5+4+1-LEN(SUBSTITUTE(SUBSTITUTE(TEXT(SOURCE!H30,"????0"),"  ","")," ",""))), "")&amp;
      SUBSTITUTE(SUBSTITUTE(TEXT(SOURCE!H30,"????0"),"  ","")," ","")&amp;",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
      SUBSTITUTE(TEXT(SOURCE!G31,"??0"),"  ","")&amp;", "&amp; IF(SOURCE!$S$2-3 &gt;= 0, REPT(" ",SOURCE!$S$2-5+4+1-LEN(SUBSTITUTE(SUBSTITUTE(TEXT(SOURCE!H31,"????0"),"  ","")," ",""))), "")&amp;
      SUBSTITUTE(SUBSTITUTE(TEXT(SOURCE!H31,"????0"),"  ","")," ","")&amp;",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
      SUBSTITUTE(TEXT(SOURCE!G32,"??0"),"  ","")&amp;", "&amp; IF(SOURCE!$S$2-3 &gt;= 0, REPT(" ",SOURCE!$S$2-5+4+1-LEN(SUBSTITUTE(SUBSTITUTE(TEXT(SOURCE!H32,"????0"),"  ","")," ",""))), "")&amp;
      SUBSTITUTE(SUBSTITUTE(TEXT(SOURCE!H32,"????0"),"  ","")," ","")&amp;",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
      SUBSTITUTE(TEXT(SOURCE!G33,"??0"),"  ","")&amp;", "&amp; IF(SOURCE!$S$2-3 &gt;= 0, REPT(" ",SOURCE!$S$2-5+4+1-LEN(SUBSTITUTE(SUBSTITUTE(TEXT(SOURCE!H33,"????0"),"  ","")," ",""))), "")&amp;
      SUBSTITUTE(SUBSTITUTE(TEXT(SOURCE!H33,"????0"),"  ","")," ","")&amp;",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
      SUBSTITUTE(TEXT(SOURCE!G34,"??0"),"  ","")&amp;", "&amp; IF(SOURCE!$S$2-3 &gt;= 0, REPT(" ",SOURCE!$S$2-5+4+1-LEN(SUBSTITUTE(SUBSTITUTE(TEXT(SOURCE!H34,"????0"),"  ","")," ",""))), "")&amp;
      SUBSTITUTE(SUBSTITUTE(TEXT(SOURCE!H34,"????0"),"  ","")," ","")&amp;",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
      SUBSTITUTE(TEXT(SOURCE!G35,"??0"),"  ","")&amp;", "&amp; IF(SOURCE!$S$2-3 &gt;= 0, REPT(" ",SOURCE!$S$2-5+4+1-LEN(SUBSTITUTE(SUBSTITUTE(TEXT(SOURCE!H35,"????0"),"  ","")," ",""))), "")&amp;
      SUBSTITUTE(SUBSTITUTE(TEXT(SOURCE!H35,"????0"),"  ","")," ","")&amp;",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
      SUBSTITUTE(TEXT(SOURCE!G36,"??0"),"  ","")&amp;", "&amp; IF(SOURCE!$S$2-3 &gt;= 0, REPT(" ",SOURCE!$S$2-5+4+1-LEN(SUBSTITUTE(SUBSTITUTE(TEXT(SOURCE!H36,"????0"),"  ","")," ",""))), "")&amp;
      SUBSTITUTE(SUBSTITUTE(TEXT(SOURCE!H36,"????0"),"  ","")," ","")&amp;",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
      SUBSTITUTE(TEXT(SOURCE!G37,"??0"),"  ","")&amp;", "&amp; IF(SOURCE!$S$2-3 &gt;= 0, REPT(" ",SOURCE!$S$2-5+4+1-LEN(SUBSTITUTE(SUBSTITUTE(TEXT(SOURCE!H37,"????0"),"  ","")," ",""))), "")&amp;
      SUBSTITUTE(SUBSTITUTE(TEXT(SOURCE!H37,"????0"),"  ","")," ","")&amp;",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
      SUBSTITUTE(TEXT(SOURCE!G38,"??0"),"  ","")&amp;", "&amp; IF(SOURCE!$S$2-3 &gt;= 0, REPT(" ",SOURCE!$S$2-5+4+1-LEN(SUBSTITUTE(SUBSTITUTE(TEXT(SOURCE!H38,"????0"),"  ","")," ",""))), "")&amp;
      SUBSTITUTE(SUBSTITUTE(TEXT(SOURCE!H38,"????0"),"  ","")," ","")&amp;",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
      SUBSTITUTE(TEXT(SOURCE!G39,"??0"),"  ","")&amp;", "&amp; IF(SOURCE!$S$2-3 &gt;= 0, REPT(" ",SOURCE!$S$2-5+4+1-LEN(SUBSTITUTE(SUBSTITUTE(TEXT(SOURCE!H39,"????0"),"  ","")," ",""))), "")&amp;
      SUBSTITUTE(SUBSTITUTE(TEXT(SOURCE!H39,"????0"),"  ","")," ","")&amp;",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
      SUBSTITUTE(TEXT(SOURCE!G40,"??0"),"  ","")&amp;", "&amp; IF(SOURCE!$S$2-3 &gt;= 0, REPT(" ",SOURCE!$S$2-5+4+1-LEN(SUBSTITUTE(SUBSTITUTE(TEXT(SOURCE!H40,"????0"),"  ","")," ",""))), "")&amp;
      SUBSTITUTE(SUBSTITUTE(TEXT(SOURCE!H40,"????0"),"  ","")," ","")&amp;",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
      SUBSTITUTE(TEXT(SOURCE!G41,"??0"),"  ","")&amp;", "&amp; IF(SOURCE!$S$2-3 &gt;= 0, REPT(" ",SOURCE!$S$2-5+4+1-LEN(SUBSTITUTE(SUBSTITUTE(TEXT(SOURCE!H41,"????0"),"  ","")," ",""))), "")&amp;
      SUBSTITUTE(SUBSTITUTE(TEXT(SOURCE!H41,"????0"),"  ","")," ","")&amp;",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
      SUBSTITUTE(TEXT(SOURCE!G42,"??0"),"  ","")&amp;", "&amp; IF(SOURCE!$S$2-3 &gt;= 0, REPT(" ",SOURCE!$S$2-5+4+1-LEN(SUBSTITUTE(SUBSTITUTE(TEXT(SOURCE!H42,"????0"),"  ","")," ",""))), "")&amp;
      SUBSTITUTE(SUBSTITUTE(TEXT(SOURCE!H42,"????0"),"  ","")," ","")&amp;",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
      SUBSTITUTE(TEXT(SOURCE!G43,"??0"),"  ","")&amp;", "&amp; IF(SOURCE!$S$2-3 &gt;= 0, REPT(" ",SOURCE!$S$2-5+4+1-LEN(SUBSTITUTE(SUBSTITUTE(TEXT(SOURCE!H43,"????0"),"  ","")," ",""))), "")&amp;
      SUBSTITUTE(SUBSTITUTE(TEXT(SOURCE!H43,"????0"),"  ","")," ","")&amp;",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
      SUBSTITUTE(TEXT(SOURCE!G44,"??0"),"  ","")&amp;", "&amp; IF(SOURCE!$S$2-3 &gt;= 0, REPT(" ",SOURCE!$S$2-5+4+1-LEN(SUBSTITUTE(SUBSTITUTE(TEXT(SOURCE!H44,"????0"),"  ","")," ",""))), "")&amp;
      SUBSTITUTE(SUBSTITUTE(TEXT(SOURCE!H44,"????0"),"  ","")," ","")&amp;",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SLS_ENABLED  ,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
      SUBSTITUTE(TEXT(SOURCE!G45,"??0"),"  ","")&amp;", "&amp; IF(SOURCE!$S$2-3 &gt;= 0, REPT(" ",SOURCE!$S$2-5+4+1-LEN(SUBSTITUTE(SUBSTITUTE(TEXT(SOURCE!H45,"????0"),"  ","")," ",""))), "")&amp;
      SUBSTITUTE(SUBSTITUTE(TEXT(SOURCE!H45,"????0"),"  ","")," ","")&amp;",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SLS_ENABLED  ,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
      SUBSTITUTE(TEXT(SOURCE!G46,"??0"),"  ","")&amp;", "&amp; IF(SOURCE!$S$2-3 &gt;= 0, REPT(" ",SOURCE!$S$2-5+4+1-LEN(SUBSTITUTE(SUBSTITUTE(TEXT(SOURCE!H46,"????0"),"  ","")," ",""))), "")&amp;
      SUBSTITUTE(SUBSTITUTE(TEXT(SOURCE!H46,"????0"),"  ","")," ","")&amp;",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
      SUBSTITUTE(TEXT(SOURCE!G47,"??0"),"  ","")&amp;", "&amp; IF(SOURCE!$S$2-3 &gt;= 0, REPT(" ",SOURCE!$S$2-5+4+1-LEN(SUBSTITUTE(SUBSTITUTE(TEXT(SOURCE!H47,"????0"),"  ","")," ",""))), "")&amp;
      SUBSTITUTE(SUBSTITUTE(TEXT(SOURCE!H47,"????0"),"  ","")," ","")&amp;",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
      SUBSTITUTE(TEXT(SOURCE!G48,"??0"),"  ","")&amp;", "&amp; IF(SOURCE!$S$2-3 &gt;= 0, REPT(" ",SOURCE!$S$2-5+4+1-LEN(SUBSTITUTE(SUBSTITUTE(TEXT(SOURCE!H48,"????0"),"  ","")," ",""))), "")&amp;
      SUBSTITUTE(SUBSTITUTE(TEXT(SOURCE!H48,"????0"),"  ","")," ","")&amp;",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
      SUBSTITUTE(TEXT(SOURCE!G49,"??0"),"  ","")&amp;", "&amp; IF(SOURCE!$S$2-3 &gt;= 0, REPT(" ",SOURCE!$S$2-5+4+1-LEN(SUBSTITUTE(SUBSTITUTE(TEXT(SOURCE!H49,"????0"),"  ","")," ",""))), "")&amp;
      SUBSTITUTE(SUBSTITUTE(TEXT(SOURCE!H49,"????0"),"  ","")," ","")&amp;",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
      SUBSTITUTE(TEXT(SOURCE!G50,"??0"),"  ","")&amp;", "&amp; IF(SOURCE!$S$2-3 &gt;= 0, REPT(" ",SOURCE!$S$2-5+4+1-LEN(SUBSTITUTE(SUBSTITUTE(TEXT(SOURCE!H50,"????0"),"  ","")," ",""))), "")&amp;
      SUBSTITUTE(SUBSTITUTE(TEXT(SOURCE!H50,"????0"),"  ","")," ","")&amp;",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
      SUBSTITUTE(TEXT(SOURCE!G51,"??0"),"  ","")&amp;", "&amp; IF(SOURCE!$S$2-3 &gt;= 0, REPT(" ",SOURCE!$S$2-5+4+1-LEN(SUBSTITUTE(SUBSTITUTE(TEXT(SOURCE!H51,"????0"),"  ","")," ",""))), "")&amp;
      SUBSTITUTE(SUBSTITUTE(TEXT(SOURCE!H51,"????0"),"  ","")," ","")&amp;",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
      SUBSTITUTE(TEXT(SOURCE!G52,"??0"),"  ","")&amp;", "&amp; IF(SOURCE!$S$2-3 &gt;= 0, REPT(" ",SOURCE!$S$2-5+4+1-LEN(SUBSTITUTE(SUBSTITUTE(TEXT(SOURCE!H52,"????0"),"  ","")," ",""))), "")&amp;
      SUBSTITUTE(SUBSTITUTE(TEXT(SOURCE!H52,"????0"),"  ","")," ","")&amp;",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
      SUBSTITUTE(TEXT(SOURCE!G53,"??0"),"  ","")&amp;", "&amp; IF(SOURCE!$S$2-3 &gt;= 0, REPT(" ",SOURCE!$S$2-5+4+1-LEN(SUBSTITUTE(SUBSTITUTE(TEXT(SOURCE!H53,"????0"),"  ","")," ",""))), "")&amp;
      SUBSTITUTE(SUBSTITUTE(TEXT(SOURCE!H53,"????0"),"  ","")," ","")&amp;",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
      SUBSTITUTE(TEXT(SOURCE!G54,"??0"),"  ","")&amp;", "&amp; IF(SOURCE!$S$2-3 &gt;= 0, REPT(" ",SOURCE!$S$2-5+4+1-LEN(SUBSTITUTE(SUBSTITUTE(TEXT(SOURCE!H54,"????0"),"  ","")," ",""))), "")&amp;
      SUBSTITUTE(SUBSTITUTE(TEXT(SOURCE!H54,"????0"),"  ","")," ","")&amp;",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
      SUBSTITUTE(TEXT(SOURCE!G55,"??0"),"  ","")&amp;", "&amp; IF(SOURCE!$S$2-3 &gt;= 0, REPT(" ",SOURCE!$S$2-5+4+1-LEN(SUBSTITUTE(SUBSTITUTE(TEXT(SOURCE!H55,"????0"),"  ","")," ",""))), "")&amp;
      SUBSTITUTE(SUBSTITUTE(TEXT(SOURCE!H55,"????0"),"  ","")," ","")&amp;",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
      SUBSTITUTE(TEXT(SOURCE!G56,"??0"),"  ","")&amp;", "&amp; IF(SOURCE!$S$2-3 &gt;= 0, REPT(" ",SOURCE!$S$2-5+4+1-LEN(SUBSTITUTE(SUBSTITUTE(TEXT(SOURCE!H56,"????0"),"  ","")," ",""))), "")&amp;
      SUBSTITUTE(SUBSTITUTE(TEXT(SOURCE!H56,"????0"),"  ","")," ","")&amp;",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
      SUBSTITUTE(TEXT(SOURCE!G57,"??0"),"  ","")&amp;", "&amp; IF(SOURCE!$S$2-3 &gt;= 0, REPT(" ",SOURCE!$S$2-5+4+1-LEN(SUBSTITUTE(SUBSTITUTE(TEXT(SOURCE!H57,"????0"),"  ","")," ",""))), "")&amp;
      SUBSTITUTE(SUBSTITUTE(TEXT(SOURCE!H57,"????0"),"  ","")," ","")&amp;",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
      SUBSTITUTE(TEXT(SOURCE!G58,"??0"),"  ","")&amp;", "&amp; IF(SOURCE!$S$2-3 &gt;= 0, REPT(" ",SOURCE!$S$2-5+4+1-LEN(SUBSTITUTE(SUBSTITUTE(TEXT(SOURCE!H58,"????0"),"  ","")," ",""))), "")&amp;
      SUBSTITUTE(SUBSTITUTE(TEXT(SOURCE!H58,"????0"),"  ","")," ","")&amp;",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
      SUBSTITUTE(TEXT(SOURCE!G59,"??0"),"  ","")&amp;", "&amp; IF(SOURCE!$S$2-3 &gt;= 0, REPT(" ",SOURCE!$S$2-5+4+1-LEN(SUBSTITUTE(SUBSTITUTE(TEXT(SOURCE!H59,"????0"),"  ","")," ",""))), "")&amp;
      SUBSTITUTE(SUBSTITUTE(TEXT(SOURCE!H59,"????0"),"  ","")," ","")&amp;",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
      SUBSTITUTE(TEXT(SOURCE!G60,"??0"),"  ","")&amp;", "&amp; IF(SOURCE!$S$2-3 &gt;= 0, REPT(" ",SOURCE!$S$2-5+4+1-LEN(SUBSTITUTE(SUBSTITUTE(TEXT(SOURCE!H60,"????0"),"  ","")," ",""))), "")&amp;
      SUBSTITUTE(SUBSTITUTE(TEXT(SOURCE!H60,"????0"),"  ","")," ","")&amp;",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
      SUBSTITUTE(TEXT(SOURCE!G61,"??0"),"  ","")&amp;", "&amp; IF(SOURCE!$S$2-3 &gt;= 0, REPT(" ",SOURCE!$S$2-5+4+1-LEN(SUBSTITUTE(SUBSTITUTE(TEXT(SOURCE!H61,"????0"),"  ","")," ",""))), "")&amp;
      SUBSTITUTE(SUBSTITUTE(TEXT(SOURCE!H61,"????0"),"  ","")," ","")&amp;",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
      SUBSTITUTE(TEXT(SOURCE!G62,"??0"),"  ","")&amp;", "&amp; IF(SOURCE!$S$2-3 &gt;= 0, REPT(" ",SOURCE!$S$2-5+4+1-LEN(SUBSTITUTE(SUBSTITUTE(TEXT(SOURCE!H62,"????0"),"  ","")," ",""))), "")&amp;
      SUBSTITUTE(SUBSTITUTE(TEXT(SOURCE!H62,"????0"),"  ","")," ","")&amp;",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
      SUBSTITUTE(TEXT(SOURCE!G63,"??0"),"  ","")&amp;", "&amp; IF(SOURCE!$S$2-3 &gt;= 0, REPT(" ",SOURCE!$S$2-5+4+1-LEN(SUBSTITUTE(SUBSTITUTE(TEXT(SOURCE!H63,"????0"),"  ","")," ",""))), "")&amp;
      SUBSTITUTE(SUBSTITUTE(TEXT(SOURCE!H63,"????0"),"  ","")," ","")&amp;",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
      SUBSTITUTE(TEXT(SOURCE!G64,"??0"),"  ","")&amp;", "&amp; IF(SOURCE!$S$2-3 &gt;= 0, REPT(" ",SOURCE!$S$2-5+4+1-LEN(SUBSTITUTE(SUBSTITUTE(TEXT(SOURCE!H64,"????0"),"  ","")," ",""))), "")&amp;
      SUBSTITUTE(SUBSTITUTE(TEXT(SOURCE!H64,"????0"),"  ","")," ","")&amp;",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
      SUBSTITUTE(TEXT(SOURCE!G65,"??0"),"  ","")&amp;", "&amp; IF(SOURCE!$S$2-3 &gt;= 0, REPT(" ",SOURCE!$S$2-5+4+1-LEN(SUBSTITUTE(SUBSTITUTE(TEXT(SOURCE!H65,"????0"),"  ","")," ",""))), "")&amp;
      SUBSTITUTE(SUBSTITUTE(TEXT(SOURCE!H65,"????0"),"  ","")," ","")&amp;",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
      SUBSTITUTE(TEXT(SOURCE!G66,"??0"),"  ","")&amp;", "&amp; IF(SOURCE!$S$2-3 &gt;= 0, REPT(" ",SOURCE!$S$2-5+4+1-LEN(SUBSTITUTE(SUBSTITUTE(TEXT(SOURCE!H66,"????0"),"  ","")," ",""))), "")&amp;
      SUBSTITUTE(SUBSTITUTE(TEXT(SOURCE!H66,"????0"),"  ","")," ","")&amp;",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
      SUBSTITUTE(TEXT(SOURCE!G67,"??0"),"  ","")&amp;", "&amp; IF(SOURCE!$S$2-3 &gt;= 0, REPT(" ",SOURCE!$S$2-5+4+1-LEN(SUBSTITUTE(SUBSTITUTE(TEXT(SOURCE!H67,"????0"),"  ","")," ",""))), "")&amp;
      SUBSTITUTE(SUBSTITUTE(TEXT(SOURCE!H67,"????0"),"  ","")," ","")&amp;",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
      SUBSTITUTE(TEXT(SOURCE!G68,"??0"),"  ","")&amp;", "&amp; IF(SOURCE!$S$2-3 &gt;= 0, REPT(" ",SOURCE!$S$2-5+4+1-LEN(SUBSTITUTE(SUBSTITUTE(TEXT(SOURCE!H68,"????0"),"  ","")," ",""))), "")&amp;
      SUBSTITUTE(SUBSTITUTE(TEXT(SOURCE!H68,"????0"),"  ","")," ","")&amp;",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
      SUBSTITUTE(TEXT(SOURCE!G69,"??0"),"  ","")&amp;", "&amp; IF(SOURCE!$S$2-3 &gt;= 0, REPT(" ",SOURCE!$S$2-5+4+1-LEN(SUBSTITUTE(SUBSTITUTE(TEXT(SOURCE!H69,"????0"),"  ","")," ",""))), "")&amp;
      SUBSTITUTE(SUBSTITUTE(TEXT(SOURCE!H69,"????0"),"  ","")," ","")&amp;",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
      SUBSTITUTE(TEXT(SOURCE!G70,"??0"),"  ","")&amp;", "&amp; IF(SOURCE!$S$2-3 &gt;= 0, REPT(" ",SOURCE!$S$2-5+4+1-LEN(SUBSTITUTE(SUBSTITUTE(TEXT(SOURCE!H70,"????0"),"  ","")," ",""))), "")&amp;
      SUBSTITUTE(SUBSTITUTE(TEXT(SOURCE!H70,"????0"),"  ","")," ","")&amp;",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
      SUBSTITUTE(TEXT(SOURCE!G71,"??0"),"  ","")&amp;", "&amp; IF(SOURCE!$S$2-3 &gt;= 0, REPT(" ",SOURCE!$S$2-5+4+1-LEN(SUBSTITUTE(SUBSTITUTE(TEXT(SOURCE!H71,"????0"),"  ","")," ",""))), "")&amp;
      SUBSTITUTE(SUBSTITUTE(TEXT(SOURCE!H71,"????0"),"  ","")," ","")&amp;",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
      SUBSTITUTE(TEXT(SOURCE!G72,"??0"),"  ","")&amp;", "&amp; IF(SOURCE!$S$2-3 &gt;= 0, REPT(" ",SOURCE!$S$2-5+4+1-LEN(SUBSTITUTE(SUBSTITUTE(TEXT(SOURCE!H72,"????0"),"  ","")," ",""))), "")&amp;
      SUBSTITUTE(SUBSTITUTE(TEXT(SOURCE!H72,"????0"),"  ","")," ","")&amp;",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
      SUBSTITUTE(TEXT(SOURCE!G73,"??0"),"  ","")&amp;", "&amp; IF(SOURCE!$S$2-3 &gt;= 0, REPT(" ",SOURCE!$S$2-5+4+1-LEN(SUBSTITUTE(SUBSTITUTE(TEXT(SOURCE!H73,"????0"),"  ","")," ",""))), "")&amp;
      SUBSTITUTE(SUBSTITUTE(TEXT(SOURCE!H73,"????0"),"  ","")," ","")&amp;",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
      SUBSTITUTE(TEXT(SOURCE!G74,"??0"),"  ","")&amp;", "&amp; IF(SOURCE!$S$2-3 &gt;= 0, REPT(" ",SOURCE!$S$2-5+4+1-LEN(SUBSTITUTE(SUBSTITUTE(TEXT(SOURCE!H74,"????0"),"  ","")," ",""))), "")&amp;
      SUBSTITUTE(SUBSTITUTE(TEXT(SOURCE!H74,"????0"),"  ","")," ","")&amp;",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
      SUBSTITUTE(TEXT(SOURCE!G75,"??0"),"  ","")&amp;", "&amp; IF(SOURCE!$S$2-3 &gt;= 0, REPT(" ",SOURCE!$S$2-5+4+1-LEN(SUBSTITUTE(SUBSTITUTE(TEXT(SOURCE!H75,"????0"),"  ","")," ",""))), "")&amp;
      SUBSTITUTE(SUBSTITUTE(TEXT(SOURCE!H75,"????0"),"  ","")," ","")&amp;",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
      SUBSTITUTE(TEXT(SOURCE!G76,"??0"),"  ","")&amp;", "&amp; IF(SOURCE!$S$2-3 &gt;= 0, REPT(" ",SOURCE!$S$2-5+4+1-LEN(SUBSTITUTE(SUBSTITUTE(TEXT(SOURCE!H76,"????0"),"  ","")," ",""))), "")&amp;
      SUBSTITUTE(SUBSTITUTE(TEXT(SOURCE!H76,"????0"),"  ","")," ","")&amp;",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
      SUBSTITUTE(TEXT(SOURCE!G77,"??0"),"  ","")&amp;", "&amp; IF(SOURCE!$S$2-3 &gt;= 0, REPT(" ",SOURCE!$S$2-5+4+1-LEN(SUBSTITUTE(SUBSTITUTE(TEXT(SOURCE!H77,"????0"),"  ","")," ",""))), "")&amp;
      SUBSTITUTE(SUBSTITUTE(TEXT(SOURCE!H77,"????0"),"  ","")," ","")&amp;",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
      SUBSTITUTE(TEXT(SOURCE!G78,"??0"),"  ","")&amp;", "&amp; IF(SOURCE!$S$2-3 &gt;= 0, REPT(" ",SOURCE!$S$2-5+4+1-LEN(SUBSTITUTE(SUBSTITUTE(TEXT(SOURCE!H78,"????0"),"  ","")," ",""))), "")&amp;
      SUBSTITUTE(SUBSTITUTE(TEXT(SOURCE!H78,"????0"),"  ","")," ","")&amp;",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
      SUBSTITUTE(TEXT(SOURCE!G79,"??0"),"  ","")&amp;", "&amp; IF(SOURCE!$S$2-3 &gt;= 0, REPT(" ",SOURCE!$S$2-5+4+1-LEN(SUBSTITUTE(SUBSTITUTE(TEXT(SOURCE!H79,"????0"),"  ","")," ",""))), "")&amp;
      SUBSTITUTE(SUBSTITUTE(TEXT(SOURCE!H79,"????0"),"  ","")," ","")&amp;",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
      SUBSTITUTE(TEXT(SOURCE!G80,"??0"),"  ","")&amp;", "&amp; IF(SOURCE!$S$2-3 &gt;= 0, REPT(" ",SOURCE!$S$2-5+4+1-LEN(SUBSTITUTE(SUBSTITUTE(TEXT(SOURCE!H80,"????0"),"  ","")," ",""))), "")&amp;
      SUBSTITUTE(SUBSTITUTE(TEXT(SOURCE!H80,"????0"),"  ","")," ","")&amp;",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
      SUBSTITUTE(TEXT(SOURCE!G81,"??0"),"  ","")&amp;", "&amp; IF(SOURCE!$S$2-3 &gt;= 0, REPT(" ",SOURCE!$S$2-5+4+1-LEN(SUBSTITUTE(SUBSTITUTE(TEXT(SOURCE!H81,"????0"),"  ","")," ",""))), "")&amp;
      SUBSTITUTE(SUBSTITUTE(TEXT(SOURCE!H81,"????0"),"  ","")," ","")&amp;",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
      SUBSTITUTE(TEXT(SOURCE!G82,"??0"),"  ","")&amp;", "&amp; IF(SOURCE!$S$2-3 &gt;= 0, REPT(" ",SOURCE!$S$2-5+4+1-LEN(SUBSTITUTE(SUBSTITUTE(TEXT(SOURCE!H82,"????0"),"  ","")," ",""))), "")&amp;
      SUBSTITUTE(SUBSTITUTE(TEXT(SOURCE!H82,"????0"),"  ","")," ","")&amp;",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
      SUBSTITUTE(TEXT(SOURCE!G83,"??0"),"  ","")&amp;", "&amp; IF(SOURCE!$S$2-3 &gt;= 0, REPT(" ",SOURCE!$S$2-5+4+1-LEN(SUBSTITUTE(SUBSTITUTE(TEXT(SOURCE!H83,"????0"),"  ","")," ",""))), "")&amp;
      SUBSTITUTE(SUBSTITUTE(TEXT(SOURCE!H83,"????0"),"  ","")," ","")&amp;",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
      SUBSTITUTE(TEXT(SOURCE!G84,"??0"),"  ","")&amp;", "&amp; IF(SOURCE!$S$2-3 &gt;= 0, REPT(" ",SOURCE!$S$2-5+4+1-LEN(SUBSTITUTE(SUBSTITUTE(TEXT(SOURCE!H84,"????0"),"  ","")," ",""))), "")&amp;
      SUBSTITUTE(SUBSTITUTE(TEXT(SOURCE!H84,"????0"),"  ","")," ","")&amp;",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
      SUBSTITUTE(TEXT(SOURCE!G85,"??0"),"  ","")&amp;", "&amp; IF(SOURCE!$S$2-3 &gt;= 0, REPT(" ",SOURCE!$S$2-5+4+1-LEN(SUBSTITUTE(SUBSTITUTE(TEXT(SOURCE!H85,"????0"),"  ","")," ",""))), "")&amp;
      SUBSTITUTE(SUBSTITUTE(TEXT(SOURCE!H85,"????0"),"  ","")," ","")&amp;",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
      SUBSTITUTE(TEXT(SOURCE!G86,"??0"),"  ","")&amp;", "&amp; IF(SOURCE!$S$2-3 &gt;= 0, REPT(" ",SOURCE!$S$2-5+4+1-LEN(SUBSTITUTE(SUBSTITUTE(TEXT(SOURCE!H86,"????0"),"  ","")," ",""))), "")&amp;
      SUBSTITUTE(SUBSTITUTE(TEXT(SOURCE!H86,"????0"),"  ","")," ","")&amp;",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
      SUBSTITUTE(TEXT(SOURCE!G87,"??0"),"  ","")&amp;", "&amp; IF(SOURCE!$S$2-3 &gt;= 0, REPT(" ",SOURCE!$S$2-5+4+1-LEN(SUBSTITUTE(SUBSTITUTE(TEXT(SOURCE!H87,"????0"),"  ","")," ",""))), "")&amp;
      SUBSTITUTE(SUBSTITUTE(TEXT(SOURCE!H87,"????0"),"  ","")," ","")&amp;",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
      SUBSTITUTE(TEXT(SOURCE!G88,"??0"),"  ","")&amp;", "&amp; IF(SOURCE!$S$2-3 &gt;= 0, REPT(" ",SOURCE!$S$2-5+4+1-LEN(SUBSTITUTE(SUBSTITUTE(TEXT(SOURCE!H88,"????0"),"  ","")," ",""))), "")&amp;
      SUBSTITUTE(SUBSTITUTE(TEXT(SOURCE!H88,"????0"),"  ","")," ","")&amp;",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
      SUBSTITUTE(TEXT(SOURCE!G89,"??0"),"  ","")&amp;", "&amp; IF(SOURCE!$S$2-3 &gt;= 0, REPT(" ",SOURCE!$S$2-5+4+1-LEN(SUBSTITUTE(SUBSTITUTE(TEXT(SOURCE!H89,"????0"),"  ","")," ",""))), "")&amp;
      SUBSTITUTE(SUBSTITUTE(TEXT(SOURCE!H89,"????0"),"  ","")," ","")&amp;",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
      SUBSTITUTE(TEXT(SOURCE!G90,"??0"),"  ","")&amp;", "&amp; IF(SOURCE!$S$2-3 &gt;= 0, REPT(" ",SOURCE!$S$2-5+4+1-LEN(SUBSTITUTE(SUBSTITUTE(TEXT(SOURCE!H90,"????0"),"  ","")," ",""))), "")&amp;
      SUBSTITUTE(SUBSTITUTE(TEXT(SOURCE!H90,"????0"),"  ","")," ","")&amp;",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
      SUBSTITUTE(TEXT(SOURCE!G91,"??0"),"  ","")&amp;", "&amp; IF(SOURCE!$S$2-3 &gt;= 0, REPT(" ",SOURCE!$S$2-5+4+1-LEN(SUBSTITUTE(SUBSTITUTE(TEXT(SOURCE!H91,"????0"),"  ","")," ",""))), "")&amp;
      SUBSTITUTE(SUBSTITUTE(TEXT(SOURCE!H91,"????0"),"  ","")," ","")&amp;",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
      SUBSTITUTE(TEXT(SOURCE!G92,"??0"),"  ","")&amp;", "&amp; IF(SOURCE!$S$2-3 &gt;= 0, REPT(" ",SOURCE!$S$2-5+4+1-LEN(SUBSTITUTE(SUBSTITUTE(TEXT(SOURCE!H92,"????0"),"  ","")," ",""))), "")&amp;
      SUBSTITUTE(SUBSTITUTE(TEXT(SOURCE!H92,"????0"),"  ","")," ","")&amp;",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
      SUBSTITUTE(TEXT(SOURCE!G93,"??0"),"  ","")&amp;", "&amp; IF(SOURCE!$S$2-3 &gt;= 0, REPT(" ",SOURCE!$S$2-5+4+1-LEN(SUBSTITUTE(SUBSTITUTE(TEXT(SOURCE!H93,"????0"),"  ","")," ",""))), "")&amp;
      SUBSTITUTE(SUBSTITUTE(TEXT(SOURCE!H93,"????0"),"  ","")," ","")&amp;",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
      SUBSTITUTE(TEXT(SOURCE!G94,"??0"),"  ","")&amp;", "&amp; IF(SOURCE!$S$2-3 &gt;= 0, REPT(" ",SOURCE!$S$2-5+4+1-LEN(SUBSTITUTE(SUBSTITUTE(TEXT(SOURCE!H94,"????0"),"  ","")," ",""))), "")&amp;
      SUBSTITUTE(SUBSTITUTE(TEXT(SOURCE!H94,"????0"),"  ","")," ","")&amp;",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
      SUBSTITUTE(TEXT(SOURCE!G95,"??0"),"  ","")&amp;", "&amp; IF(SOURCE!$S$2-3 &gt;= 0, REPT(" ",SOURCE!$S$2-5+4+1-LEN(SUBSTITUTE(SUBSTITUTE(TEXT(SOURCE!H95,"????0"),"  ","")," ",""))), "")&amp;
      SUBSTITUTE(SUBSTITUTE(TEXT(SOURCE!H95,"????0"),"  ","")," ","")&amp;",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
      SUBSTITUTE(TEXT(SOURCE!G96,"??0"),"  ","")&amp;", "&amp; IF(SOURCE!$S$2-3 &gt;= 0, REPT(" ",SOURCE!$S$2-5+4+1-LEN(SUBSTITUTE(SUBSTITUTE(TEXT(SOURCE!H96,"????0"),"  ","")," ",""))), "")&amp;
      SUBSTITUTE(SUBSTITUTE(TEXT(SOURCE!H96,"????0"),"  ","")," ","")&amp;",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
      SUBSTITUTE(TEXT(SOURCE!G97,"??0"),"  ","")&amp;", "&amp; IF(SOURCE!$S$2-3 &gt;= 0, REPT(" ",SOURCE!$S$2-5+4+1-LEN(SUBSTITUTE(SUBSTITUTE(TEXT(SOURCE!H97,"????0"),"  ","")," ",""))), "")&amp;
      SUBSTITUTE(SUBSTITUTE(TEXT(SOURCE!H97,"????0"),"  ","")," ","")&amp;",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
      SUBSTITUTE(TEXT(SOURCE!G98,"??0"),"  ","")&amp;", "&amp; IF(SOURCE!$S$2-3 &gt;= 0, REPT(" ",SOURCE!$S$2-5+4+1-LEN(SUBSTITUTE(SUBSTITUTE(TEXT(SOURCE!H98,"????0"),"  ","")," ",""))), "")&amp;
      SUBSTITUTE(SUBSTITUTE(TEXT(SOURCE!H98,"????0"),"  ","")," ","")&amp;",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
      SUBSTITUTE(TEXT(SOURCE!G99,"??0"),"  ","")&amp;", "&amp; IF(SOURCE!$S$2-3 &gt;= 0, REPT(" ",SOURCE!$S$2-5+4+1-LEN(SUBSTITUTE(SUBSTITUTE(TEXT(SOURCE!H99,"????0"),"  ","")," ",""))), "")&amp;
      SUBSTITUTE(SUBSTITUTE(TEXT(SOURCE!H99,"????0"),"  ","")," ","")&amp;",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
      SUBSTITUTE(TEXT(SOURCE!G100,"??0"),"  ","")&amp;", "&amp; IF(SOURCE!$S$2-3 &gt;= 0, REPT(" ",SOURCE!$S$2-5+4+1-LEN(SUBSTITUTE(SUBSTITUTE(TEXT(SOURCE!H100,"????0"),"  ","")," ",""))), "")&amp;
      SUBSTITUTE(SUBSTITUTE(TEXT(SOURCE!H100,"????0"),"  ","")," ","")&amp;",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
      SUBSTITUTE(TEXT(SOURCE!G101,"??0"),"  ","")&amp;", "&amp; IF(SOURCE!$S$2-3 &gt;= 0, REPT(" ",SOURCE!$S$2-5+4+1-LEN(SUBSTITUTE(SUBSTITUTE(TEXT(SOURCE!H101,"????0"),"  ","")," ",""))), "")&amp;
      SUBSTITUTE(SUBSTITUTE(TEXT(SOURCE!H101,"????0"),"  ","")," ","")&amp;",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
      SUBSTITUTE(TEXT(SOURCE!G102,"??0"),"  ","")&amp;", "&amp; IF(SOURCE!$S$2-3 &gt;= 0, REPT(" ",SOURCE!$S$2-5+4+1-LEN(SUBSTITUTE(SUBSTITUTE(TEXT(SOURCE!H102,"????0"),"  ","")," ",""))), "")&amp;
      SUBSTITUTE(SUBSTITUTE(TEXT(SOURCE!H102,"????0"),"  ","")," ","")&amp;",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
      SUBSTITUTE(TEXT(SOURCE!G103,"??0"),"  ","")&amp;", "&amp; IF(SOURCE!$S$2-3 &gt;= 0, REPT(" ",SOURCE!$S$2-5+4+1-LEN(SUBSTITUTE(SUBSTITUTE(TEXT(SOURCE!H103,"????0"),"  ","")," ",""))), "")&amp;
      SUBSTITUTE(SUBSTITUTE(TEXT(SOURCE!H103,"????0"),"  ","")," ","")&amp;",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
      SUBSTITUTE(TEXT(SOURCE!G104,"??0"),"  ","")&amp;", "&amp; IF(SOURCE!$S$2-3 &gt;= 0, REPT(" ",SOURCE!$S$2-5+4+1-LEN(SUBSTITUTE(SUBSTITUTE(TEXT(SOURCE!H104,"????0"),"  ","")," ",""))), "")&amp;
      SUBSTITUTE(SUBSTITUTE(TEXT(SOURCE!H104,"????0"),"  ","")," ","")&amp;",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
      SUBSTITUTE(TEXT(SOURCE!G105,"??0"),"  ","")&amp;", "&amp; IF(SOURCE!$S$2-3 &gt;= 0, REPT(" ",SOURCE!$S$2-5+4+1-LEN(SUBSTITUTE(SUBSTITUTE(TEXT(SOURCE!H105,"????0"),"  ","")," ",""))), "")&amp;
      SUBSTITUTE(SUBSTITUTE(TEXT(SOURCE!H105,"????0"),"  ","")," ","")&amp;",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
      SUBSTITUTE(TEXT(SOURCE!G106,"??0"),"  ","")&amp;", "&amp; IF(SOURCE!$S$2-3 &gt;= 0, REPT(" ",SOURCE!$S$2-5+4+1-LEN(SUBSTITUTE(SUBSTITUTE(TEXT(SOURCE!H106,"????0"),"  ","")," ",""))), "")&amp;
      SUBSTITUTE(SUBSTITUTE(TEXT(SOURCE!H106,"????0"),"  ","")," ","")&amp;",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
      SUBSTITUTE(TEXT(SOURCE!G107,"??0"),"  ","")&amp;", "&amp; IF(SOURCE!$S$2-3 &gt;= 0, REPT(" ",SOURCE!$S$2-5+4+1-LEN(SUBSTITUTE(SUBSTITUTE(TEXT(SOURCE!H107,"????0"),"  ","")," ",""))), "")&amp;
      SUBSTITUTE(SUBSTITUTE(TEXT(SOURCE!H107,"????0"),"  ","")," ","")&amp;",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
      SUBSTITUTE(TEXT(SOURCE!G108,"??0"),"  ","")&amp;", "&amp; IF(SOURCE!$S$2-3 &gt;= 0, REPT(" ",SOURCE!$S$2-5+4+1-LEN(SUBSTITUTE(SUBSTITUTE(TEXT(SOURCE!H108,"????0"),"  ","")," ",""))), "")&amp;
      SUBSTITUTE(SUBSTITUTE(TEXT(SOURCE!H108,"????0"),"  ","")," ","")&amp;",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
      SUBSTITUTE(TEXT(SOURCE!G109,"??0"),"  ","")&amp;", "&amp; IF(SOURCE!$S$2-3 &gt;= 0, REPT(" ",SOURCE!$S$2-5+4+1-LEN(SUBSTITUTE(SUBSTITUTE(TEXT(SOURCE!H109,"????0"),"  ","")," ",""))), "")&amp;
      SUBSTITUTE(SUBSTITUTE(TEXT(SOURCE!H109,"????0"),"  ","")," ","")&amp;",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
      SUBSTITUTE(TEXT(SOURCE!G110,"??0"),"  ","")&amp;", "&amp; IF(SOURCE!$S$2-3 &gt;= 0, REPT(" ",SOURCE!$S$2-5+4+1-LEN(SUBSTITUTE(SUBSTITUTE(TEXT(SOURCE!H110,"????0"),"  ","")," ",""))), "")&amp;
      SUBSTITUTE(SUBSTITUTE(TEXT(SOURCE!H110,"????0"),"  ","")," ","")&amp;",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
      SUBSTITUTE(TEXT(SOURCE!G111,"??0"),"  ","")&amp;", "&amp; IF(SOURCE!$S$2-3 &gt;= 0, REPT(" ",SOURCE!$S$2-5+4+1-LEN(SUBSTITUTE(SUBSTITUTE(TEXT(SOURCE!H111,"????0"),"  ","")," ",""))), "")&amp;
      SUBSTITUTE(SUBSTITUTE(TEXT(SOURCE!H111,"????0"),"  ","")," ","")&amp;",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
      SUBSTITUTE(TEXT(SOURCE!G112,"??0"),"  ","")&amp;", "&amp; IF(SOURCE!$S$2-3 &gt;= 0, REPT(" ",SOURCE!$S$2-5+4+1-LEN(SUBSTITUTE(SUBSTITUTE(TEXT(SOURCE!H112,"????0"),"  ","")," ",""))), "")&amp;
      SUBSTITUTE(SUBSTITUTE(TEXT(SOURCE!H112,"????0"),"  ","")," ","")&amp;",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
      SUBSTITUTE(TEXT(SOURCE!G113,"??0"),"  ","")&amp;", "&amp; IF(SOURCE!$S$2-3 &gt;= 0, REPT(" ",SOURCE!$S$2-5+4+1-LEN(SUBSTITUTE(SUBSTITUTE(TEXT(SOURCE!H113,"????0"),"  ","")," ",""))), "")&amp;
      SUBSTITUTE(SUBSTITUTE(TEXT(SOURCE!H113,"????0"),"  ","")," ","")&amp;",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
      SUBSTITUTE(TEXT(SOURCE!G114,"??0"),"  ","")&amp;", "&amp; IF(SOURCE!$S$2-3 &gt;= 0, REPT(" ",SOURCE!$S$2-5+4+1-LEN(SUBSTITUTE(SUBSTITUTE(TEXT(SOURCE!H114,"????0"),"  ","")," ",""))), "")&amp;
      SUBSTITUTE(SUBSTITUTE(TEXT(SOURCE!H114,"????0"),"  ","")," ","")&amp;",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
      SUBSTITUTE(TEXT(SOURCE!G115,"??0"),"  ","")&amp;", "&amp; IF(SOURCE!$S$2-3 &gt;= 0, REPT(" ",SOURCE!$S$2-5+4+1-LEN(SUBSTITUTE(SUBSTITUTE(TEXT(SOURCE!H115,"????0"),"  ","")," ",""))), "")&amp;
      SUBSTITUTE(SUBSTITUTE(TEXT(SOURCE!H115,"????0"),"  ","")," ","")&amp;",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
      SUBSTITUTE(TEXT(SOURCE!G116,"??0"),"  ","")&amp;", "&amp; IF(SOURCE!$S$2-3 &gt;= 0, REPT(" ",SOURCE!$S$2-5+4+1-LEN(SUBSTITUTE(SUBSTITUTE(TEXT(SOURCE!H116,"????0"),"  ","")," ",""))), "")&amp;
      SUBSTITUTE(SUBSTITUTE(TEXT(SOURCE!H116,"????0"),"  ","")," ","")&amp;",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
      SUBSTITUTE(TEXT(SOURCE!G117,"??0"),"  ","")&amp;", "&amp; IF(SOURCE!$S$2-3 &gt;= 0, REPT(" ",SOURCE!$S$2-5+4+1-LEN(SUBSTITUTE(SUBSTITUTE(TEXT(SOURCE!H117,"????0"),"  ","")," ",""))), "")&amp;
      SUBSTITUTE(SUBSTITUTE(TEXT(SOURCE!H117,"????0"),"  ","")," ","")&amp;",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
      SUBSTITUTE(TEXT(SOURCE!G118,"??0"),"  ","")&amp;", "&amp; IF(SOURCE!$S$2-3 &gt;= 0, REPT(" ",SOURCE!$S$2-5+4+1-LEN(SUBSTITUTE(SUBSTITUTE(TEXT(SOURCE!H118,"????0"),"  ","")," ",""))), "")&amp;
      SUBSTITUTE(SUBSTITUTE(TEXT(SOURCE!H118,"????0"),"  ","")," ","")&amp;",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
      SUBSTITUTE(TEXT(SOURCE!G119,"??0"),"  ","")&amp;", "&amp; IF(SOURCE!$S$2-3 &gt;= 0, REPT(" ",SOURCE!$S$2-5+4+1-LEN(SUBSTITUTE(SUBSTITUTE(TEXT(SOURCE!H119,"????0"),"  ","")," ",""))), "")&amp;
      SUBSTITUTE(SUBSTITUTE(TEXT(SOURCE!H119,"????0"),"  ","")," ","")&amp;",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
      SUBSTITUTE(TEXT(SOURCE!G120,"??0"),"  ","")&amp;", "&amp; IF(SOURCE!$S$2-3 &gt;= 0, REPT(" ",SOURCE!$S$2-5+4+1-LEN(SUBSTITUTE(SUBSTITUTE(TEXT(SOURCE!H120,"????0"),"  ","")," ",""))), "")&amp;
      SUBSTITUTE(SUBSTITUTE(TEXT(SOURCE!H120,"????0"),"  ","")," ","")&amp;",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
      SUBSTITUTE(TEXT(SOURCE!G121,"??0"),"  ","")&amp;", "&amp; IF(SOURCE!$S$2-3 &gt;= 0, REPT(" ",SOURCE!$S$2-5+4+1-LEN(SUBSTITUTE(SUBSTITUTE(TEXT(SOURCE!H121,"????0"),"  ","")," ",""))), "")&amp;
      SUBSTITUTE(SUBSTITUTE(TEXT(SOURCE!H121,"????0"),"  ","")," ","")&amp;",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
      SUBSTITUTE(TEXT(SOURCE!G122,"??0"),"  ","")&amp;", "&amp; IF(SOURCE!$S$2-3 &gt;= 0, REPT(" ",SOURCE!$S$2-5+4+1-LEN(SUBSTITUTE(SUBSTITUTE(TEXT(SOURCE!H122,"????0"),"  ","")," ",""))), "")&amp;
      SUBSTITUTE(SUBSTITUTE(TEXT(SOURCE!H122,"????0"),"  ","")," ","")&amp;",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
      SUBSTITUTE(TEXT(SOURCE!G123,"??0"),"  ","")&amp;", "&amp; IF(SOURCE!$S$2-3 &gt;= 0, REPT(" ",SOURCE!$S$2-5+4+1-LEN(SUBSTITUTE(SUBSTITUTE(TEXT(SOURCE!H123,"????0"),"  ","")," ",""))), "")&amp;
      SUBSTITUTE(SUBSTITUTE(TEXT(SOURCE!H123,"????0"),"  ","")," ","")&amp;",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
      SUBSTITUTE(TEXT(SOURCE!G124,"??0"),"  ","")&amp;", "&amp; IF(SOURCE!$S$2-3 &gt;= 0, REPT(" ",SOURCE!$S$2-5+4+1-LEN(SUBSTITUTE(SUBSTITUTE(TEXT(SOURCE!H124,"????0"),"  ","")," ",""))), "")&amp;
      SUBSTITUTE(SUBSTITUTE(TEXT(SOURCE!H124,"????0"),"  ","")," ","")&amp;",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
      SUBSTITUTE(TEXT(SOURCE!G125,"??0"),"  ","")&amp;", "&amp; IF(SOURCE!$S$2-3 &gt;= 0, REPT(" ",SOURCE!$S$2-5+4+1-LEN(SUBSTITUTE(SUBSTITUTE(TEXT(SOURCE!H125,"????0"),"  ","")," ",""))), "")&amp;
      SUBSTITUTE(SUBSTITUTE(TEXT(SOURCE!H125,"????0"),"  ","")," ","")&amp;",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
      SUBSTITUTE(TEXT(SOURCE!G126,"??0"),"  ","")&amp;", "&amp; IF(SOURCE!$S$2-3 &gt;= 0, REPT(" ",SOURCE!$S$2-5+4+1-LEN(SUBSTITUTE(SUBSTITUTE(TEXT(SOURCE!H126,"????0"),"  ","")," ",""))), "")&amp;
      SUBSTITUTE(SUBSTITUTE(TEXT(SOURCE!H126,"????0"),"  ","")," ","")&amp;",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
      SUBSTITUTE(TEXT(SOURCE!G127,"??0"),"  ","")&amp;", "&amp; IF(SOURCE!$S$2-3 &gt;= 0, REPT(" ",SOURCE!$S$2-5+4+1-LEN(SUBSTITUTE(SUBSTITUTE(TEXT(SOURCE!H127,"????0"),"  ","")," ",""))), "")&amp;
      SUBSTITUTE(SUBSTITUTE(TEXT(SOURCE!H127,"????0"),"  ","")," ","")&amp;",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
      SUBSTITUTE(TEXT(SOURCE!G128,"??0"),"  ","")&amp;", "&amp; IF(SOURCE!$S$2-3 &gt;= 0, REPT(" ",SOURCE!$S$2-5+4+1-LEN(SUBSTITUTE(SUBSTITUTE(TEXT(SOURCE!H128,"????0"),"  ","")," ",""))), "")&amp;
      SUBSTITUTE(SUBSTITUTE(TEXT(SOURCE!H128,"????0"),"  ","")," ","")&amp;",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
      SUBSTITUTE(TEXT(SOURCE!G129,"??0"),"  ","")&amp;", "&amp; IF(SOURCE!$S$2-3 &gt;= 0, REPT(" ",SOURCE!$S$2-5+4+1-LEN(SUBSTITUTE(SUBSTITUTE(TEXT(SOURCE!H129,"????0"),"  ","")," ",""))), "")&amp;
      SUBSTITUTE(SUBSTITUTE(TEXT(SOURCE!H129,"????0"),"  ","")," ","")&amp;",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
      SUBSTITUTE(TEXT(SOURCE!G130,"??0"),"  ","")&amp;", "&amp; IF(SOURCE!$S$2-3 &gt;= 0, REPT(" ",SOURCE!$S$2-5+4+1-LEN(SUBSTITUTE(SUBSTITUTE(TEXT(SOURCE!H130,"????0"),"  ","")," ",""))), "")&amp;
      SUBSTITUTE(SUBSTITUTE(TEXT(SOURCE!H130,"????0"),"  ","")," ","")&amp;",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
      SUBSTITUTE(TEXT(SOURCE!G131,"??0"),"  ","")&amp;", "&amp; IF(SOURCE!$S$2-3 &gt;= 0, REPT(" ",SOURCE!$S$2-5+4+1-LEN(SUBSTITUTE(SUBSTITUTE(TEXT(SOURCE!H131,"????0"),"  ","")," ",""))), "")&amp;
      SUBSTITUTE(SUBSTITUTE(TEXT(SOURCE!H131,"????0"),"  ","")," ","")&amp;",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
      SUBSTITUTE(TEXT(SOURCE!G132,"??0"),"  ","")&amp;", "&amp; IF(SOURCE!$S$2-3 &gt;= 0, REPT(" ",SOURCE!$S$2-5+4+1-LEN(SUBSTITUTE(SUBSTITUTE(TEXT(SOURCE!H132,"????0"),"  ","")," ",""))), "")&amp;
      SUBSTITUTE(SUBSTITUTE(TEXT(SOURCE!H132,"????0"),"  ","")," ","")&amp;",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
      SUBSTITUTE(TEXT(SOURCE!G133,"??0"),"  ","")&amp;", "&amp; IF(SOURCE!$S$2-3 &gt;= 0, REPT(" ",SOURCE!$S$2-5+4+1-LEN(SUBSTITUTE(SUBSTITUTE(TEXT(SOURCE!H133,"????0"),"  ","")," ",""))), "")&amp;
      SUBSTITUTE(SUBSTITUTE(TEXT(SOURCE!H133,"????0"),"  ","")," ","")&amp;",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
      SUBSTITUTE(TEXT(SOURCE!G134,"??0"),"  ","")&amp;", "&amp; IF(SOURCE!$S$2-3 &gt;= 0, REPT(" ",SOURCE!$S$2-5+4+1-LEN(SUBSTITUTE(SUBSTITUTE(TEXT(SOURCE!H134,"????0"),"  ","")," ",""))), "")&amp;
      SUBSTITUTE(SUBSTITUTE(TEXT(SOURCE!H134,"????0"),"  ","")," ","")&amp;",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
      SUBSTITUTE(TEXT(SOURCE!G135,"??0"),"  ","")&amp;", "&amp; IF(SOURCE!$S$2-3 &gt;= 0, REPT(" ",SOURCE!$S$2-5+4+1-LEN(SUBSTITUTE(SUBSTITUTE(TEXT(SOURCE!H135,"????0"),"  ","")," ",""))), "")&amp;
      SUBSTITUTE(SUBSTITUTE(TEXT(SOURCE!H135,"????0"),"  ","")," ","")&amp;",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
      SUBSTITUTE(TEXT(SOURCE!G136,"??0"),"  ","")&amp;", "&amp; IF(SOURCE!$S$2-3 &gt;= 0, REPT(" ",SOURCE!$S$2-5+4+1-LEN(SUBSTITUTE(SUBSTITUTE(TEXT(SOURCE!H136,"????0"),"  ","")," ",""))), "")&amp;
      SUBSTITUTE(SUBSTITUTE(TEXT(SOURCE!H136,"????0"),"  ","")," ","")&amp;",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
      SUBSTITUTE(TEXT(SOURCE!G137,"??0"),"  ","")&amp;", "&amp; IF(SOURCE!$S$2-3 &gt;= 0, REPT(" ",SOURCE!$S$2-5+4+1-LEN(SUBSTITUTE(SUBSTITUTE(TEXT(SOURCE!H137,"????0"),"  ","")," ",""))), "")&amp;
      SUBSTITUTE(SUBSTITUTE(TEXT(SOURCE!H137,"????0"),"  ","")," ","")&amp;",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
      SUBSTITUTE(TEXT(SOURCE!G138,"??0"),"  ","")&amp;", "&amp; IF(SOURCE!$S$2-3 &gt;= 0, REPT(" ",SOURCE!$S$2-5+4+1-LEN(SUBSTITUTE(SUBSTITUTE(TEXT(SOURCE!H138,"????0"),"  ","")," ",""))), "")&amp;
      SUBSTITUTE(SUBSTITUTE(TEXT(SOURCE!H138,"????0"),"  ","")," ","")&amp;",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
      SUBSTITUTE(TEXT(SOURCE!G139,"??0"),"  ","")&amp;", "&amp; IF(SOURCE!$S$2-3 &gt;= 0, REPT(" ",SOURCE!$S$2-5+4+1-LEN(SUBSTITUTE(SUBSTITUTE(TEXT(SOURCE!H139,"????0"),"  ","")," ",""))), "")&amp;
      SUBSTITUTE(SUBSTITUTE(TEXT(SOURCE!H139,"????0"),"  ","")," ","")&amp;",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
      SUBSTITUTE(TEXT(SOURCE!G140,"??0"),"  ","")&amp;", "&amp; IF(SOURCE!$S$2-3 &gt;= 0, REPT(" ",SOURCE!$S$2-5+4+1-LEN(SUBSTITUTE(SUBSTITUTE(TEXT(SOURCE!H140,"????0"),"  ","")," ",""))), "")&amp;
      SUBSTITUTE(SUBSTITUTE(TEXT(SOURCE!H140,"????0"),"  ","")," ","")&amp;",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
      SUBSTITUTE(TEXT(SOURCE!G141,"??0"),"  ","")&amp;", "&amp; IF(SOURCE!$S$2-3 &gt;= 0, REPT(" ",SOURCE!$S$2-5+4+1-LEN(SUBSTITUTE(SUBSTITUTE(TEXT(SOURCE!H141,"????0"),"  ","")," ",""))), "")&amp;
      SUBSTITUTE(SUBSTITUTE(TEXT(SOURCE!H141,"????0"),"  ","")," ","")&amp;",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
      SUBSTITUTE(TEXT(SOURCE!G142,"??0"),"  ","")&amp;", "&amp; IF(SOURCE!$S$2-3 &gt;= 0, REPT(" ",SOURCE!$S$2-5+4+1-LEN(SUBSTITUTE(SUBSTITUTE(TEXT(SOURCE!H142,"????0"),"  ","")," ",""))), "")&amp;
      SUBSTITUTE(SUBSTITUTE(TEXT(SOURCE!H142,"????0"),"  ","")," ","")&amp;",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
      SUBSTITUTE(TEXT(SOURCE!G143,"??0"),"  ","")&amp;", "&amp; IF(SOURCE!$S$2-3 &gt;= 0, REPT(" ",SOURCE!$S$2-5+4+1-LEN(SUBSTITUTE(SUBSTITUTE(TEXT(SOURCE!H143,"????0"),"  ","")," ",""))), "")&amp;
      SUBSTITUTE(SUBSTITUTE(TEXT(SOURCE!H143,"????0"),"  ","")," ","")&amp;",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
      SUBSTITUTE(TEXT(SOURCE!G144,"??0"),"  ","")&amp;", "&amp; IF(SOURCE!$S$2-3 &gt;= 0, REPT(" ",SOURCE!$S$2-5+4+1-LEN(SUBSTITUTE(SUBSTITUTE(TEXT(SOURCE!H144,"????0"),"  ","")," ",""))), "")&amp;
      SUBSTITUTE(SUBSTITUTE(TEXT(SOURCE!H144,"????0"),"  ","")," ","")&amp;",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
      SUBSTITUTE(TEXT(SOURCE!G145,"??0"),"  ","")&amp;", "&amp; IF(SOURCE!$S$2-3 &gt;= 0, REPT(" ",SOURCE!$S$2-5+4+1-LEN(SUBSTITUTE(SUBSTITUTE(TEXT(SOURCE!H145,"????0"),"  ","")," ",""))), "")&amp;
      SUBSTITUTE(SUBSTITUTE(TEXT(SOURCE!H145,"????0"),"  ","")," ","")&amp;",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
      SUBSTITUTE(TEXT(SOURCE!G146,"??0"),"  ","")&amp;", "&amp; IF(SOURCE!$S$2-3 &gt;= 0, REPT(" ",SOURCE!$S$2-5+4+1-LEN(SUBSTITUTE(SUBSTITUTE(TEXT(SOURCE!H146,"????0"),"  ","")," ",""))), "")&amp;
      SUBSTITUTE(SUBSTITUTE(TEXT(SOURCE!H146,"????0"),"  ","")," ","")&amp;",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
      SUBSTITUTE(TEXT(SOURCE!G147,"??0"),"  ","")&amp;", "&amp; IF(SOURCE!$S$2-3 &gt;= 0, REPT(" ",SOURCE!$S$2-5+4+1-LEN(SUBSTITUTE(SUBSTITUTE(TEXT(SOURCE!H147,"????0"),"  ","")," ",""))), "")&amp;
      SUBSTITUTE(SUBSTITUTE(TEXT(SOURCE!H147,"????0"),"  ","")," ","")&amp;",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
      SUBSTITUTE(TEXT(SOURCE!G148,"??0"),"  ","")&amp;", "&amp; IF(SOURCE!$S$2-3 &gt;= 0, REPT(" ",SOURCE!$S$2-5+4+1-LEN(SUBSTITUTE(SUBSTITUTE(TEXT(SOURCE!H148,"????0"),"  ","")," ",""))), "")&amp;
      SUBSTITUTE(SUBSTITUTE(TEXT(SOURCE!H148,"????0"),"  ","")," ","")&amp;",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
      SUBSTITUTE(TEXT(SOURCE!G149,"??0"),"  ","")&amp;", "&amp; IF(SOURCE!$S$2-3 &gt;= 0, REPT(" ",SOURCE!$S$2-5+4+1-LEN(SUBSTITUTE(SUBSTITUTE(TEXT(SOURCE!H149,"????0"),"  ","")," ",""))), "")&amp;
      SUBSTITUTE(SUBSTITUTE(TEXT(SOURCE!H149,"????0"),"  ","")," ","")&amp;",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
      SUBSTITUTE(TEXT(SOURCE!G150,"??0"),"  ","")&amp;", "&amp; IF(SOURCE!$S$2-3 &gt;= 0, REPT(" ",SOURCE!$S$2-5+4+1-LEN(SUBSTITUTE(SUBSTITUTE(TEXT(SOURCE!H150,"????0"),"  ","")," ",""))), "")&amp;
      SUBSTITUTE(SUBSTITUTE(TEXT(SOURCE!H150,"????0"),"  ","")," ","")&amp;",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
      SUBSTITUTE(TEXT(SOURCE!G151,"??0"),"  ","")&amp;", "&amp; IF(SOURCE!$S$2-3 &gt;= 0, REPT(" ",SOURCE!$S$2-5+4+1-LEN(SUBSTITUTE(SUBSTITUTE(TEXT(SOURCE!H151,"????0"),"  ","")," ",""))), "")&amp;
      SUBSTITUTE(SUBSTITUTE(TEXT(SOURCE!H151,"????0"),"  ","")," ","")&amp;",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
      SUBSTITUTE(TEXT(SOURCE!G152,"??0"),"  ","")&amp;", "&amp; IF(SOURCE!$S$2-3 &gt;= 0, REPT(" ",SOURCE!$S$2-5+4+1-LEN(SUBSTITUTE(SUBSTITUTE(TEXT(SOURCE!H152,"????0"),"  ","")," ",""))), "")&amp;
      SUBSTITUTE(SUBSTITUTE(TEXT(SOURCE!H152,"????0"),"  ","")," ","")&amp;",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
      SUBSTITUTE(TEXT(SOURCE!G153,"??0"),"  ","")&amp;", "&amp; IF(SOURCE!$S$2-3 &gt;= 0, REPT(" ",SOURCE!$S$2-5+4+1-LEN(SUBSTITUTE(SUBSTITUTE(TEXT(SOURCE!H153,"????0"),"  ","")," ",""))), "")&amp;
      SUBSTITUTE(SUBSTITUTE(TEXT(SOURCE!H153,"????0"),"  ","")," ","")&amp;",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
      SUBSTITUTE(TEXT(SOURCE!G154,"??0"),"  ","")&amp;", "&amp; IF(SOURCE!$S$2-3 &gt;= 0, REPT(" ",SOURCE!$S$2-5+4+1-LEN(SUBSTITUTE(SUBSTITUTE(TEXT(SOURCE!H154,"????0"),"  ","")," ",""))), "")&amp;
      SUBSTITUTE(SUBSTITUTE(TEXT(SOURCE!H154,"????0"),"  ","")," ","")&amp;",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
      SUBSTITUTE(TEXT(SOURCE!G155,"??0"),"  ","")&amp;", "&amp; IF(SOURCE!$S$2-3 &gt;= 0, REPT(" ",SOURCE!$S$2-5+4+1-LEN(SUBSTITUTE(SUBSTITUTE(TEXT(SOURCE!H155,"????0"),"  ","")," ",""))), "")&amp;
      SUBSTITUTE(SUBSTITUTE(TEXT(SOURCE!H155,"????0"),"  ","")," ","")&amp;",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
      SUBSTITUTE(TEXT(SOURCE!G156,"??0"),"  ","")&amp;", "&amp; IF(SOURCE!$S$2-3 &gt;= 0, REPT(" ",SOURCE!$S$2-5+4+1-LEN(SUBSTITUTE(SUBSTITUTE(TEXT(SOURCE!H156,"????0"),"  ","")," ",""))), "")&amp;
      SUBSTITUTE(SUBSTITUTE(TEXT(SOURCE!H156,"????0"),"  ","")," ","")&amp;",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
      SUBSTITUTE(TEXT(SOURCE!G157,"??0"),"  ","")&amp;", "&amp; IF(SOURCE!$S$2-3 &gt;= 0, REPT(" ",SOURCE!$S$2-5+4+1-LEN(SUBSTITUTE(SUBSTITUTE(TEXT(SOURCE!H157,"????0"),"  ","")," ",""))), "")&amp;
      SUBSTITUTE(SUBSTITUTE(TEXT(SOURCE!H157,"????0"),"  ","")," ","")&amp;",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
      SUBSTITUTE(TEXT(SOURCE!G158,"??0"),"  ","")&amp;", "&amp; IF(SOURCE!$S$2-3 &gt;= 0, REPT(" ",SOURCE!$S$2-5+4+1-LEN(SUBSTITUTE(SUBSTITUTE(TEXT(SOURCE!H158,"????0"),"  ","")," ",""))), "")&amp;
      SUBSTITUTE(SUBSTITUTE(TEXT(SOURCE!H158,"????0"),"  ","")," ","")&amp;",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
      SUBSTITUTE(TEXT(SOURCE!G159,"??0"),"  ","")&amp;", "&amp; IF(SOURCE!$S$2-3 &gt;= 0, REPT(" ",SOURCE!$S$2-5+4+1-LEN(SUBSTITUTE(SUBSTITUTE(TEXT(SOURCE!H159,"????0"),"  ","")," ",""))), "")&amp;
      SUBSTITUTE(SUBSTITUTE(TEXT(SOURCE!H159,"????0"),"  ","")," ","")&amp;",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
      SUBSTITUTE(TEXT(SOURCE!G160,"??0"),"  ","")&amp;", "&amp; IF(SOURCE!$S$2-3 &gt;= 0, REPT(" ",SOURCE!$S$2-5+4+1-LEN(SUBSTITUTE(SUBSTITUTE(TEXT(SOURCE!H160,"????0"),"  ","")," ",""))), "")&amp;
      SUBSTITUTE(SUBSTITUTE(TEXT(SOURCE!H160,"????0"),"  ","")," ","")&amp;",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
      SUBSTITUTE(TEXT(SOURCE!G161,"??0"),"  ","")&amp;", "&amp; IF(SOURCE!$S$2-3 &gt;= 0, REPT(" ",SOURCE!$S$2-5+4+1-LEN(SUBSTITUTE(SUBSTITUTE(TEXT(SOURCE!H161,"????0"),"  ","")," ",""))), "")&amp;
      SUBSTITUTE(SUBSTITUTE(TEXT(SOURCE!H161,"????0"),"  ","")," ","")&amp;",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
      SUBSTITUTE(TEXT(SOURCE!G162,"??0"),"  ","")&amp;", "&amp; IF(SOURCE!$S$2-3 &gt;= 0, REPT(" ",SOURCE!$S$2-5+4+1-LEN(SUBSTITUTE(SUBSTITUTE(TEXT(SOURCE!H162,"????0"),"  ","")," ",""))), "")&amp;
      SUBSTITUTE(SUBSTITUTE(TEXT(SOURCE!H162,"????0"),"  ","")," ","")&amp;",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
      SUBSTITUTE(TEXT(SOURCE!G163,"??0"),"  ","")&amp;", "&amp; IF(SOURCE!$S$2-3 &gt;= 0, REPT(" ",SOURCE!$S$2-5+4+1-LEN(SUBSTITUTE(SUBSTITUTE(TEXT(SOURCE!H163,"????0"),"  ","")," ",""))), "")&amp;
      SUBSTITUTE(SUBSTITUTE(TEXT(SOURCE!H163,"????0"),"  ","")," ","")&amp;",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
      SUBSTITUTE(TEXT(SOURCE!G164,"??0"),"  ","")&amp;", "&amp; IF(SOURCE!$S$2-3 &gt;= 0, REPT(" ",SOURCE!$S$2-5+4+1-LEN(SUBSTITUTE(SUBSTITUTE(TEXT(SOURCE!H164,"????0"),"  ","")," ",""))), "")&amp;
      SUBSTITUTE(SUBSTITUTE(TEXT(SOURCE!H164,"????0"),"  ","")," ","")&amp;",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
      SUBSTITUTE(TEXT(SOURCE!G165,"??0"),"  ","")&amp;", "&amp; IF(SOURCE!$S$2-3 &gt;= 0, REPT(" ",SOURCE!$S$2-5+4+1-LEN(SUBSTITUTE(SUBSTITUTE(TEXT(SOURCE!H165,"????0"),"  ","")," ",""))), "")&amp;
      SUBSTITUTE(SUBSTITUTE(TEXT(SOURCE!H165,"????0"),"  ","")," ","")&amp;",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
      SUBSTITUTE(TEXT(SOURCE!G166,"??0"),"  ","")&amp;", "&amp; IF(SOURCE!$S$2-3 &gt;= 0, REPT(" ",SOURCE!$S$2-5+4+1-LEN(SUBSTITUTE(SUBSTITUTE(TEXT(SOURCE!H166,"????0"),"  ","")," ",""))), "")&amp;
      SUBSTITUTE(SUBSTITUTE(TEXT(SOURCE!H166,"????0"),"  ","")," ","")&amp;",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
      SUBSTITUTE(TEXT(SOURCE!G167,"??0"),"  ","")&amp;", "&amp; IF(SOURCE!$S$2-3 &gt;= 0, REPT(" ",SOURCE!$S$2-5+4+1-LEN(SUBSTITUTE(SUBSTITUTE(TEXT(SOURCE!H167,"????0"),"  ","")," ",""))), "")&amp;
      SUBSTITUTE(SUBSTITUTE(TEXT(SOURCE!H167,"????0"),"  ","")," ","")&amp;",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
      SUBSTITUTE(TEXT(SOURCE!G168,"??0"),"  ","")&amp;", "&amp; IF(SOURCE!$S$2-3 &gt;= 0, REPT(" ",SOURCE!$S$2-5+4+1-LEN(SUBSTITUTE(SUBSTITUTE(TEXT(SOURCE!H168,"????0"),"  ","")," ",""))), "")&amp;
      SUBSTITUTE(SUBSTITUTE(TEXT(SOURCE!H168,"????0"),"  ","")," ","")&amp;",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
      SUBSTITUTE(TEXT(SOURCE!G169,"??0"),"  ","")&amp;", "&amp; IF(SOURCE!$S$2-3 &gt;= 0, REPT(" ",SOURCE!$S$2-5+4+1-LEN(SUBSTITUTE(SUBSTITUTE(TEXT(SOURCE!H169,"????0"),"  ","")," ",""))), "")&amp;
      SUBSTITUTE(SUBSTITUTE(TEXT(SOURCE!H169,"????0"),"  ","")," ","")&amp;",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
      SUBSTITUTE(TEXT(SOURCE!G170,"??0"),"  ","")&amp;", "&amp; IF(SOURCE!$S$2-3 &gt;= 0, REPT(" ",SOURCE!$S$2-5+4+1-LEN(SUBSTITUTE(SUBSTITUTE(TEXT(SOURCE!H170,"????0"),"  ","")," ",""))), "")&amp;
      SUBSTITUTE(SUBSTITUTE(TEXT(SOURCE!H170,"????0"),"  ","")," ","")&amp;",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
      SUBSTITUTE(TEXT(SOURCE!G171,"??0"),"  ","")&amp;", "&amp; IF(SOURCE!$S$2-3 &gt;= 0, REPT(" ",SOURCE!$S$2-5+4+1-LEN(SUBSTITUTE(SUBSTITUTE(TEXT(SOURCE!H171,"????0"),"  ","")," ",""))), "")&amp;
      SUBSTITUTE(SUBSTITUTE(TEXT(SOURCE!H171,"????0"),"  ","")," ","")&amp;",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
      SUBSTITUTE(TEXT(SOURCE!G172,"??0"),"  ","")&amp;", "&amp; IF(SOURCE!$S$2-3 &gt;= 0, REPT(" ",SOURCE!$S$2-5+4+1-LEN(SUBSTITUTE(SUBSTITUTE(TEXT(SOURCE!H172,"????0"),"  ","")," ",""))), "")&amp;
      SUBSTITUTE(SUBSTITUTE(TEXT(SOURCE!H172,"????0"),"  ","")," ","")&amp;",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
      SUBSTITUTE(TEXT(SOURCE!G173,"??0"),"  ","")&amp;", "&amp; IF(SOURCE!$S$2-3 &gt;= 0, REPT(" ",SOURCE!$S$2-5+4+1-LEN(SUBSTITUTE(SUBSTITUTE(TEXT(SOURCE!H173,"????0"),"  ","")," ",""))), "")&amp;
      SUBSTITUTE(SUBSTITUTE(TEXT(SOURCE!H173,"????0"),"  ","")," ","")&amp;",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
      SUBSTITUTE(TEXT(SOURCE!G174,"??0"),"  ","")&amp;", "&amp; IF(SOURCE!$S$2-3 &gt;= 0, REPT(" ",SOURCE!$S$2-5+4+1-LEN(SUBSTITUTE(SUBSTITUTE(TEXT(SOURCE!H174,"????0"),"  ","")," ",""))), "")&amp;
      SUBSTITUTE(SUBSTITUTE(TEXT(SOURCE!H174,"????0"),"  ","")," ","")&amp;",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
      SUBSTITUTE(TEXT(SOURCE!G175,"??0"),"  ","")&amp;", "&amp; IF(SOURCE!$S$2-3 &gt;= 0, REPT(" ",SOURCE!$S$2-5+4+1-LEN(SUBSTITUTE(SUBSTITUTE(TEXT(SOURCE!H175,"????0"),"  ","")," ",""))), "")&amp;
      SUBSTITUTE(SUBSTITUTE(TEXT(SOURCE!H175,"????0"),"  ","")," ","")&amp;",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
      SUBSTITUTE(TEXT(SOURCE!G176,"??0"),"  ","")&amp;", "&amp; IF(SOURCE!$S$2-3 &gt;= 0, REPT(" ",SOURCE!$S$2-5+4+1-LEN(SUBSTITUTE(SUBSTITUTE(TEXT(SOURCE!H176,"????0"),"  ","")," ",""))), "")&amp;
      SUBSTITUTE(SUBSTITUTE(TEXT(SOURCE!H176,"????0"),"  ","")," ","")&amp;",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
      SUBSTITUTE(TEXT(SOURCE!G177,"??0"),"  ","")&amp;", "&amp; IF(SOURCE!$S$2-3 &gt;= 0, REPT(" ",SOURCE!$S$2-5+4+1-LEN(SUBSTITUTE(SUBSTITUTE(TEXT(SOURCE!H177,"????0"),"  ","")," ",""))), "")&amp;
      SUBSTITUTE(SUBSTITUTE(TEXT(SOURCE!H177,"????0"),"  ","")," ","")&amp;",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
      SUBSTITUTE(TEXT(SOURCE!G178,"??0"),"  ","")&amp;", "&amp; IF(SOURCE!$S$2-3 &gt;= 0, REPT(" ",SOURCE!$S$2-5+4+1-LEN(SUBSTITUTE(SUBSTITUTE(TEXT(SOURCE!H178,"????0"),"  ","")," ",""))), "")&amp;
      SUBSTITUTE(SUBSTITUTE(TEXT(SOURCE!H178,"????0"),"  ","")," ","")&amp;",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
      SUBSTITUTE(TEXT(SOURCE!G179,"??0"),"  ","")&amp;", "&amp; IF(SOURCE!$S$2-3 &gt;= 0, REPT(" ",SOURCE!$S$2-5+4+1-LEN(SUBSTITUTE(SUBSTITUTE(TEXT(SOURCE!H179,"????0"),"  ","")," ",""))), "")&amp;
      SUBSTITUTE(SUBSTITUTE(TEXT(SOURCE!H179,"????0"),"  ","")," ","")&amp;",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
      SUBSTITUTE(TEXT(SOURCE!G180,"??0"),"  ","")&amp;", "&amp; IF(SOURCE!$S$2-3 &gt;= 0, REPT(" ",SOURCE!$S$2-5+4+1-LEN(SUBSTITUTE(SUBSTITUTE(TEXT(SOURCE!H180,"????0"),"  ","")," ",""))), "")&amp;
      SUBSTITUTE(SUBSTITUTE(TEXT(SOURCE!H180,"????0"),"  ","")," ","")&amp;",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
      SUBSTITUTE(TEXT(SOURCE!G181,"??0"),"  ","")&amp;", "&amp; IF(SOURCE!$S$2-3 &gt;= 0, REPT(" ",SOURCE!$S$2-5+4+1-LEN(SUBSTITUTE(SUBSTITUTE(TEXT(SOURCE!H181,"????0"),"  ","")," ",""))), "")&amp;
      SUBSTITUTE(SUBSTITUTE(TEXT(SOURCE!H181,"????0"),"  ","")," ","")&amp;",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
      SUBSTITUTE(TEXT(SOURCE!G182,"??0"),"  ","")&amp;", "&amp; IF(SOURCE!$S$2-3 &gt;= 0, REPT(" ",SOURCE!$S$2-5+4+1-LEN(SUBSTITUTE(SUBSTITUTE(TEXT(SOURCE!H182,"????0"),"  ","")," ",""))), "")&amp;
      SUBSTITUTE(SUBSTITUTE(TEXT(SOURCE!H182,"????0"),"  ","")," ","")&amp;",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
      SUBSTITUTE(TEXT(SOURCE!G183,"??0"),"  ","")&amp;", "&amp; IF(SOURCE!$S$2-3 &gt;= 0, REPT(" ",SOURCE!$S$2-5+4+1-LEN(SUBSTITUTE(SUBSTITUTE(TEXT(SOURCE!H183,"????0"),"  ","")," ",""))), "")&amp;
      SUBSTITUTE(SUBSTITUTE(TEXT(SOURCE!H183,"????0"),"  ","")," ","")&amp;",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
      SUBSTITUTE(TEXT(SOURCE!G184,"??0"),"  ","")&amp;", "&amp; IF(SOURCE!$S$2-3 &gt;= 0, REPT(" ",SOURCE!$S$2-5+4+1-LEN(SUBSTITUTE(SUBSTITUTE(TEXT(SOURCE!H184,"????0"),"  ","")," ",""))), "")&amp;
      SUBSTITUTE(SUBSTITUTE(TEXT(SOURCE!H184,"????0"),"  ","")," ","")&amp;",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
      SUBSTITUTE(TEXT(SOURCE!G185,"??0"),"  ","")&amp;", "&amp; IF(SOURCE!$S$2-3 &gt;= 0, REPT(" ",SOURCE!$S$2-5+4+1-LEN(SUBSTITUTE(SUBSTITUTE(TEXT(SOURCE!H185,"????0"),"  ","")," ",""))), "")&amp;
      SUBSTITUTE(SUBSTITUTE(TEXT(SOURCE!H185,"????0"),"  ","")," ","")&amp;",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
      SUBSTITUTE(TEXT(SOURCE!G186,"??0"),"  ","")&amp;", "&amp; IF(SOURCE!$S$2-3 &gt;= 0, REPT(" ",SOURCE!$S$2-5+4+1-LEN(SUBSTITUTE(SUBSTITUTE(TEXT(SOURCE!H186,"????0"),"  ","")," ",""))), "")&amp;
      SUBSTITUTE(SUBSTITUTE(TEXT(SOURCE!H186,"????0"),"  ","")," ","")&amp;",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
      SUBSTITUTE(TEXT(SOURCE!G187,"??0"),"  ","")&amp;", "&amp; IF(SOURCE!$S$2-3 &gt;= 0, REPT(" ",SOURCE!$S$2-5+4+1-LEN(SUBSTITUTE(SUBSTITUTE(TEXT(SOURCE!H187,"????0"),"  ","")," ",""))), "")&amp;
      SUBSTITUTE(SUBSTITUTE(TEXT(SOURCE!H187,"????0"),"  ","")," ","")&amp;",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
      SUBSTITUTE(TEXT(SOURCE!G188,"??0"),"  ","")&amp;", "&amp; IF(SOURCE!$S$2-3 &gt;= 0, REPT(" ",SOURCE!$S$2-5+4+1-LEN(SUBSTITUTE(SUBSTITUTE(TEXT(SOURCE!H188,"????0"),"  ","")," ",""))), "")&amp;
      SUBSTITUTE(SUBSTITUTE(TEXT(SOURCE!H188,"????0"),"  ","")," ","")&amp;",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
      SUBSTITUTE(TEXT(SOURCE!G189,"??0"),"  ","")&amp;", "&amp; IF(SOURCE!$S$2-3 &gt;= 0, REPT(" ",SOURCE!$S$2-5+4+1-LEN(SUBSTITUTE(SUBSTITUTE(TEXT(SOURCE!H189,"????0"),"  ","")," ",""))), "")&amp;
      SUBSTITUTE(SUBSTITUTE(TEXT(SOURCE!H189,"????0"),"  ","")," ","")&amp;",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
      SUBSTITUTE(TEXT(SOURCE!G190,"??0"),"  ","")&amp;", "&amp; IF(SOURCE!$S$2-3 &gt;= 0, REPT(" ",SOURCE!$S$2-5+4+1-LEN(SUBSTITUTE(SUBSTITUTE(TEXT(SOURCE!H190,"????0"),"  ","")," ",""))), "")&amp;
      SUBSTITUTE(SUBSTITUTE(TEXT(SOURCE!H190,"????0"),"  ","")," ","")&amp;",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
      SUBSTITUTE(TEXT(SOURCE!G191,"??0"),"  ","")&amp;", "&amp; IF(SOURCE!$S$2-3 &gt;= 0, REPT(" ",SOURCE!$S$2-5+4+1-LEN(SUBSTITUTE(SUBSTITUTE(TEXT(SOURCE!H191,"????0"),"  ","")," ",""))), "")&amp;
      SUBSTITUTE(SUBSTITUTE(TEXT(SOURCE!H191,"????0"),"  ","")," ","")&amp;",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
      SUBSTITUTE(TEXT(SOURCE!G192,"??0"),"  ","")&amp;", "&amp; IF(SOURCE!$S$2-3 &gt;= 0, REPT(" ",SOURCE!$S$2-5+4+1-LEN(SUBSTITUTE(SUBSTITUTE(TEXT(SOURCE!H192,"????0"),"  ","")," ",""))), "")&amp;
      SUBSTITUTE(SUBSTITUTE(TEXT(SOURCE!H192,"????0"),"  ","")," ","")&amp;",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
      SUBSTITUTE(TEXT(SOURCE!G193,"??0"),"  ","")&amp;", "&amp; IF(SOURCE!$S$2-3 &gt;= 0, REPT(" ",SOURCE!$S$2-5+4+1-LEN(SUBSTITUTE(SUBSTITUTE(TEXT(SOURCE!H193,"????0"),"  ","")," ",""))), "")&amp;
      SUBSTITUTE(SUBSTITUTE(TEXT(SOURCE!H193,"????0"),"  ","")," ","")&amp;",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
      SUBSTITUTE(TEXT(SOURCE!G194,"??0"),"  ","")&amp;", "&amp; IF(SOURCE!$S$2-3 &gt;= 0, REPT(" ",SOURCE!$S$2-5+4+1-LEN(SUBSTITUTE(SUBSTITUTE(TEXT(SOURCE!H194,"????0"),"  ","")," ",""))), "")&amp;
      SUBSTITUTE(SUBSTITUTE(TEXT(SOURCE!H194,"????0"),"  ","")," ","")&amp;",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
      SUBSTITUTE(TEXT(SOURCE!G195,"??0"),"  ","")&amp;", "&amp; IF(SOURCE!$S$2-3 &gt;= 0, REPT(" ",SOURCE!$S$2-5+4+1-LEN(SUBSTITUTE(SUBSTITUTE(TEXT(SOURCE!H195,"????0"),"  ","")," ",""))), "")&amp;
      SUBSTITUTE(SUBSTITUTE(TEXT(SOURCE!H195,"????0"),"  ","")," ","")&amp;",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
      SUBSTITUTE(TEXT(SOURCE!G196,"??0"),"  ","")&amp;", "&amp; IF(SOURCE!$S$2-3 &gt;= 0, REPT(" ",SOURCE!$S$2-5+4+1-LEN(SUBSTITUTE(SUBSTITUTE(TEXT(SOURCE!H196,"????0"),"  ","")," ",""))), "")&amp;
      SUBSTITUTE(SUBSTITUTE(TEXT(SOURCE!H196,"????0"),"  ","")," ","")&amp;",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
      SUBSTITUTE(TEXT(SOURCE!G197,"??0"),"  ","")&amp;", "&amp; IF(SOURCE!$S$2-3 &gt;= 0, REPT(" ",SOURCE!$S$2-5+4+1-LEN(SUBSTITUTE(SUBSTITUTE(TEXT(SOURCE!H197,"????0"),"  ","")," ",""))), "")&amp;
      SUBSTITUTE(SUBSTITUTE(TEXT(SOURCE!H197,"????0"),"  ","")," ","")&amp;",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
      SUBSTITUTE(TEXT(SOURCE!G198,"??0"),"  ","")&amp;", "&amp; IF(SOURCE!$S$2-3 &gt;= 0, REPT(" ",SOURCE!$S$2-5+4+1-LEN(SUBSTITUTE(SUBSTITUTE(TEXT(SOURCE!H198,"????0"),"  ","")," ",""))), "")&amp;
      SUBSTITUTE(SUBSTITUTE(TEXT(SOURCE!H198,"????0"),"  ","")," ","")&amp;",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
      SUBSTITUTE(TEXT(SOURCE!G199,"??0"),"  ","")&amp;", "&amp; IF(SOURCE!$S$2-3 &gt;= 0, REPT(" ",SOURCE!$S$2-5+4+1-LEN(SUBSTITUTE(SUBSTITUTE(TEXT(SOURCE!H199,"????0"),"  ","")," ",""))), "")&amp;
      SUBSTITUTE(SUBSTITUTE(TEXT(SOURCE!H199,"????0"),"  ","")," ","")&amp;",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
      SUBSTITUTE(TEXT(SOURCE!G200,"??0"),"  ","")&amp;", "&amp; IF(SOURCE!$S$2-3 &gt;= 0, REPT(" ",SOURCE!$S$2-5+4+1-LEN(SUBSTITUTE(SUBSTITUTE(TEXT(SOURCE!H200,"????0"),"  ","")," ",""))), "")&amp;
      SUBSTITUTE(SUBSTITUTE(TEXT(SOURCE!H200,"????0"),"  ","")," ","")&amp;",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
      SUBSTITUTE(TEXT(SOURCE!G201,"??0"),"  ","")&amp;", "&amp; IF(SOURCE!$S$2-3 &gt;= 0, REPT(" ",SOURCE!$S$2-5+4+1-LEN(SUBSTITUTE(SUBSTITUTE(TEXT(SOURCE!H201,"????0"),"  ","")," ",""))), "")&amp;
      SUBSTITUTE(SUBSTITUTE(TEXT(SOURCE!H201,"????0"),"  ","")," ","")&amp;",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
      SUBSTITUTE(TEXT(SOURCE!G202,"??0"),"  ","")&amp;", "&amp; IF(SOURCE!$S$2-3 &gt;= 0, REPT(" ",SOURCE!$S$2-5+4+1-LEN(SUBSTITUTE(SUBSTITUTE(TEXT(SOURCE!H202,"????0"),"  ","")," ",""))), "")&amp;
      SUBSTITUTE(SUBSTITUTE(TEXT(SOURCE!H202,"????0"),"  ","")," ","")&amp;",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
      SUBSTITUTE(TEXT(SOURCE!G203,"??0"),"  ","")&amp;", "&amp; IF(SOURCE!$S$2-3 &gt;= 0, REPT(" ",SOURCE!$S$2-5+4+1-LEN(SUBSTITUTE(SUBSTITUTE(TEXT(SOURCE!H203,"????0"),"  ","")," ",""))), "")&amp;
      SUBSTITUTE(SUBSTITUTE(TEXT(SOURCE!H203,"????0"),"  ","")," ","")&amp;",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
      SUBSTITUTE(TEXT(SOURCE!G204,"??0"),"  ","")&amp;", "&amp; IF(SOURCE!$S$2-3 &gt;= 0, REPT(" ",SOURCE!$S$2-5+4+1-LEN(SUBSTITUTE(SUBSTITUTE(TEXT(SOURCE!H204,"????0"),"  ","")," ",""))), "")&amp;
      SUBSTITUTE(SUBSTITUTE(TEXT(SOURCE!H204,"????0"),"  ","")," ","")&amp;",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
      SUBSTITUTE(TEXT(SOURCE!G205,"??0"),"  ","")&amp;", "&amp; IF(SOURCE!$S$2-3 &gt;= 0, REPT(" ",SOURCE!$S$2-5+4+1-LEN(SUBSTITUTE(SUBSTITUTE(TEXT(SOURCE!H205,"????0"),"  ","")," ",""))), "")&amp;
      SUBSTITUTE(SUBSTITUTE(TEXT(SOURCE!H205,"????0"),"  ","")," ","")&amp;",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
      SUBSTITUTE(TEXT(SOURCE!G206,"??0"),"  ","")&amp;", "&amp; IF(SOURCE!$S$2-3 &gt;= 0, REPT(" ",SOURCE!$S$2-5+4+1-LEN(SUBSTITUTE(SUBSTITUTE(TEXT(SOURCE!H206,"????0"),"  ","")," ",""))), "")&amp;
      SUBSTITUTE(SUBSTITUTE(TEXT(SOURCE!H206,"????0"),"  ","")," ","")&amp;",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
      SUBSTITUTE(TEXT(SOURCE!G207,"??0"),"  ","")&amp;", "&amp; IF(SOURCE!$S$2-3 &gt;= 0, REPT(" ",SOURCE!$S$2-5+4+1-LEN(SUBSTITUTE(SUBSTITUTE(TEXT(SOURCE!H207,"????0"),"  ","")," ",""))), "")&amp;
      SUBSTITUTE(SUBSTITUTE(TEXT(SOURCE!H207,"????0"),"  ","")," ","")&amp;",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
      SUBSTITUTE(TEXT(SOURCE!G208,"??0"),"  ","")&amp;", "&amp; IF(SOURCE!$S$2-3 &gt;= 0, REPT(" ",SOURCE!$S$2-5+4+1-LEN(SUBSTITUTE(SUBSTITUTE(TEXT(SOURCE!H208,"????0"),"  ","")," ",""))), "")&amp;
      SUBSTITUTE(SUBSTITUTE(TEXT(SOURCE!H208,"????0"),"  ","")," ","")&amp;",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
      SUBSTITUTE(TEXT(SOURCE!G209,"??0"),"  ","")&amp;", "&amp; IF(SOURCE!$S$2-3 &gt;= 0, REPT(" ",SOURCE!$S$2-5+4+1-LEN(SUBSTITUTE(SUBSTITUTE(TEXT(SOURCE!H209,"????0"),"  ","")," ",""))), "")&amp;
      SUBSTITUTE(SUBSTITUTE(TEXT(SOURCE!H209,"????0"),"  ","")," ","")&amp;",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
      SUBSTITUTE(TEXT(SOURCE!G210,"??0"),"  ","")&amp;", "&amp; IF(SOURCE!$S$2-3 &gt;= 0, REPT(" ",SOURCE!$S$2-5+4+1-LEN(SUBSTITUTE(SUBSTITUTE(TEXT(SOURCE!H210,"????0"),"  ","")," ",""))), "")&amp;
      SUBSTITUTE(SUBSTITUTE(TEXT(SOURCE!H210,"????0"),"  ","")," ","")&amp;",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
      SUBSTITUTE(TEXT(SOURCE!G211,"??0"),"  ","")&amp;", "&amp; IF(SOURCE!$S$2-3 &gt;= 0, REPT(" ",SOURCE!$S$2-5+4+1-LEN(SUBSTITUTE(SUBSTITUTE(TEXT(SOURCE!H211,"????0"),"  ","")," ",""))), "")&amp;
      SUBSTITUTE(SUBSTITUTE(TEXT(SOURCE!H211,"????0"),"  ","")," ","")&amp;",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
      SUBSTITUTE(TEXT(SOURCE!G212,"??0"),"  ","")&amp;", "&amp; IF(SOURCE!$S$2-3 &gt;= 0, REPT(" ",SOURCE!$S$2-5+4+1-LEN(SUBSTITUTE(SUBSTITUTE(TEXT(SOURCE!H212,"????0"),"  ","")," ",""))), "")&amp;
      SUBSTITUTE(SUBSTITUTE(TEXT(SOURCE!H212,"????0"),"  ","")," ","")&amp;",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
      SUBSTITUTE(TEXT(SOURCE!G213,"??0"),"  ","")&amp;", "&amp; IF(SOURCE!$S$2-3 &gt;= 0, REPT(" ",SOURCE!$S$2-5+4+1-LEN(SUBSTITUTE(SUBSTITUTE(TEXT(SOURCE!H213,"????0"),"  ","")," ",""))), "")&amp;
      SUBSTITUTE(SUBSTITUTE(TEXT(SOURCE!H213,"????0"),"  ","")," ","")&amp;",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
      SUBSTITUTE(TEXT(SOURCE!G214,"??0"),"  ","")&amp;", "&amp; IF(SOURCE!$S$2-3 &gt;= 0, REPT(" ",SOURCE!$S$2-5+4+1-LEN(SUBSTITUTE(SUBSTITUTE(TEXT(SOURCE!H214,"????0"),"  ","")," ",""))), "")&amp;
      SUBSTITUTE(SUBSTITUTE(TEXT(SOURCE!H214,"????0"),"  ","")," ","")&amp;",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
      SUBSTITUTE(TEXT(SOURCE!G215,"??0"),"  ","")&amp;", "&amp; IF(SOURCE!$S$2-3 &gt;= 0, REPT(" ",SOURCE!$S$2-5+4+1-LEN(SUBSTITUTE(SUBSTITUTE(TEXT(SOURCE!H215,"????0"),"  ","")," ",""))), "")&amp;
      SUBSTITUTE(SUBSTITUTE(TEXT(SOURCE!H215,"????0"),"  ","")," ","")&amp;",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
      SUBSTITUTE(TEXT(SOURCE!G216,"??0"),"  ","")&amp;", "&amp; IF(SOURCE!$S$2-3 &gt;= 0, REPT(" ",SOURCE!$S$2-5+4+1-LEN(SUBSTITUTE(SUBSTITUTE(TEXT(SOURCE!H216,"????0"),"  ","")," ",""))), "")&amp;
      SUBSTITUTE(SUBSTITUTE(TEXT(SOURCE!H216,"????0"),"  ","")," ","")&amp;",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
      SUBSTITUTE(TEXT(SOURCE!G217,"??0"),"  ","")&amp;", "&amp; IF(SOURCE!$S$2-3 &gt;= 0, REPT(" ",SOURCE!$S$2-5+4+1-LEN(SUBSTITUTE(SUBSTITUTE(TEXT(SOURCE!H217,"????0"),"  ","")," ",""))), "")&amp;
      SUBSTITUTE(SUBSTITUTE(TEXT(SOURCE!H217,"????0"),"  ","")," ","")&amp;",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
      SUBSTITUTE(TEXT(SOURCE!G218,"??0"),"  ","")&amp;", "&amp; IF(SOURCE!$S$2-3 &gt;= 0, REPT(" ",SOURCE!$S$2-5+4+1-LEN(SUBSTITUTE(SUBSTITUTE(TEXT(SOURCE!H218,"????0"),"  ","")," ",""))), "")&amp;
      SUBSTITUTE(SUBSTITUTE(TEXT(SOURCE!H218,"????0"),"  ","")," ","")&amp;",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
      SUBSTITUTE(TEXT(SOURCE!G219,"??0"),"  ","")&amp;", "&amp; IF(SOURCE!$S$2-3 &gt;= 0, REPT(" ",SOURCE!$S$2-5+4+1-LEN(SUBSTITUTE(SUBSTITUTE(TEXT(SOURCE!H219,"????0"),"  ","")," ",""))), "")&amp;
      SUBSTITUTE(SUBSTITUTE(TEXT(SOURCE!H219,"????0"),"  ","")," ","")&amp;",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
      SUBSTITUTE(TEXT(SOURCE!G220,"??0"),"  ","")&amp;", "&amp; IF(SOURCE!$S$2-3 &gt;= 0, REPT(" ",SOURCE!$S$2-5+4+1-LEN(SUBSTITUTE(SUBSTITUTE(TEXT(SOURCE!H220,"????0"),"  ","")," ",""))), "")&amp;
      SUBSTITUTE(SUBSTITUTE(TEXT(SOURCE!H220,"????0"),"  ","")," ","")&amp;",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
      SUBSTITUTE(TEXT(SOURCE!G221,"??0"),"  ","")&amp;", "&amp; IF(SOURCE!$S$2-3 &gt;= 0, REPT(" ",SOURCE!$S$2-5+4+1-LEN(SUBSTITUTE(SUBSTITUTE(TEXT(SOURCE!H221,"????0"),"  ","")," ",""))), "")&amp;
      SUBSTITUTE(SUBSTITUTE(TEXT(SOURCE!H221,"????0"),"  ","")," ","")&amp;",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
      SUBSTITUTE(TEXT(SOURCE!G222,"??0"),"  ","")&amp;", "&amp; IF(SOURCE!$S$2-3 &gt;= 0, REPT(" ",SOURCE!$S$2-5+4+1-LEN(SUBSTITUTE(SUBSTITUTE(TEXT(SOURCE!H222,"????0"),"  ","")," ",""))), "")&amp;
      SUBSTITUTE(SUBSTITUTE(TEXT(SOURCE!H222,"????0"),"  ","")," ","")&amp;",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
      SUBSTITUTE(TEXT(SOURCE!G223,"??0"),"  ","")&amp;", "&amp; IF(SOURCE!$S$2-3 &gt;= 0, REPT(" ",SOURCE!$S$2-5+4+1-LEN(SUBSTITUTE(SUBSTITUTE(TEXT(SOURCE!H223,"????0"),"  ","")," ",""))), "")&amp;
      SUBSTITUTE(SUBSTITUTE(TEXT(SOURCE!H223,"????0"),"  ","")," ","")&amp;",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
      SUBSTITUTE(TEXT(SOURCE!G224,"??0"),"  ","")&amp;", "&amp; IF(SOURCE!$S$2-3 &gt;= 0, REPT(" ",SOURCE!$S$2-5+4+1-LEN(SUBSTITUTE(SUBSTITUTE(TEXT(SOURCE!H224,"????0"),"  ","")," ",""))), "")&amp;
      SUBSTITUTE(SUBSTITUTE(TEXT(SOURCE!H224,"????0"),"  ","")," ","")&amp;",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
      SUBSTITUTE(TEXT(SOURCE!G225,"??0"),"  ","")&amp;", "&amp; IF(SOURCE!$S$2-3 &gt;= 0, REPT(" ",SOURCE!$S$2-5+4+1-LEN(SUBSTITUTE(SUBSTITUTE(TEXT(SOURCE!H225,"????0"),"  ","")," ",""))), "")&amp;
      SUBSTITUTE(SUBSTITUTE(TEXT(SOURCE!H225,"????0"),"  ","")," ","")&amp;",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
      SUBSTITUTE(TEXT(SOURCE!G226,"??0"),"  ","")&amp;", "&amp; IF(SOURCE!$S$2-3 &gt;= 0, REPT(" ",SOURCE!$S$2-5+4+1-LEN(SUBSTITUTE(SUBSTITUTE(TEXT(SOURCE!H226,"????0"),"  ","")," ",""))), "")&amp;
      SUBSTITUTE(SUBSTITUTE(TEXT(SOURCE!H226,"????0"),"  ","")," ","")&amp;",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
      SUBSTITUTE(TEXT(SOURCE!G227,"??0"),"  ","")&amp;", "&amp; IF(SOURCE!$S$2-3 &gt;= 0, REPT(" ",SOURCE!$S$2-5+4+1-LEN(SUBSTITUTE(SUBSTITUTE(TEXT(SOURCE!H227,"????0"),"  ","")," ",""))), "")&amp;
      SUBSTITUTE(SUBSTITUTE(TEXT(SOURCE!H227,"????0"),"  ","")," ","")&amp;",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
      SUBSTITUTE(TEXT(SOURCE!G228,"??0"),"  ","")&amp;", "&amp; IF(SOURCE!$S$2-3 &gt;= 0, REPT(" ",SOURCE!$S$2-5+4+1-LEN(SUBSTITUTE(SUBSTITUTE(TEXT(SOURCE!H228,"????0"),"  ","")," ",""))), "")&amp;
      SUBSTITUTE(SUBSTITUTE(TEXT(SOURCE!H228,"????0"),"  ","")," ","")&amp;",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
      SUBSTITUTE(TEXT(SOURCE!G229,"??0"),"  ","")&amp;", "&amp; IF(SOURCE!$S$2-3 &gt;= 0, REPT(" ",SOURCE!$S$2-5+4+1-LEN(SUBSTITUTE(SUBSTITUTE(TEXT(SOURCE!H229,"????0"),"  ","")," ",""))), "")&amp;
      SUBSTITUTE(SUBSTITUTE(TEXT(SOURCE!H229,"????0"),"  ","")," ","")&amp;",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
      SUBSTITUTE(TEXT(SOURCE!G230,"??0"),"  ","")&amp;", "&amp; IF(SOURCE!$S$2-3 &gt;= 0, REPT(" ",SOURCE!$S$2-5+4+1-LEN(SUBSTITUTE(SUBSTITUTE(TEXT(SOURCE!H230,"????0"),"  ","")," ",""))), "")&amp;
      SUBSTITUTE(SUBSTITUTE(TEXT(SOURCE!H230,"????0"),"  ","")," ","")&amp;",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
      SUBSTITUTE(TEXT(SOURCE!G231,"??0"),"  ","")&amp;", "&amp; IF(SOURCE!$S$2-3 &gt;= 0, REPT(" ",SOURCE!$S$2-5+4+1-LEN(SUBSTITUTE(SUBSTITUTE(TEXT(SOURCE!H231,"????0"),"  ","")," ",""))), "")&amp;
      SUBSTITUTE(SUBSTITUTE(TEXT(SOURCE!H231,"????0"),"  ","")," ","")&amp;",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
      SUBSTITUTE(TEXT(SOURCE!G232,"??0"),"  ","")&amp;", "&amp; IF(SOURCE!$S$2-3 &gt;= 0, REPT(" ",SOURCE!$S$2-5+4+1-LEN(SUBSTITUTE(SUBSTITUTE(TEXT(SOURCE!H232,"????0"),"  ","")," ",""))), "")&amp;
      SUBSTITUTE(SUBSTITUTE(TEXT(SOURCE!H232,"????0"),"  ","")," ","")&amp;",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0,       0,       CAT_FNCT, SLS_ENABLED  ,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
      SUBSTITUTE(TEXT(SOURCE!G233,"??0"),"  ","")&amp;", "&amp; IF(SOURCE!$S$2-3 &gt;= 0, REPT(" ",SOURCE!$S$2-5+4+1-LEN(SUBSTITUTE(SUBSTITUTE(TEXT(SOURCE!H233,"????0"),"  ","")," ",""))), "")&amp;
      SUBSTITUTE(SUBSTITUTE(TEXT(SOURCE!H233,"????0"),"  ","")," ","")&amp;",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0,       0,       CAT_FNCT, SLS_ENABLED  ,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
      SUBSTITUTE(TEXT(SOURCE!G234,"??0"),"  ","")&amp;", "&amp; IF(SOURCE!$S$2-3 &gt;= 0, REPT(" ",SOURCE!$S$2-5+4+1-LEN(SUBSTITUTE(SUBSTITUTE(TEXT(SOURCE!H234,"????0"),"  ","")," ",""))), "")&amp;
      SUBSTITUTE(SUBSTITUTE(TEXT(SOURCE!H234,"????0"),"  ","")," ","")&amp;",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
      SUBSTITUTE(TEXT(SOURCE!G235,"??0"),"  ","")&amp;", "&amp; IF(SOURCE!$S$2-3 &gt;= 0, REPT(" ",SOURCE!$S$2-5+4+1-LEN(SUBSTITUTE(SUBSTITUTE(TEXT(SOURCE!H235,"????0"),"  ","")," ",""))), "")&amp;
      SUBSTITUTE(SUBSTITUTE(TEXT(SOURCE!H235,"????0"),"  ","")," ","")&amp;",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
      SUBSTITUTE(TEXT(SOURCE!G236,"??0"),"  ","")&amp;", "&amp; IF(SOURCE!$S$2-3 &gt;= 0, REPT(" ",SOURCE!$S$2-5+4+1-LEN(SUBSTITUTE(SUBSTITUTE(TEXT(SOURCE!H236,"????0"),"  ","")," ",""))), "")&amp;
      SUBSTITUTE(SUBSTITUTE(TEXT(SOURCE!H236,"????0"),"  ","")," ","")&amp;",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
      SUBSTITUTE(TEXT(SOURCE!G237,"??0"),"  ","")&amp;", "&amp; IF(SOURCE!$S$2-3 &gt;= 0, REPT(" ",SOURCE!$S$2-5+4+1-LEN(SUBSTITUTE(SUBSTITUTE(TEXT(SOURCE!H237,"????0"),"  ","")," ",""))), "")&amp;
      SUBSTITUTE(SUBSTITUTE(TEXT(SOURCE!H237,"????0"),"  ","")," ","")&amp;",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
      SUBSTITUTE(TEXT(SOURCE!G238,"??0"),"  ","")&amp;", "&amp; IF(SOURCE!$S$2-3 &gt;= 0, REPT(" ",SOURCE!$S$2-5+4+1-LEN(SUBSTITUTE(SUBSTITUTE(TEXT(SOURCE!H238,"????0"),"  ","")," ",""))), "")&amp;
      SUBSTITUTE(SUBSTITUTE(TEXT(SOURCE!H238,"????0"),"  ","")," ","")&amp;",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
      SUBSTITUTE(TEXT(SOURCE!G239,"??0"),"  ","")&amp;", "&amp; IF(SOURCE!$S$2-3 &gt;= 0, REPT(" ",SOURCE!$S$2-5+4+1-LEN(SUBSTITUTE(SUBSTITUTE(TEXT(SOURCE!H239,"????0"),"  ","")," ",""))), "")&amp;
      SUBSTITUTE(SUBSTITUTE(TEXT(SOURCE!H239,"????0"),"  ","")," ","")&amp;",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
      SUBSTITUTE(TEXT(SOURCE!G240,"??0"),"  ","")&amp;", "&amp; IF(SOURCE!$S$2-3 &gt;= 0, REPT(" ",SOURCE!$S$2-5+4+1-LEN(SUBSTITUTE(SUBSTITUTE(TEXT(SOURCE!H240,"????0"),"  ","")," ",""))), "")&amp;
      SUBSTITUTE(SUBSTITUTE(TEXT(SOURCE!H240,"????0"),"  ","")," ","")&amp;",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
      SUBSTITUTE(TEXT(SOURCE!G241,"??0"),"  ","")&amp;", "&amp; IF(SOURCE!$S$2-3 &gt;= 0, REPT(" ",SOURCE!$S$2-5+4+1-LEN(SUBSTITUTE(SUBSTITUTE(TEXT(SOURCE!H241,"????0"),"  ","")," ",""))), "")&amp;
      SUBSTITUTE(SUBSTITUTE(TEXT(SOURCE!H241,"????0"),"  ","")," ","")&amp;",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
      SUBSTITUTE(TEXT(SOURCE!G242,"??0"),"  ","")&amp;", "&amp; IF(SOURCE!$S$2-3 &gt;= 0, REPT(" ",SOURCE!$S$2-5+4+1-LEN(SUBSTITUTE(SUBSTITUTE(TEXT(SOURCE!H242,"????0"),"  ","")," ",""))), "")&amp;
      SUBSTITUTE(SUBSTITUTE(TEXT(SOURCE!H242,"????0"),"  ","")," ","")&amp;",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
      SUBSTITUTE(TEXT(SOURCE!G243,"??0"),"  ","")&amp;", "&amp; IF(SOURCE!$S$2-3 &gt;= 0, REPT(" ",SOURCE!$S$2-5+4+1-LEN(SUBSTITUTE(SUBSTITUTE(TEXT(SOURCE!H243,"????0"),"  ","")," ",""))), "")&amp;
      SUBSTITUTE(SUBSTITUTE(TEXT(SOURCE!H243,"????0"),"  ","")," ","")&amp;",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
      SUBSTITUTE(TEXT(SOURCE!G244,"??0"),"  ","")&amp;", "&amp; IF(SOURCE!$S$2-3 &gt;= 0, REPT(" ",SOURCE!$S$2-5+4+1-LEN(SUBSTITUTE(SUBSTITUTE(TEXT(SOURCE!H244,"????0"),"  ","")," ",""))), "")&amp;
      SUBSTITUTE(SUBSTITUTE(TEXT(SOURCE!H244,"????0"),"  ","")," ","")&amp;",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
      SUBSTITUTE(TEXT(SOURCE!G245,"??0"),"  ","")&amp;", "&amp; IF(SOURCE!$S$2-3 &gt;= 0, REPT(" ",SOURCE!$S$2-5+4+1-LEN(SUBSTITUTE(SUBSTITUTE(TEXT(SOURCE!H245,"????0"),"  ","")," ",""))), "")&amp;
      SUBSTITUTE(SUBSTITUTE(TEXT(SOURCE!H245,"????0"),"  ","")," ","")&amp;",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
      SUBSTITUTE(TEXT(SOURCE!G246,"??0"),"  ","")&amp;", "&amp; IF(SOURCE!$S$2-3 &gt;= 0, REPT(" ",SOURCE!$S$2-5+4+1-LEN(SUBSTITUTE(SUBSTITUTE(TEXT(SOURCE!H246,"????0"),"  ","")," ",""))), "")&amp;
      SUBSTITUTE(SUBSTITUTE(TEXT(SOURCE!H246,"????0"),"  ","")," ","")&amp;",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
      SUBSTITUTE(TEXT(SOURCE!G247,"??0"),"  ","")&amp;", "&amp; IF(SOURCE!$S$2-3 &gt;= 0, REPT(" ",SOURCE!$S$2-5+4+1-LEN(SUBSTITUTE(SUBSTITUTE(TEXT(SOURCE!H247,"????0"),"  ","")," ",""))), "")&amp;
      SUBSTITUTE(SUBSTITUTE(TEXT(SOURCE!H247,"????0"),"  ","")," ","")&amp;",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
      SUBSTITUTE(TEXT(SOURCE!G248,"??0"),"  ","")&amp;", "&amp; IF(SOURCE!$S$2-3 &gt;= 0, REPT(" ",SOURCE!$S$2-5+4+1-LEN(SUBSTITUTE(SUBSTITUTE(TEXT(SOURCE!H248,"????0"),"  ","")," ",""))), "")&amp;
      SUBSTITUTE(SUBSTITUTE(TEXT(SOURCE!H248,"????0"),"  ","")," ","")&amp;",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
      SUBSTITUTE(TEXT(SOURCE!G249,"??0"),"  ","")&amp;", "&amp; IF(SOURCE!$S$2-3 &gt;= 0, REPT(" ",SOURCE!$S$2-5+4+1-LEN(SUBSTITUTE(SUBSTITUTE(TEXT(SOURCE!H249,"????0"),"  ","")," ",""))), "")&amp;
      SUBSTITUTE(SUBSTITUTE(TEXT(SOURCE!H249,"????0"),"  ","")," ","")&amp;",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
      SUBSTITUTE(TEXT(SOURCE!G250,"??0"),"  ","")&amp;", "&amp; IF(SOURCE!$S$2-3 &gt;= 0, REPT(" ",SOURCE!$S$2-5+4+1-LEN(SUBSTITUTE(SUBSTITUTE(TEXT(SOURCE!H250,"????0"),"  ","")," ",""))), "")&amp;
      SUBSTITUTE(SUBSTITUTE(TEXT(SOURCE!H250,"????0"),"  ","")," ","")&amp;",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
      SUBSTITUTE(TEXT(SOURCE!G251,"??0"),"  ","")&amp;", "&amp; IF(SOURCE!$S$2-3 &gt;= 0, REPT(" ",SOURCE!$S$2-5+4+1-LEN(SUBSTITUTE(SUBSTITUTE(TEXT(SOURCE!H251,"????0"),"  ","")," ",""))), "")&amp;
      SUBSTITUTE(SUBSTITUTE(TEXT(SOURCE!H251,"????0"),"  ","")," ","")&amp;",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
      SUBSTITUTE(TEXT(SOURCE!G252,"??0"),"  ","")&amp;", "&amp; IF(SOURCE!$S$2-3 &gt;= 0, REPT(" ",SOURCE!$S$2-5+4+1-LEN(SUBSTITUTE(SUBSTITUTE(TEXT(SOURCE!H252,"????0"),"  ","")," ",""))), "")&amp;
      SUBSTITUTE(SUBSTITUTE(TEXT(SOURCE!H252,"????0"),"  ","")," ","")&amp;",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
      SUBSTITUTE(TEXT(SOURCE!G253,"??0"),"  ","")&amp;", "&amp; IF(SOURCE!$S$2-3 &gt;= 0, REPT(" ",SOURCE!$S$2-5+4+1-LEN(SUBSTITUTE(SUBSTITUTE(TEXT(SOURCE!H253,"????0"),"  ","")," ",""))), "")&amp;
      SUBSTITUTE(SUBSTITUTE(TEXT(SOURCE!H253,"????0"),"  ","")," ","")&amp;",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
      SUBSTITUTE(TEXT(SOURCE!G254,"??0"),"  ","")&amp;", "&amp; IF(SOURCE!$S$2-3 &gt;= 0, REPT(" ",SOURCE!$S$2-5+4+1-LEN(SUBSTITUTE(SUBSTITUTE(TEXT(SOURCE!H254,"????0"),"  ","")," ",""))), "")&amp;
      SUBSTITUTE(SUBSTITUTE(TEXT(SOURCE!H254,"????0"),"  ","")," ","")&amp;",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
      SUBSTITUTE(TEXT(SOURCE!G255,"??0"),"  ","")&amp;", "&amp; IF(SOURCE!$S$2-3 &gt;= 0, REPT(" ",SOURCE!$S$2-5+4+1-LEN(SUBSTITUTE(SUBSTITUTE(TEXT(SOURCE!H255,"????0"),"  ","")," ",""))), "")&amp;
      SUBSTITUTE(SUBSTITUTE(TEXT(SOURCE!H255,"????0"),"  ","")," ","")&amp;",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
      SUBSTITUTE(TEXT(SOURCE!G256,"??0"),"  ","")&amp;", "&amp; IF(SOURCE!$S$2-3 &gt;= 0, REPT(" ",SOURCE!$S$2-5+4+1-LEN(SUBSTITUTE(SUBSTITUTE(TEXT(SOURCE!H256,"????0"),"  ","")," ",""))), "")&amp;
      SUBSTITUTE(SUBSTITUTE(TEXT(SOURCE!H256,"????0"),"  ","")," ","")&amp;",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
      SUBSTITUTE(TEXT(SOURCE!G257,"??0"),"  ","")&amp;", "&amp; IF(SOURCE!$S$2-3 &gt;= 0, REPT(" ",SOURCE!$S$2-5+4+1-LEN(SUBSTITUTE(SUBSTITUTE(TEXT(SOURCE!H257,"????0"),"  ","")," ",""))), "")&amp;
      SUBSTITUTE(SUBSTITUTE(TEXT(SOURCE!H257,"????0"),"  ","")," ","")&amp;",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
      SUBSTITUTE(TEXT(SOURCE!G258,"??0"),"  ","")&amp;", "&amp; IF(SOURCE!$S$2-3 &gt;= 0, REPT(" ",SOURCE!$S$2-5+4+1-LEN(SUBSTITUTE(SUBSTITUTE(TEXT(SOURCE!H258,"????0"),"  ","")," ",""))), "")&amp;
      SUBSTITUTE(SUBSTITUTE(TEXT(SOURCE!H258,"????0"),"  ","")," ","")&amp;",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
      SUBSTITUTE(TEXT(SOURCE!G259,"??0"),"  ","")&amp;", "&amp; IF(SOURCE!$S$2-3 &gt;= 0, REPT(" ",SOURCE!$S$2-5+4+1-LEN(SUBSTITUTE(SUBSTITUTE(TEXT(SOURCE!H259,"????0"),"  ","")," ",""))), "")&amp;
      SUBSTITUTE(SUBSTITUTE(TEXT(SOURCE!H259,"????0"),"  ","")," ","")&amp;",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
      SUBSTITUTE(TEXT(SOURCE!G260,"??0"),"  ","")&amp;", "&amp; IF(SOURCE!$S$2-3 &gt;= 0, REPT(" ",SOURCE!$S$2-5+4+1-LEN(SUBSTITUTE(SUBSTITUTE(TEXT(SOURCE!H260,"????0"),"  ","")," ",""))), "")&amp;
      SUBSTITUTE(SUBSTITUTE(TEXT(SOURCE!H260,"????0"),"  ","")," ","")&amp;",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
      SUBSTITUTE(TEXT(SOURCE!G261,"??0"),"  ","")&amp;", "&amp; IF(SOURCE!$S$2-3 &gt;= 0, REPT(" ",SOURCE!$S$2-5+4+1-LEN(SUBSTITUTE(SUBSTITUTE(TEXT(SOURCE!H261,"????0"),"  ","")," ",""))), "")&amp;
      SUBSTITUTE(SUBSTITUTE(TEXT(SOURCE!H261,"????0"),"  ","")," ","")&amp;",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
      SUBSTITUTE(TEXT(SOURCE!G262,"??0"),"  ","")&amp;", "&amp; IF(SOURCE!$S$2-3 &gt;= 0, REPT(" ",SOURCE!$S$2-5+4+1-LEN(SUBSTITUTE(SUBSTITUTE(TEXT(SOURCE!H262,"????0"),"  ","")," ",""))), "")&amp;
      SUBSTITUTE(SUBSTITUTE(TEXT(SOURCE!H262,"????0"),"  ","")," ","")&amp;",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
      SUBSTITUTE(TEXT(SOURCE!G263,"??0"),"  ","")&amp;", "&amp; IF(SOURCE!$S$2-3 &gt;= 0, REPT(" ",SOURCE!$S$2-5+4+1-LEN(SUBSTITUTE(SUBSTITUTE(TEXT(SOURCE!H263,"????0"),"  ","")," ",""))), "")&amp;
      SUBSTITUTE(SUBSTITUTE(TEXT(SOURCE!H263,"????0"),"  ","")," ","")&amp;",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
      SUBSTITUTE(TEXT(SOURCE!G264,"??0"),"  ","")&amp;", "&amp; IF(SOURCE!$S$2-3 &gt;= 0, REPT(" ",SOURCE!$S$2-5+4+1-LEN(SUBSTITUTE(SUBSTITUTE(TEXT(SOURCE!H264,"????0"),"  ","")," ",""))), "")&amp;
      SUBSTITUTE(SUBSTITUTE(TEXT(SOURCE!H264,"????0"),"  ","")," ","")&amp;",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
      SUBSTITUTE(TEXT(SOURCE!G265,"??0"),"  ","")&amp;", "&amp; IF(SOURCE!$S$2-3 &gt;= 0, REPT(" ",SOURCE!$S$2-5+4+1-LEN(SUBSTITUTE(SUBSTITUTE(TEXT(SOURCE!H265,"????0"),"  ","")," ",""))), "")&amp;
      SUBSTITUTE(SUBSTITUTE(TEXT(SOURCE!H265,"????0"),"  ","")," ","")&amp;",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
      SUBSTITUTE(TEXT(SOURCE!G266,"??0"),"  ","")&amp;", "&amp; IF(SOURCE!$S$2-3 &gt;= 0, REPT(" ",SOURCE!$S$2-5+4+1-LEN(SUBSTITUTE(SUBSTITUTE(TEXT(SOURCE!H266,"????0"),"  ","")," ",""))), "")&amp;
      SUBSTITUTE(SUBSTITUTE(TEXT(SOURCE!H266,"????0"),"  ","")," ","")&amp;",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
      SUBSTITUTE(TEXT(SOURCE!G267,"??0"),"  ","")&amp;", "&amp; IF(SOURCE!$S$2-3 &gt;= 0, REPT(" ",SOURCE!$S$2-5+4+1-LEN(SUBSTITUTE(SUBSTITUTE(TEXT(SOURCE!H267,"????0"),"  ","")," ",""))), "")&amp;
      SUBSTITUTE(SUBSTITUTE(TEXT(SOURCE!H267,"????0"),"  ","")," ","")&amp;",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
      SUBSTITUTE(TEXT(SOURCE!G268,"??0"),"  ","")&amp;", "&amp; IF(SOURCE!$S$2-3 &gt;= 0, REPT(" ",SOURCE!$S$2-5+4+1-LEN(SUBSTITUTE(SUBSTITUTE(TEXT(SOURCE!H268,"????0"),"  ","")," ",""))), "")&amp;
      SUBSTITUTE(SUBSTITUTE(TEXT(SOURCE!H268,"????0"),"  ","")," ","")&amp;",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
      SUBSTITUTE(TEXT(SOURCE!G269,"??0"),"  ","")&amp;", "&amp; IF(SOURCE!$S$2-3 &gt;= 0, REPT(" ",SOURCE!$S$2-5+4+1-LEN(SUBSTITUTE(SUBSTITUTE(TEXT(SOURCE!H269,"????0"),"  ","")," ",""))), "")&amp;
      SUBSTITUTE(SUBSTITUTE(TEXT(SOURCE!H269,"????0"),"  ","")," ","")&amp;",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
      SUBSTITUTE(TEXT(SOURCE!G270,"??0"),"  ","")&amp;", "&amp; IF(SOURCE!$S$2-3 &gt;= 0, REPT(" ",SOURCE!$S$2-5+4+1-LEN(SUBSTITUTE(SUBSTITUTE(TEXT(SOURCE!H270,"????0"),"  ","")," ",""))), "")&amp;
      SUBSTITUTE(SUBSTITUTE(TEXT(SOURCE!H270,"????0"),"  ","")," ","")&amp;",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
      SUBSTITUTE(TEXT(SOURCE!G271,"??0"),"  ","")&amp;", "&amp; IF(SOURCE!$S$2-3 &gt;= 0, REPT(" ",SOURCE!$S$2-5+4+1-LEN(SUBSTITUTE(SUBSTITUTE(TEXT(SOURCE!H271,"????0"),"  ","")," ",""))), "")&amp;
      SUBSTITUTE(SUBSTITUTE(TEXT(SOURCE!H271,"????0"),"  ","")," ","")&amp;",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
      SUBSTITUTE(TEXT(SOURCE!G272,"??0"),"  ","")&amp;", "&amp; IF(SOURCE!$S$2-3 &gt;= 0, REPT(" ",SOURCE!$S$2-5+4+1-LEN(SUBSTITUTE(SUBSTITUTE(TEXT(SOURCE!H272,"????0"),"  ","")," ",""))), "")&amp;
      SUBSTITUTE(SUBSTITUTE(TEXT(SOURCE!H272,"????0"),"  ","")," ","")&amp;",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
      SUBSTITUTE(TEXT(SOURCE!G273,"??0"),"  ","")&amp;", "&amp; IF(SOURCE!$S$2-3 &gt;= 0, REPT(" ",SOURCE!$S$2-5+4+1-LEN(SUBSTITUTE(SUBSTITUTE(TEXT(SOURCE!H273,"????0"),"  ","")," ",""))), "")&amp;
      SUBSTITUTE(SUBSTITUTE(TEXT(SOURCE!H273,"????0"),"  ","")," ","")&amp;",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
      SUBSTITUTE(TEXT(SOURCE!G274,"??0"),"  ","")&amp;", "&amp; IF(SOURCE!$S$2-3 &gt;= 0, REPT(" ",SOURCE!$S$2-5+4+1-LEN(SUBSTITUTE(SUBSTITUTE(TEXT(SOURCE!H274,"????0"),"  ","")," ",""))), "")&amp;
      SUBSTITUTE(SUBSTITUTE(TEXT(SOURCE!H274,"????0"),"  ","")," ","")&amp;",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
      SUBSTITUTE(TEXT(SOURCE!G275,"??0"),"  ","")&amp;", "&amp; IF(SOURCE!$S$2-3 &gt;= 0, REPT(" ",SOURCE!$S$2-5+4+1-LEN(SUBSTITUTE(SUBSTITUTE(TEXT(SOURCE!H275,"????0"),"  ","")," ",""))), "")&amp;
      SUBSTITUTE(SUBSTITUTE(TEXT(SOURCE!H275,"????0"),"  ","")," ","")&amp;",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
      SUBSTITUTE(TEXT(SOURCE!G276,"??0"),"  ","")&amp;", "&amp; IF(SOURCE!$S$2-3 &gt;= 0, REPT(" ",SOURCE!$S$2-5+4+1-LEN(SUBSTITUTE(SUBSTITUTE(TEXT(SOURCE!H276,"????0"),"  ","")," ",""))), "")&amp;
      SUBSTITUTE(SUBSTITUTE(TEXT(SOURCE!H276,"????0"),"  ","")," ","")&amp;",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
      SUBSTITUTE(TEXT(SOURCE!G277,"??0"),"  ","")&amp;", "&amp; IF(SOURCE!$S$2-3 &gt;= 0, REPT(" ",SOURCE!$S$2-5+4+1-LEN(SUBSTITUTE(SUBSTITUTE(TEXT(SOURCE!H277,"????0"),"  ","")," ",""))), "")&amp;
      SUBSTITUTE(SUBSTITUTE(TEXT(SOURCE!H277,"????0"),"  ","")," ","")&amp;",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
      SUBSTITUTE(TEXT(SOURCE!G278,"??0"),"  ","")&amp;", "&amp; IF(SOURCE!$S$2-3 &gt;= 0, REPT(" ",SOURCE!$S$2-5+4+1-LEN(SUBSTITUTE(SUBSTITUTE(TEXT(SOURCE!H278,"????0"),"  ","")," ",""))), "")&amp;
      SUBSTITUTE(SUBSTITUTE(TEXT(SOURCE!H278,"????0"),"  ","")," ","")&amp;",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
      SUBSTITUTE(TEXT(SOURCE!G279,"??0"),"  ","")&amp;", "&amp; IF(SOURCE!$S$2-3 &gt;= 0, REPT(" ",SOURCE!$S$2-5+4+1-LEN(SUBSTITUTE(SUBSTITUTE(TEXT(SOURCE!H279,"????0"),"  ","")," ",""))), "")&amp;
      SUBSTITUTE(SUBSTITUTE(TEXT(SOURCE!H279,"????0"),"  ","")," ","")&amp;",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
      SUBSTITUTE(TEXT(SOURCE!G280,"??0"),"  ","")&amp;", "&amp; IF(SOURCE!$S$2-3 &gt;= 0, REPT(" ",SOURCE!$S$2-5+4+1-LEN(SUBSTITUTE(SUBSTITUTE(TEXT(SOURCE!H280,"????0"),"  ","")," ",""))), "")&amp;
      SUBSTITUTE(SUBSTITUTE(TEXT(SOURCE!H280,"????0"),"  ","")," ","")&amp;",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
      SUBSTITUTE(TEXT(SOURCE!G281,"??0"),"  ","")&amp;", "&amp; IF(SOURCE!$S$2-3 &gt;= 0, REPT(" ",SOURCE!$S$2-5+4+1-LEN(SUBSTITUTE(SUBSTITUTE(TEXT(SOURCE!H281,"????0"),"  ","")," ",""))), "")&amp;
      SUBSTITUTE(SUBSTITUTE(TEXT(SOURCE!H281,"????0"),"  ","")," ","")&amp;",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
      SUBSTITUTE(TEXT(SOURCE!G282,"??0"),"  ","")&amp;", "&amp; IF(SOURCE!$S$2-3 &gt;= 0, REPT(" ",SOURCE!$S$2-5+4+1-LEN(SUBSTITUTE(SUBSTITUTE(TEXT(SOURCE!H282,"????0"),"  ","")," ",""))), "")&amp;
      SUBSTITUTE(SUBSTITUTE(TEXT(SOURCE!H282,"????0"),"  ","")," ","")&amp;",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
      SUBSTITUTE(TEXT(SOURCE!G283,"??0"),"  ","")&amp;", "&amp; IF(SOURCE!$S$2-3 &gt;= 0, REPT(" ",SOURCE!$S$2-5+4+1-LEN(SUBSTITUTE(SUBSTITUTE(TEXT(SOURCE!H283,"????0"),"  ","")," ",""))), "")&amp;
      SUBSTITUTE(SUBSTITUTE(TEXT(SOURCE!H283,"????0"),"  ","")," ","")&amp;",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
      SUBSTITUTE(TEXT(SOURCE!G284,"??0"),"  ","")&amp;", "&amp; IF(SOURCE!$S$2-3 &gt;= 0, REPT(" ",SOURCE!$S$2-5+4+1-LEN(SUBSTITUTE(SUBSTITUTE(TEXT(SOURCE!H284,"????0"),"  ","")," ",""))), "")&amp;
      SUBSTITUTE(SUBSTITUTE(TEXT(SOURCE!H284,"????0"),"  ","")," ","")&amp;",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
      SUBSTITUTE(TEXT(SOURCE!G285,"??0"),"  ","")&amp;", "&amp; IF(SOURCE!$S$2-3 &gt;= 0, REPT(" ",SOURCE!$S$2-5+4+1-LEN(SUBSTITUTE(SUBSTITUTE(TEXT(SOURCE!H285,"????0"),"  ","")," ",""))), "")&amp;
      SUBSTITUTE(SUBSTITUTE(TEXT(SOURCE!H285,"????0"),"  ","")," ","")&amp;",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
      SUBSTITUTE(TEXT(SOURCE!G286,"??0"),"  ","")&amp;", "&amp; IF(SOURCE!$S$2-3 &gt;= 0, REPT(" ",SOURCE!$S$2-5+4+1-LEN(SUBSTITUTE(SUBSTITUTE(TEXT(SOURCE!H286,"????0"),"  ","")," ",""))), "")&amp;
      SUBSTITUTE(SUBSTITUTE(TEXT(SOURCE!H286,"????0"),"  ","")," ","")&amp;",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
      SUBSTITUTE(TEXT(SOURCE!G287,"??0"),"  ","")&amp;", "&amp; IF(SOURCE!$S$2-3 &gt;= 0, REPT(" ",SOURCE!$S$2-5+4+1-LEN(SUBSTITUTE(SUBSTITUTE(TEXT(SOURCE!H287,"????0"),"  ","")," ",""))), "")&amp;
      SUBSTITUTE(SUBSTITUTE(TEXT(SOURCE!H287,"????0"),"  ","")," ","")&amp;",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
      SUBSTITUTE(TEXT(SOURCE!G288,"??0"),"  ","")&amp;", "&amp; IF(SOURCE!$S$2-3 &gt;= 0, REPT(" ",SOURCE!$S$2-5+4+1-LEN(SUBSTITUTE(SUBSTITUTE(TEXT(SOURCE!H288,"????0"),"  ","")," ",""))), "")&amp;
      SUBSTITUTE(SUBSTITUTE(TEXT(SOURCE!H288,"????0"),"  ","")," ","")&amp;",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
      SUBSTITUTE(TEXT(SOURCE!G289,"??0"),"  ","")&amp;", "&amp; IF(SOURCE!$S$2-3 &gt;= 0, REPT(" ",SOURCE!$S$2-5+4+1-LEN(SUBSTITUTE(SUBSTITUTE(TEXT(SOURCE!H289,"????0"),"  ","")," ",""))), "")&amp;
      SUBSTITUTE(SUBSTITUTE(TEXT(SOURCE!H289,"????0"),"  ","")," ","")&amp;",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
      SUBSTITUTE(TEXT(SOURCE!G290,"??0"),"  ","")&amp;", "&amp; IF(SOURCE!$S$2-3 &gt;= 0, REPT(" ",SOURCE!$S$2-5+4+1-LEN(SUBSTITUTE(SUBSTITUTE(TEXT(SOURCE!H290,"????0"),"  ","")," ",""))), "")&amp;
      SUBSTITUTE(SUBSTITUTE(TEXT(SOURCE!H290,"????0"),"  ","")," ","")&amp;",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
      SUBSTITUTE(TEXT(SOURCE!G291,"??0"),"  ","")&amp;", "&amp; IF(SOURCE!$S$2-3 &gt;= 0, REPT(" ",SOURCE!$S$2-5+4+1-LEN(SUBSTITUTE(SUBSTITUTE(TEXT(SOURCE!H291,"????0"),"  ","")," ",""))), "")&amp;
      SUBSTITUTE(SUBSTITUTE(TEXT(SOURCE!H291,"????0"),"  ","")," ","")&amp;",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
      SUBSTITUTE(TEXT(SOURCE!G292,"??0"),"  ","")&amp;", "&amp; IF(SOURCE!$S$2-3 &gt;= 0, REPT(" ",SOURCE!$S$2-5+4+1-LEN(SUBSTITUTE(SUBSTITUTE(TEXT(SOURCE!H292,"????0"),"  ","")," ",""))), "")&amp;
      SUBSTITUTE(SUBSTITUTE(TEXT(SOURCE!H292,"????0"),"  ","")," ","")&amp;",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
      SUBSTITUTE(TEXT(SOURCE!G293,"??0"),"  ","")&amp;", "&amp; IF(SOURCE!$S$2-3 &gt;= 0, REPT(" ",SOURCE!$S$2-5+4+1-LEN(SUBSTITUTE(SUBSTITUTE(TEXT(SOURCE!H293,"????0"),"  ","")," ",""))), "")&amp;
      SUBSTITUTE(SUBSTITUTE(TEXT(SOURCE!H293,"????0"),"  ","")," ","")&amp;",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
      SUBSTITUTE(TEXT(SOURCE!G294,"??0"),"  ","")&amp;", "&amp; IF(SOURCE!$S$2-3 &gt;= 0, REPT(" ",SOURCE!$S$2-5+4+1-LEN(SUBSTITUTE(SUBSTITUTE(TEXT(SOURCE!H294,"????0"),"  ","")," ",""))), "")&amp;
      SUBSTITUTE(SUBSTITUTE(TEXT(SOURCE!H294,"????0"),"  ","")," ","")&amp;",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
      SUBSTITUTE(TEXT(SOURCE!G295,"??0"),"  ","")&amp;", "&amp; IF(SOURCE!$S$2-3 &gt;= 0, REPT(" ",SOURCE!$S$2-5+4+1-LEN(SUBSTITUTE(SUBSTITUTE(TEXT(SOURCE!H295,"????0"),"  ","")," ",""))), "")&amp;
      SUBSTITUTE(SUBSTITUTE(TEXT(SOURCE!H295,"????0"),"  ","")," ","")&amp;",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
      SUBSTITUTE(TEXT(SOURCE!G296,"??0"),"  ","")&amp;", "&amp; IF(SOURCE!$S$2-3 &gt;= 0, REPT(" ",SOURCE!$S$2-5+4+1-LEN(SUBSTITUTE(SUBSTITUTE(TEXT(SOURCE!H296,"????0"),"  ","")," ",""))), "")&amp;
      SUBSTITUTE(SUBSTITUTE(TEXT(SOURCE!H296,"????0"),"  ","")," ","")&amp;",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
      SUBSTITUTE(TEXT(SOURCE!G297,"??0"),"  ","")&amp;", "&amp; IF(SOURCE!$S$2-3 &gt;= 0, REPT(" ",SOURCE!$S$2-5+4+1-LEN(SUBSTITUTE(SUBSTITUTE(TEXT(SOURCE!H297,"????0"),"  ","")," ",""))), "")&amp;
      SUBSTITUTE(SUBSTITUTE(TEXT(SOURCE!H297,"????0"),"  ","")," ","")&amp;",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
      SUBSTITUTE(TEXT(SOURCE!G298,"??0"),"  ","")&amp;", "&amp; IF(SOURCE!$S$2-3 &gt;= 0, REPT(" ",SOURCE!$S$2-5+4+1-LEN(SUBSTITUTE(SUBSTITUTE(TEXT(SOURCE!H298,"????0"),"  ","")," ",""))), "")&amp;
      SUBSTITUTE(SUBSTITUTE(TEXT(SOURCE!H298,"????0"),"  ","")," ","")&amp;",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0,       0,       CAT_FNCT, SLS_ENABLED  ,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
      SUBSTITUTE(TEXT(SOURCE!G299,"??0"),"  ","")&amp;", "&amp; IF(SOURCE!$S$2-3 &gt;= 0, REPT(" ",SOURCE!$S$2-5+4+1-LEN(SUBSTITUTE(SUBSTITUTE(TEXT(SOURCE!H299,"????0"),"  ","")," ",""))), "")&amp;
      SUBSTITUTE(SUBSTITUTE(TEXT(SOURCE!H299,"????0"),"  ","")," ","")&amp;",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
      SUBSTITUTE(TEXT(SOURCE!G300,"??0"),"  ","")&amp;", "&amp; IF(SOURCE!$S$2-3 &gt;= 0, REPT(" ",SOURCE!$S$2-5+4+1-LEN(SUBSTITUTE(SUBSTITUTE(TEXT(SOURCE!H300,"????0"),"  ","")," ",""))), "")&amp;
      SUBSTITUTE(SUBSTITUTE(TEXT(SOURCE!H300,"????0"),"  ","")," ","")&amp;",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
      SUBSTITUTE(TEXT(SOURCE!G301,"??0"),"  ","")&amp;", "&amp; IF(SOURCE!$S$2-3 &gt;= 0, REPT(" ",SOURCE!$S$2-5+4+1-LEN(SUBSTITUTE(SUBSTITUTE(TEXT(SOURCE!H301,"????0"),"  ","")," ",""))), "")&amp;
      SUBSTITUTE(SUBSTITUTE(TEXT(SOURCE!H301,"????0"),"  ","")," ","")&amp;",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
      SUBSTITUTE(TEXT(SOURCE!G302,"??0"),"  ","")&amp;", "&amp; IF(SOURCE!$S$2-3 &gt;= 0, REPT(" ",SOURCE!$S$2-5+4+1-LEN(SUBSTITUTE(SUBSTITUTE(TEXT(SOURCE!H302,"????0"),"  ","")," ",""))), "")&amp;
      SUBSTITUTE(SUBSTITUTE(TEXT(SOURCE!H302,"????0"),"  ","")," ","")&amp;",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
      SUBSTITUTE(TEXT(SOURCE!G303,"??0"),"  ","")&amp;", "&amp; IF(SOURCE!$S$2-3 &gt;= 0, REPT(" ",SOURCE!$S$2-5+4+1-LEN(SUBSTITUTE(SUBSTITUTE(TEXT(SOURCE!H303,"????0"),"  ","")," ",""))), "")&amp;
      SUBSTITUTE(SUBSTITUTE(TEXT(SOURCE!H303,"????0"),"  ","")," ","")&amp;",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
      SUBSTITUTE(TEXT(SOURCE!G304,"??0"),"  ","")&amp;", "&amp; IF(SOURCE!$S$2-3 &gt;= 0, REPT(" ",SOURCE!$S$2-5+4+1-LEN(SUBSTITUTE(SUBSTITUTE(TEXT(SOURCE!H304,"????0"),"  ","")," ",""))), "")&amp;
      SUBSTITUTE(SUBSTITUTE(TEXT(SOURCE!H304,"????0"),"  ","")," ","")&amp;",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
      SUBSTITUTE(TEXT(SOURCE!G305,"??0"),"  ","")&amp;", "&amp; IF(SOURCE!$S$2-3 &gt;= 0, REPT(" ",SOURCE!$S$2-5+4+1-LEN(SUBSTITUTE(SUBSTITUTE(TEXT(SOURCE!H305,"????0"),"  ","")," ",""))), "")&amp;
      SUBSTITUTE(SUBSTITUTE(TEXT(SOURCE!H305,"????0"),"  ","")," ","")&amp;",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
      SUBSTITUTE(TEXT(SOURCE!G306,"??0"),"  ","")&amp;", "&amp; IF(SOURCE!$S$2-3 &gt;= 0, REPT(" ",SOURCE!$S$2-5+4+1-LEN(SUBSTITUTE(SUBSTITUTE(TEXT(SOURCE!H306,"????0"),"  ","")," ",""))), "")&amp;
      SUBSTITUTE(SUBSTITUTE(TEXT(SOURCE!H306,"????0"),"  ","")," ","")&amp;",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
      SUBSTITUTE(TEXT(SOURCE!G307,"??0"),"  ","")&amp;", "&amp; IF(SOURCE!$S$2-3 &gt;= 0, REPT(" ",SOURCE!$S$2-5+4+1-LEN(SUBSTITUTE(SUBSTITUTE(TEXT(SOURCE!H307,"????0"),"  ","")," ",""))), "")&amp;
      SUBSTITUTE(SUBSTITUTE(TEXT(SOURCE!H307,"????0"),"  ","")," ","")&amp;",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
      SUBSTITUTE(TEXT(SOURCE!G308,"??0"),"  ","")&amp;", "&amp; IF(SOURCE!$S$2-3 &gt;= 0, REPT(" ",SOURCE!$S$2-5+4+1-LEN(SUBSTITUTE(SUBSTITUTE(TEXT(SOURCE!H308,"????0"),"  ","")," ",""))), "")&amp;
      SUBSTITUTE(SUBSTITUTE(TEXT(SOURCE!H308,"????0"),"  ","")," ","")&amp;",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
      SUBSTITUTE(TEXT(SOURCE!G309,"??0"),"  ","")&amp;", "&amp; IF(SOURCE!$S$2-3 &gt;= 0, REPT(" ",SOURCE!$S$2-5+4+1-LEN(SUBSTITUTE(SUBSTITUTE(TEXT(SOURCE!H309,"????0"),"  ","")," ",""))), "")&amp;
      SUBSTITUTE(SUBSTITUTE(TEXT(SOURCE!H309,"????0"),"  ","")," ","")&amp;",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
      SUBSTITUTE(TEXT(SOURCE!G310,"??0"),"  ","")&amp;", "&amp; IF(SOURCE!$S$2-3 &gt;= 0, REPT(" ",SOURCE!$S$2-5+4+1-LEN(SUBSTITUTE(SUBSTITUTE(TEXT(SOURCE!H310,"????0"),"  ","")," ",""))), "")&amp;
      SUBSTITUTE(SUBSTITUTE(TEXT(SOURCE!H310,"????0"),"  ","")," ","")&amp;",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
      SUBSTITUTE(TEXT(SOURCE!G311,"??0"),"  ","")&amp;", "&amp; IF(SOURCE!$S$2-3 &gt;= 0, REPT(" ",SOURCE!$S$2-5+4+1-LEN(SUBSTITUTE(SUBSTITUTE(TEXT(SOURCE!H311,"????0"),"  ","")," ",""))), "")&amp;
      SUBSTITUTE(SUBSTITUTE(TEXT(SOURCE!H311,"????0"),"  ","")," ","")&amp;",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
      SUBSTITUTE(TEXT(SOURCE!G312,"??0"),"  ","")&amp;", "&amp; IF(SOURCE!$S$2-3 &gt;= 0, REPT(" ",SOURCE!$S$2-5+4+1-LEN(SUBSTITUTE(SUBSTITUTE(TEXT(SOURCE!H312,"????0"),"  ","")," ",""))), "")&amp;
      SUBSTITUTE(SUBSTITUTE(TEXT(SOURCE!H312,"????0"),"  ","")," ","")&amp;",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
      SUBSTITUTE(TEXT(SOURCE!G313,"??0"),"  ","")&amp;", "&amp; IF(SOURCE!$S$2-3 &gt;= 0, REPT(" ",SOURCE!$S$2-5+4+1-LEN(SUBSTITUTE(SUBSTITUTE(TEXT(SOURCE!H313,"????0"),"  ","")," ",""))), "")&amp;
      SUBSTITUTE(SUBSTITUTE(TEXT(SOURCE!H313,"????0"),"  ","")," ","")&amp;",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
      SUBSTITUTE(TEXT(SOURCE!G314,"??0"),"  ","")&amp;", "&amp; IF(SOURCE!$S$2-3 &gt;= 0, REPT(" ",SOURCE!$S$2-5+4+1-LEN(SUBSTITUTE(SUBSTITUTE(TEXT(SOURCE!H314,"????0"),"  ","")," ",""))), "")&amp;
      SUBSTITUTE(SUBSTITUTE(TEXT(SOURCE!H314,"????0"),"  ","")," ","")&amp;",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
      SUBSTITUTE(TEXT(SOURCE!G315,"??0"),"  ","")&amp;", "&amp; IF(SOURCE!$S$2-3 &gt;= 0, REPT(" ",SOURCE!$S$2-5+4+1-LEN(SUBSTITUTE(SUBSTITUTE(TEXT(SOURCE!H315,"????0"),"  ","")," ",""))), "")&amp;
      SUBSTITUTE(SUBSTITUTE(TEXT(SOURCE!H315,"????0"),"  ","")," ","")&amp;",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
      SUBSTITUTE(TEXT(SOURCE!G316,"??0"),"  ","")&amp;", "&amp; IF(SOURCE!$S$2-3 &gt;= 0, REPT(" ",SOURCE!$S$2-5+4+1-LEN(SUBSTITUTE(SUBSTITUTE(TEXT(SOURCE!H316,"????0"),"  ","")," ",""))), "")&amp;
      SUBSTITUTE(SUBSTITUTE(TEXT(SOURCE!H316,"????0"),"  ","")," ","")&amp;",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
      SUBSTITUTE(TEXT(SOURCE!G317,"??0"),"  ","")&amp;", "&amp; IF(SOURCE!$S$2-3 &gt;= 0, REPT(" ",SOURCE!$S$2-5+4+1-LEN(SUBSTITUTE(SUBSTITUTE(TEXT(SOURCE!H317,"????0"),"  ","")," ",""))), "")&amp;
      SUBSTITUTE(SUBSTITUTE(TEXT(SOURCE!H317,"????0"),"  ","")," ","")&amp;",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
      SUBSTITUTE(TEXT(SOURCE!G318,"??0"),"  ","")&amp;", "&amp; IF(SOURCE!$S$2-3 &gt;= 0, REPT(" ",SOURCE!$S$2-5+4+1-LEN(SUBSTITUTE(SUBSTITUTE(TEXT(SOURCE!H318,"????0"),"  ","")," ",""))), "")&amp;
      SUBSTITUTE(SUBSTITUTE(TEXT(SOURCE!H318,"????0"),"  ","")," ","")&amp;",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
      SUBSTITUTE(TEXT(SOURCE!G319,"??0"),"  ","")&amp;", "&amp; IF(SOURCE!$S$2-3 &gt;= 0, REPT(" ",SOURCE!$S$2-5+4+1-LEN(SUBSTITUTE(SUBSTITUTE(TEXT(SOURCE!H319,"????0"),"  ","")," ",""))), "")&amp;
      SUBSTITUTE(SUBSTITUTE(TEXT(SOURCE!H319,"????0"),"  ","")," ","")&amp;",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
      SUBSTITUTE(TEXT(SOURCE!G320,"??0"),"  ","")&amp;", "&amp; IF(SOURCE!$S$2-3 &gt;= 0, REPT(" ",SOURCE!$S$2-5+4+1-LEN(SUBSTITUTE(SUBSTITUTE(TEXT(SOURCE!H320,"????0"),"  ","")," ",""))), "")&amp;
      SUBSTITUTE(SUBSTITUTE(TEXT(SOURCE!H320,"????0"),"  ","")," ","")&amp;",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
      SUBSTITUTE(TEXT(SOURCE!G321,"??0"),"  ","")&amp;", "&amp; IF(SOURCE!$S$2-3 &gt;= 0, REPT(" ",SOURCE!$S$2-5+4+1-LEN(SUBSTITUTE(SUBSTITUTE(TEXT(SOURCE!H321,"????0"),"  ","")," ",""))), "")&amp;
      SUBSTITUTE(SUBSTITUTE(TEXT(SOURCE!H321,"????0"),"  ","")," ","")&amp;",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
      SUBSTITUTE(TEXT(SOURCE!G322,"??0"),"  ","")&amp;", "&amp; IF(SOURCE!$S$2-3 &gt;= 0, REPT(" ",SOURCE!$S$2-5+4+1-LEN(SUBSTITUTE(SUBSTITUTE(TEXT(SOURCE!H322,"????0"),"  ","")," ",""))), "")&amp;
      SUBSTITUTE(SUBSTITUTE(TEXT(SOURCE!H322,"????0"),"  ","")," ","")&amp;",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
      SUBSTITUTE(TEXT(SOURCE!G323,"??0"),"  ","")&amp;", "&amp; IF(SOURCE!$S$2-3 &gt;= 0, REPT(" ",SOURCE!$S$2-5+4+1-LEN(SUBSTITUTE(SUBSTITUTE(TEXT(SOURCE!H323,"????0"),"  ","")," ",""))), "")&amp;
      SUBSTITUTE(SUBSTITUTE(TEXT(SOURCE!H323,"????0"),"  ","")," ","")&amp;",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
      SUBSTITUTE(TEXT(SOURCE!G324,"??0"),"  ","")&amp;", "&amp; IF(SOURCE!$S$2-3 &gt;= 0, REPT(" ",SOURCE!$S$2-5+4+1-LEN(SUBSTITUTE(SUBSTITUTE(TEXT(SOURCE!H324,"????0"),"  ","")," ",""))), "")&amp;
      SUBSTITUTE(SUBSTITUTE(TEXT(SOURCE!H324,"????0"),"  ","")," ","")&amp;",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
      SUBSTITUTE(TEXT(SOURCE!G325,"??0"),"  ","")&amp;", "&amp; IF(SOURCE!$S$2-3 &gt;= 0, REPT(" ",SOURCE!$S$2-5+4+1-LEN(SUBSTITUTE(SUBSTITUTE(TEXT(SOURCE!H325,"????0"),"  ","")," ",""))), "")&amp;
      SUBSTITUTE(SUBSTITUTE(TEXT(SOURCE!H325,"????0"),"  ","")," ","")&amp;",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
      SUBSTITUTE(TEXT(SOURCE!G326,"??0"),"  ","")&amp;", "&amp; IF(SOURCE!$S$2-3 &gt;= 0, REPT(" ",SOURCE!$S$2-5+4+1-LEN(SUBSTITUTE(SUBSTITUTE(TEXT(SOURCE!H326,"????0"),"  ","")," ",""))), "")&amp;
      SUBSTITUTE(SUBSTITUTE(TEXT(SOURCE!H326,"????0"),"  ","")," ","")&amp;",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
      SUBSTITUTE(TEXT(SOURCE!G327,"??0"),"  ","")&amp;", "&amp; IF(SOURCE!$S$2-3 &gt;= 0, REPT(" ",SOURCE!$S$2-5+4+1-LEN(SUBSTITUTE(SUBSTITUTE(TEXT(SOURCE!H327,"????0"),"  ","")," ",""))), "")&amp;
      SUBSTITUTE(SUBSTITUTE(TEXT(SOURCE!H327,"????0"),"  ","")," ","")&amp;",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
      SUBSTITUTE(TEXT(SOURCE!G328,"??0"),"  ","")&amp;", "&amp; IF(SOURCE!$S$2-3 &gt;= 0, REPT(" ",SOURCE!$S$2-5+4+1-LEN(SUBSTITUTE(SUBSTITUTE(TEXT(SOURCE!H328,"????0"),"  ","")," ",""))), "")&amp;
      SUBSTITUTE(SUBSTITUTE(TEXT(SOURCE!H328,"????0"),"  ","")," ","")&amp;",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
      SUBSTITUTE(TEXT(SOURCE!G329,"??0"),"  ","")&amp;", "&amp; IF(SOURCE!$S$2-3 &gt;= 0, REPT(" ",SOURCE!$S$2-5+4+1-LEN(SUBSTITUTE(SUBSTITUTE(TEXT(SOURCE!H329,"????0"),"  ","")," ",""))), "")&amp;
      SUBSTITUTE(SUBSTITUTE(TEXT(SOURCE!H329,"????0"),"  ","")," ","")&amp;",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
      SUBSTITUTE(TEXT(SOURCE!G330,"??0"),"  ","")&amp;", "&amp; IF(SOURCE!$S$2-3 &gt;= 0, REPT(" ",SOURCE!$S$2-5+4+1-LEN(SUBSTITUTE(SUBSTITUTE(TEXT(SOURCE!H330,"????0"),"  ","")," ",""))), "")&amp;
      SUBSTITUTE(SUBSTITUTE(TEXT(SOURCE!H330,"????0"),"  ","")," ","")&amp;",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
      SUBSTITUTE(TEXT(SOURCE!G331,"??0"),"  ","")&amp;", "&amp; IF(SOURCE!$S$2-3 &gt;= 0, REPT(" ",SOURCE!$S$2-5+4+1-LEN(SUBSTITUTE(SUBSTITUTE(TEXT(SOURCE!H331,"????0"),"  ","")," ",""))), "")&amp;
      SUBSTITUTE(SUBSTITUTE(TEXT(SOURCE!H331,"????0"),"  ","")," ","")&amp;",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
      SUBSTITUTE(TEXT(SOURCE!G332,"??0"),"  ","")&amp;", "&amp; IF(SOURCE!$S$2-3 &gt;= 0, REPT(" ",SOURCE!$S$2-5+4+1-LEN(SUBSTITUTE(SUBSTITUTE(TEXT(SOURCE!H332,"????0"),"  ","")," ",""))), "")&amp;
      SUBSTITUTE(SUBSTITUTE(TEXT(SOURCE!H332,"????0"),"  ","")," ","")&amp;",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
      SUBSTITUTE(TEXT(SOURCE!G333,"??0"),"  ","")&amp;", "&amp; IF(SOURCE!$S$2-3 &gt;= 0, REPT(" ",SOURCE!$S$2-5+4+1-LEN(SUBSTITUTE(SUBSTITUTE(TEXT(SOURCE!H333,"????0"),"  ","")," ",""))), "")&amp;
      SUBSTITUTE(SUBSTITUTE(TEXT(SOURCE!H333,"????0"),"  ","")," ","")&amp;",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
      SUBSTITUTE(TEXT(SOURCE!G334,"??0"),"  ","")&amp;", "&amp; IF(SOURCE!$S$2-3 &gt;= 0, REPT(" ",SOURCE!$S$2-5+4+1-LEN(SUBSTITUTE(SUBSTITUTE(TEXT(SOURCE!H334,"????0"),"  ","")," ",""))), "")&amp;
      SUBSTITUTE(SUBSTITUTE(TEXT(SOURCE!H334,"????0"),"  ","")," ","")&amp;",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
      SUBSTITUTE(TEXT(SOURCE!G335,"??0"),"  ","")&amp;", "&amp; IF(SOURCE!$S$2-3 &gt;= 0, REPT(" ",SOURCE!$S$2-5+4+1-LEN(SUBSTITUTE(SUBSTITUTE(TEXT(SOURCE!H335,"????0"),"  ","")," ",""))), "")&amp;
      SUBSTITUTE(SUBSTITUTE(TEXT(SOURCE!H335,"????0"),"  ","")," ","")&amp;",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
      SUBSTITUTE(TEXT(SOURCE!G336,"??0"),"  ","")&amp;", "&amp; IF(SOURCE!$S$2-3 &gt;= 0, REPT(" ",SOURCE!$S$2-5+4+1-LEN(SUBSTITUTE(SUBSTITUTE(TEXT(SOURCE!H336,"????0"),"  ","")," ",""))), "")&amp;
      SUBSTITUTE(SUBSTITUTE(TEXT(SOURCE!H336,"????0"),"  ","")," ","")&amp;",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
      SUBSTITUTE(TEXT(SOURCE!G337,"??0"),"  ","")&amp;", "&amp; IF(SOURCE!$S$2-3 &gt;= 0, REPT(" ",SOURCE!$S$2-5+4+1-LEN(SUBSTITUTE(SUBSTITUTE(TEXT(SOURCE!H337,"????0"),"  ","")," ",""))), "")&amp;
      SUBSTITUTE(SUBSTITUTE(TEXT(SOURCE!H337,"????0"),"  ","")," ","")&amp;",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
      SUBSTITUTE(TEXT(SOURCE!G338,"??0"),"  ","")&amp;", "&amp; IF(SOURCE!$S$2-3 &gt;= 0, REPT(" ",SOURCE!$S$2-5+4+1-LEN(SUBSTITUTE(SUBSTITUTE(TEXT(SOURCE!H338,"????0"),"  ","")," ",""))), "")&amp;
      SUBSTITUTE(SUBSTITUTE(TEXT(SOURCE!H338,"????0"),"  ","")," ","")&amp;",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
      SUBSTITUTE(TEXT(SOURCE!G339,"??0"),"  ","")&amp;", "&amp; IF(SOURCE!$S$2-3 &gt;= 0, REPT(" ",SOURCE!$S$2-5+4+1-LEN(SUBSTITUTE(SUBSTITUTE(TEXT(SOURCE!H339,"????0"),"  ","")," ",""))), "")&amp;
      SUBSTITUTE(SUBSTITUTE(TEXT(SOURCE!H339,"????0"),"  ","")," ","")&amp;",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
      SUBSTITUTE(TEXT(SOURCE!G340,"??0"),"  ","")&amp;", "&amp; IF(SOURCE!$S$2-3 &gt;= 0, REPT(" ",SOURCE!$S$2-5+4+1-LEN(SUBSTITUTE(SUBSTITUTE(TEXT(SOURCE!H340,"????0"),"  ","")," ",""))), "")&amp;
      SUBSTITUTE(SUBSTITUTE(TEXT(SOURCE!H340,"????0"),"  ","")," ","")&amp;",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
      SUBSTITUTE(TEXT(SOURCE!G341,"??0"),"  ","")&amp;", "&amp; IF(SOURCE!$S$2-3 &gt;= 0, REPT(" ",SOURCE!$S$2-5+4+1-LEN(SUBSTITUTE(SUBSTITUTE(TEXT(SOURCE!H341,"????0"),"  ","")," ",""))), "")&amp;
      SUBSTITUTE(SUBSTITUTE(TEXT(SOURCE!H341,"????0"),"  ","")," ","")&amp;",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
      SUBSTITUTE(TEXT(SOURCE!G342,"??0"),"  ","")&amp;", "&amp; IF(SOURCE!$S$2-3 &gt;= 0, REPT(" ",SOURCE!$S$2-5+4+1-LEN(SUBSTITUTE(SUBSTITUTE(TEXT(SOURCE!H342,"????0"),"  ","")," ",""))), "")&amp;
      SUBSTITUTE(SUBSTITUTE(TEXT(SOURCE!H342,"????0"),"  ","")," ","")&amp;",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
      SUBSTITUTE(TEXT(SOURCE!G343,"??0"),"  ","")&amp;", "&amp; IF(SOURCE!$S$2-3 &gt;= 0, REPT(" ",SOURCE!$S$2-5+4+1-LEN(SUBSTITUTE(SUBSTITUTE(TEXT(SOURCE!H343,"????0"),"  ","")," ",""))), "")&amp;
      SUBSTITUTE(SUBSTITUTE(TEXT(SOURCE!H343,"????0"),"  ","")," ","")&amp;",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
      SUBSTITUTE(TEXT(SOURCE!G344,"??0"),"  ","")&amp;", "&amp; IF(SOURCE!$S$2-3 &gt;= 0, REPT(" ",SOURCE!$S$2-5+4+1-LEN(SUBSTITUTE(SUBSTITUTE(TEXT(SOURCE!H344,"????0"),"  ","")," ",""))), "")&amp;
      SUBSTITUTE(SUBSTITUTE(TEXT(SOURCE!H344,"????0"),"  ","")," ","")&amp;",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
      SUBSTITUTE(TEXT(SOURCE!G345,"??0"),"  ","")&amp;", "&amp; IF(SOURCE!$S$2-3 &gt;= 0, REPT(" ",SOURCE!$S$2-5+4+1-LEN(SUBSTITUTE(SUBSTITUTE(TEXT(SOURCE!H345,"????0"),"  ","")," ",""))), "")&amp;
      SUBSTITUTE(SUBSTITUTE(TEXT(SOURCE!H345,"????0"),"  ","")," ","")&amp;",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
      SUBSTITUTE(TEXT(SOURCE!G346,"??0"),"  ","")&amp;", "&amp; IF(SOURCE!$S$2-3 &gt;= 0, REPT(" ",SOURCE!$S$2-5+4+1-LEN(SUBSTITUTE(SUBSTITUTE(TEXT(SOURCE!H346,"????0"),"  ","")," ",""))), "")&amp;
      SUBSTITUTE(SUBSTITUTE(TEXT(SOURCE!H346,"????0"),"  ","")," ","")&amp;",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
      SUBSTITUTE(TEXT(SOURCE!G347,"??0"),"  ","")&amp;", "&amp; IF(SOURCE!$S$2-3 &gt;= 0, REPT(" ",SOURCE!$S$2-5+4+1-LEN(SUBSTITUTE(SUBSTITUTE(TEXT(SOURCE!H347,"????0"),"  ","")," ",""))), "")&amp;
      SUBSTITUTE(SUBSTITUTE(TEXT(SOURCE!H347,"????0"),"  ","")," ","")&amp;",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
      SUBSTITUTE(TEXT(SOURCE!G348,"??0"),"  ","")&amp;", "&amp; IF(SOURCE!$S$2-3 &gt;= 0, REPT(" ",SOURCE!$S$2-5+4+1-LEN(SUBSTITUTE(SUBSTITUTE(TEXT(SOURCE!H348,"????0"),"  ","")," ",""))), "")&amp;
      SUBSTITUTE(SUBSTITUTE(TEXT(SOURCE!H348,"????0"),"  ","")," ","")&amp;",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
      SUBSTITUTE(TEXT(SOURCE!G349,"??0"),"  ","")&amp;", "&amp; IF(SOURCE!$S$2-3 &gt;= 0, REPT(" ",SOURCE!$S$2-5+4+1-LEN(SUBSTITUTE(SUBSTITUTE(TEXT(SOURCE!H349,"????0"),"  ","")," ",""))), "")&amp;
      SUBSTITUTE(SUBSTITUTE(TEXT(SOURCE!H349,"????0"),"  ","")," ","")&amp;",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
      SUBSTITUTE(TEXT(SOURCE!G350,"??0"),"  ","")&amp;", "&amp; IF(SOURCE!$S$2-3 &gt;= 0, REPT(" ",SOURCE!$S$2-5+4+1-LEN(SUBSTITUTE(SUBSTITUTE(TEXT(SOURCE!H350,"????0"),"  ","")," ",""))), "")&amp;
      SUBSTITUTE(SUBSTITUTE(TEXT(SOURCE!H350,"????0"),"  ","")," ","")&amp;",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
      SUBSTITUTE(TEXT(SOURCE!G351,"??0"),"  ","")&amp;", "&amp; IF(SOURCE!$S$2-3 &gt;= 0, REPT(" ",SOURCE!$S$2-5+4+1-LEN(SUBSTITUTE(SUBSTITUTE(TEXT(SOURCE!H351,"????0"),"  ","")," ",""))), "")&amp;
      SUBSTITUTE(SUBSTITUTE(TEXT(SOURCE!H351,"????0"),"  ","")," ","")&amp;",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
      SUBSTITUTE(TEXT(SOURCE!G352,"??0"),"  ","")&amp;", "&amp; IF(SOURCE!$S$2-3 &gt;= 0, REPT(" ",SOURCE!$S$2-5+4+1-LEN(SUBSTITUTE(SUBSTITUTE(TEXT(SOURCE!H352,"????0"),"  ","")," ",""))), "")&amp;
      SUBSTITUTE(SUBSTITUTE(TEXT(SOURCE!H352,"????0"),"  ","")," ","")&amp;",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
      SUBSTITUTE(TEXT(SOURCE!G353,"??0"),"  ","")&amp;", "&amp; IF(SOURCE!$S$2-3 &gt;= 0, REPT(" ",SOURCE!$S$2-5+4+1-LEN(SUBSTITUTE(SUBSTITUTE(TEXT(SOURCE!H353,"????0"),"  ","")," ",""))), "")&amp;
      SUBSTITUTE(SUBSTITUTE(TEXT(SOURCE!H353,"????0"),"  ","")," ","")&amp;",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
      SUBSTITUTE(TEXT(SOURCE!G354,"??0"),"  ","")&amp;", "&amp; IF(SOURCE!$S$2-3 &gt;= 0, REPT(" ",SOURCE!$S$2-5+4+1-LEN(SUBSTITUTE(SUBSTITUTE(TEXT(SOURCE!H354,"????0"),"  ","")," ",""))), "")&amp;
      SUBSTITUTE(SUBSTITUTE(TEXT(SOURCE!H354,"????0"),"  ","")," ","")&amp;",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
      SUBSTITUTE(TEXT(SOURCE!G355,"??0"),"  ","")&amp;", "&amp; IF(SOURCE!$S$2-3 &gt;= 0, REPT(" ",SOURCE!$S$2-5+4+1-LEN(SUBSTITUTE(SUBSTITUTE(TEXT(SOURCE!H355,"????0"),"  ","")," ",""))), "")&amp;
      SUBSTITUTE(SUBSTITUTE(TEXT(SOURCE!H355,"????0"),"  ","")," ","")&amp;",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
      SUBSTITUTE(TEXT(SOURCE!G356,"??0"),"  ","")&amp;", "&amp; IF(SOURCE!$S$2-3 &gt;= 0, REPT(" ",SOURCE!$S$2-5+4+1-LEN(SUBSTITUTE(SUBSTITUTE(TEXT(SOURCE!H356,"????0"),"  ","")," ",""))), "")&amp;
      SUBSTITUTE(SUBSTITUTE(TEXT(SOURCE!H356,"????0"),"  ","")," ","")&amp;",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
      SUBSTITUTE(TEXT(SOURCE!G357,"??0"),"  ","")&amp;", "&amp; IF(SOURCE!$S$2-3 &gt;= 0, REPT(" ",SOURCE!$S$2-5+4+1-LEN(SUBSTITUTE(SUBSTITUTE(TEXT(SOURCE!H357,"????0"),"  ","")," ",""))), "")&amp;
      SUBSTITUTE(SUBSTITUTE(TEXT(SOURCE!H357,"????0"),"  ","")," ","")&amp;",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
      SUBSTITUTE(TEXT(SOURCE!G358,"??0"),"  ","")&amp;", "&amp; IF(SOURCE!$S$2-3 &gt;= 0, REPT(" ",SOURCE!$S$2-5+4+1-LEN(SUBSTITUTE(SUBSTITUTE(TEXT(SOURCE!H358,"????0"),"  ","")," ",""))), "")&amp;
      SUBSTITUTE(SUBSTITUTE(TEXT(SOURCE!H358,"????0"),"  ","")," ","")&amp;",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
      SUBSTITUTE(TEXT(SOURCE!G359,"??0"),"  ","")&amp;", "&amp; IF(SOURCE!$S$2-3 &gt;= 0, REPT(" ",SOURCE!$S$2-5+4+1-LEN(SUBSTITUTE(SUBSTITUTE(TEXT(SOURCE!H359,"????0"),"  ","")," ",""))), "")&amp;
      SUBSTITUTE(SUBSTITUTE(TEXT(SOURCE!H359,"????0"),"  ","")," ","")&amp;",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
      SUBSTITUTE(TEXT(SOURCE!G360,"??0"),"  ","")&amp;", "&amp; IF(SOURCE!$S$2-3 &gt;= 0, REPT(" ",SOURCE!$S$2-5+4+1-LEN(SUBSTITUTE(SUBSTITUTE(TEXT(SOURCE!H360,"????0"),"  ","")," ",""))), "")&amp;
      SUBSTITUTE(SUBSTITUTE(TEXT(SOURCE!H360,"????0"),"  ","")," ","")&amp;",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
      SUBSTITUTE(TEXT(SOURCE!G361,"??0"),"  ","")&amp;", "&amp; IF(SOURCE!$S$2-3 &gt;= 0, REPT(" ",SOURCE!$S$2-5+4+1-LEN(SUBSTITUTE(SUBSTITUTE(TEXT(SOURCE!H361,"????0"),"  ","")," ",""))), "")&amp;
      SUBSTITUTE(SUBSTITUTE(TEXT(SOURCE!H361,"????0"),"  ","")," ","")&amp;",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
      SUBSTITUTE(TEXT(SOURCE!G362,"??0"),"  ","")&amp;", "&amp; IF(SOURCE!$S$2-3 &gt;= 0, REPT(" ",SOURCE!$S$2-5+4+1-LEN(SUBSTITUTE(SUBSTITUTE(TEXT(SOURCE!H362,"????0"),"  ","")," ",""))), "")&amp;
      SUBSTITUTE(SUBSTITUTE(TEXT(SOURCE!H362,"????0"),"  ","")," ","")&amp;",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
      SUBSTITUTE(TEXT(SOURCE!G363,"??0"),"  ","")&amp;", "&amp; IF(SOURCE!$S$2-3 &gt;= 0, REPT(" ",SOURCE!$S$2-5+4+1-LEN(SUBSTITUTE(SUBSTITUTE(TEXT(SOURCE!H363,"????0"),"  ","")," ",""))), "")&amp;
      SUBSTITUTE(SUBSTITUTE(TEXT(SOURCE!H363,"????0"),"  ","")," ","")&amp;",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
      SUBSTITUTE(TEXT(SOURCE!G364,"??0"),"  ","")&amp;", "&amp; IF(SOURCE!$S$2-3 &gt;= 0, REPT(" ",SOURCE!$S$2-5+4+1-LEN(SUBSTITUTE(SUBSTITUTE(TEXT(SOURCE!H364,"????0"),"  ","")," ",""))), "")&amp;
      SUBSTITUTE(SUBSTITUTE(TEXT(SOURCE!H364,"????0"),"  ","")," ","")&amp;",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
      SUBSTITUTE(TEXT(SOURCE!G365,"??0"),"  ","")&amp;", "&amp; IF(SOURCE!$S$2-3 &gt;= 0, REPT(" ",SOURCE!$S$2-5+4+1-LEN(SUBSTITUTE(SUBSTITUTE(TEXT(SOURCE!H365,"????0"),"  ","")," ",""))), "")&amp;
      SUBSTITUTE(SUBSTITUTE(TEXT(SOURCE!H365,"????0"),"  ","")," ","")&amp;",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
      SUBSTITUTE(TEXT(SOURCE!G366,"??0"),"  ","")&amp;", "&amp; IF(SOURCE!$S$2-3 &gt;= 0, REPT(" ",SOURCE!$S$2-5+4+1-LEN(SUBSTITUTE(SUBSTITUTE(TEXT(SOURCE!H366,"????0"),"  ","")," ",""))), "")&amp;
      SUBSTITUTE(SUBSTITUTE(TEXT(SOURCE!H366,"????0"),"  ","")," ","")&amp;",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
      SUBSTITUTE(TEXT(SOURCE!G367,"??0"),"  ","")&amp;", "&amp; IF(SOURCE!$S$2-3 &gt;= 0, REPT(" ",SOURCE!$S$2-5+4+1-LEN(SUBSTITUTE(SUBSTITUTE(TEXT(SOURCE!H367,"????0"),"  ","")," ",""))), "")&amp;
      SUBSTITUTE(SUBSTITUTE(TEXT(SOURCE!H367,"????0"),"  ","")," ","")&amp;",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
      SUBSTITUTE(TEXT(SOURCE!G368,"??0"),"  ","")&amp;", "&amp; IF(SOURCE!$S$2-3 &gt;= 0, REPT(" ",SOURCE!$S$2-5+4+1-LEN(SUBSTITUTE(SUBSTITUTE(TEXT(SOURCE!H368,"????0"),"  ","")," ",""))), "")&amp;
      SUBSTITUTE(SUBSTITUTE(TEXT(SOURCE!H368,"????0"),"  ","")," ","")&amp;",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
      SUBSTITUTE(TEXT(SOURCE!G369,"??0"),"  ","")&amp;", "&amp; IF(SOURCE!$S$2-3 &gt;= 0, REPT(" ",SOURCE!$S$2-5+4+1-LEN(SUBSTITUTE(SUBSTITUTE(TEXT(SOURCE!H369,"????0"),"  ","")," ",""))), "")&amp;
      SUBSTITUTE(SUBSTITUTE(TEXT(SOURCE!H369,"????0"),"  ","")," ","")&amp;",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
      SUBSTITUTE(TEXT(SOURCE!G370,"??0"),"  ","")&amp;", "&amp; IF(SOURCE!$S$2-3 &gt;= 0, REPT(" ",SOURCE!$S$2-5+4+1-LEN(SUBSTITUTE(SUBSTITUTE(TEXT(SOURCE!H370,"????0"),"  ","")," ",""))), "")&amp;
      SUBSTITUTE(SUBSTITUTE(TEXT(SOURCE!H370,"????0"),"  ","")," ","")&amp;",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
      SUBSTITUTE(TEXT(SOURCE!G371,"??0"),"  ","")&amp;", "&amp; IF(SOURCE!$S$2-3 &gt;= 0, REPT(" ",SOURCE!$S$2-5+4+1-LEN(SUBSTITUTE(SUBSTITUTE(TEXT(SOURCE!H371,"????0"),"  ","")," ",""))), "")&amp;
      SUBSTITUTE(SUBSTITUTE(TEXT(SOURCE!H371,"????0"),"  ","")," ","")&amp;",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
      SUBSTITUTE(TEXT(SOURCE!G372,"??0"),"  ","")&amp;", "&amp; IF(SOURCE!$S$2-3 &gt;= 0, REPT(" ",SOURCE!$S$2-5+4+1-LEN(SUBSTITUTE(SUBSTITUTE(TEXT(SOURCE!H372,"????0"),"  ","")," ",""))), "")&amp;
      SUBSTITUTE(SUBSTITUTE(TEXT(SOURCE!H372,"????0"),"  ","")," ","")&amp;",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
      SUBSTITUTE(TEXT(SOURCE!G373,"??0"),"  ","")&amp;", "&amp; IF(SOURCE!$S$2-3 &gt;= 0, REPT(" ",SOURCE!$S$2-5+4+1-LEN(SUBSTITUTE(SUBSTITUTE(TEXT(SOURCE!H373,"????0"),"  ","")," ",""))), "")&amp;
      SUBSTITUTE(SUBSTITUTE(TEXT(SOURCE!H373,"????0"),"  ","")," ","")&amp;",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
      SUBSTITUTE(TEXT(SOURCE!G374,"??0"),"  ","")&amp;", "&amp; IF(SOURCE!$S$2-3 &gt;= 0, REPT(" ",SOURCE!$S$2-5+4+1-LEN(SUBSTITUTE(SUBSTITUTE(TEXT(SOURCE!H374,"????0"),"  ","")," ",""))), "")&amp;
      SUBSTITUTE(SUBSTITUTE(TEXT(SOURCE!H374,"????0"),"  ","")," ","")&amp;",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
      SUBSTITUTE(TEXT(SOURCE!G375,"??0"),"  ","")&amp;", "&amp; IF(SOURCE!$S$2-3 &gt;= 0, REPT(" ",SOURCE!$S$2-5+4+1-LEN(SUBSTITUTE(SUBSTITUTE(TEXT(SOURCE!H375,"????0"),"  ","")," ",""))), "")&amp;
      SUBSTITUTE(SUBSTITUTE(TEXT(SOURCE!H375,"????0"),"  ","")," ","")&amp;",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
      SUBSTITUTE(TEXT(SOURCE!G376,"??0"),"  ","")&amp;", "&amp; IF(SOURCE!$S$2-3 &gt;= 0, REPT(" ",SOURCE!$S$2-5+4+1-LEN(SUBSTITUTE(SUBSTITUTE(TEXT(SOURCE!H376,"????0"),"  ","")," ",""))), "")&amp;
      SUBSTITUTE(SUBSTITUTE(TEXT(SOURCE!H376,"????0"),"  ","")," ","")&amp;",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
      SUBSTITUTE(TEXT(SOURCE!G377,"??0"),"  ","")&amp;", "&amp; IF(SOURCE!$S$2-3 &gt;= 0, REPT(" ",SOURCE!$S$2-5+4+1-LEN(SUBSTITUTE(SUBSTITUTE(TEXT(SOURCE!H377,"????0"),"  ","")," ",""))), "")&amp;
      SUBSTITUTE(SUBSTITUTE(TEXT(SOURCE!H377,"????0"),"  ","")," ","")&amp;",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
      SUBSTITUTE(TEXT(SOURCE!G378,"??0"),"  ","")&amp;", "&amp; IF(SOURCE!$S$2-3 &gt;= 0, REPT(" ",SOURCE!$S$2-5+4+1-LEN(SUBSTITUTE(SUBSTITUTE(TEXT(SOURCE!H378,"????0"),"  ","")," ",""))), "")&amp;
      SUBSTITUTE(SUBSTITUTE(TEXT(SOURCE!H378,"????0"),"  ","")," ","")&amp;",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
      SUBSTITUTE(TEXT(SOURCE!G379,"??0"),"  ","")&amp;", "&amp; IF(SOURCE!$S$2-3 &gt;= 0, REPT(" ",SOURCE!$S$2-5+4+1-LEN(SUBSTITUTE(SUBSTITUTE(TEXT(SOURCE!H379,"????0"),"  ","")," ",""))), "")&amp;
      SUBSTITUTE(SUBSTITUTE(TEXT(SOURCE!H379,"????0"),"  ","")," ","")&amp;",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
      SUBSTITUTE(TEXT(SOURCE!G380,"??0"),"  ","")&amp;", "&amp; IF(SOURCE!$S$2-3 &gt;= 0, REPT(" ",SOURCE!$S$2-5+4+1-LEN(SUBSTITUTE(SUBSTITUTE(TEXT(SOURCE!H380,"????0"),"  ","")," ",""))), "")&amp;
      SUBSTITUTE(SUBSTITUTE(TEXT(SOURCE!H380,"????0"),"  ","")," ","")&amp;",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
      SUBSTITUTE(TEXT(SOURCE!G381,"??0"),"  ","")&amp;", "&amp; IF(SOURCE!$S$2-3 &gt;= 0, REPT(" ",SOURCE!$S$2-5+4+1-LEN(SUBSTITUTE(SUBSTITUTE(TEXT(SOURCE!H381,"????0"),"  ","")," ",""))), "")&amp;
      SUBSTITUTE(SUBSTITUTE(TEXT(SOURCE!H381,"????0"),"  ","")," ","")&amp;",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
      SUBSTITUTE(TEXT(SOURCE!G382,"??0"),"  ","")&amp;", "&amp; IF(SOURCE!$S$2-3 &gt;= 0, REPT(" ",SOURCE!$S$2-5+4+1-LEN(SUBSTITUTE(SUBSTITUTE(TEXT(SOURCE!H382,"????0"),"  ","")," ",""))), "")&amp;
      SUBSTITUTE(SUBSTITUTE(TEXT(SOURCE!H382,"????0"),"  ","")," ","")&amp;",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
      SUBSTITUTE(TEXT(SOURCE!G383,"??0"),"  ","")&amp;", "&amp; IF(SOURCE!$S$2-3 &gt;= 0, REPT(" ",SOURCE!$S$2-5+4+1-LEN(SUBSTITUTE(SUBSTITUTE(TEXT(SOURCE!H383,"????0"),"  ","")," ",""))), "")&amp;
      SUBSTITUTE(SUBSTITUTE(TEXT(SOURCE!H383,"????0"),"  ","")," ","")&amp;",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
      SUBSTITUTE(TEXT(SOURCE!G384,"??0"),"  ","")&amp;", "&amp; IF(SOURCE!$S$2-3 &gt;= 0, REPT(" ",SOURCE!$S$2-5+4+1-LEN(SUBSTITUTE(SUBSTITUTE(TEXT(SOURCE!H384,"????0"),"  ","")," ",""))), "")&amp;
      SUBSTITUTE(SUBSTITUTE(TEXT(SOURCE!H384,"????0"),"  ","")," ","")&amp;",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0,       0,       CAT_FNCT, SLS_ENABLED  ,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
      SUBSTITUTE(TEXT(SOURCE!G385,"??0"),"  ","")&amp;", "&amp; IF(SOURCE!$S$2-3 &gt;= 0, REPT(" ",SOURCE!$S$2-5+4+1-LEN(SUBSTITUTE(SUBSTITUTE(TEXT(SOURCE!H385,"????0"),"  ","")," ",""))), "")&amp;
      SUBSTITUTE(SUBSTITUTE(TEXT(SOURCE!H385,"????0"),"  ","")," ","")&amp;",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0,       0,       CAT_FNCT, SLS_ENABLED  ,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
      SUBSTITUTE(TEXT(SOURCE!G386,"??0"),"  ","")&amp;", "&amp; IF(SOURCE!$S$2-3 &gt;= 0, REPT(" ",SOURCE!$S$2-5+4+1-LEN(SUBSTITUTE(SUBSTITUTE(TEXT(SOURCE!H386,"????0"),"  ","")," ",""))), "")&amp;
      SUBSTITUTE(SUBSTITUTE(TEXT(SOURCE!H386,"????0"),"  ","")," ","")&amp;",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0,       0,       CAT_FNCT, SLS_ENABLED  ,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
      SUBSTITUTE(TEXT(SOURCE!G387,"??0"),"  ","")&amp;", "&amp; IF(SOURCE!$S$2-3 &gt;= 0, REPT(" ",SOURCE!$S$2-5+4+1-LEN(SUBSTITUTE(SUBSTITUTE(TEXT(SOURCE!H387,"????0"),"  ","")," ",""))), "")&amp;
      SUBSTITUTE(SUBSTITUTE(TEXT(SOURCE!H387,"????0"),"  ","")," ","")&amp;",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0,       0,       CAT_FNCT, SLS_ENABLED  ,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
      SUBSTITUTE(TEXT(SOURCE!G388,"??0"),"  ","")&amp;", "&amp; IF(SOURCE!$S$2-3 &gt;= 0, REPT(" ",SOURCE!$S$2-5+4+1-LEN(SUBSTITUTE(SUBSTITUTE(TEXT(SOURCE!H388,"????0"),"  ","")," ",""))), "")&amp;
      SUBSTITUTE(SUBSTITUTE(TEXT(SOURCE!H388,"????0"),"  ","")," ","")&amp;",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0,       0,       CAT_FNCT, SLS_ENABLED  ,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
      SUBSTITUTE(TEXT(SOURCE!G389,"??0"),"  ","")&amp;", "&amp; IF(SOURCE!$S$2-3 &gt;= 0, REPT(" ",SOURCE!$S$2-5+4+1-LEN(SUBSTITUTE(SUBSTITUTE(TEXT(SOURCE!H389,"????0"),"  ","")," ",""))), "")&amp;
      SUBSTITUTE(SUBSTITUTE(TEXT(SOURCE!H389,"????0"),"  ","")," ","")&amp;",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0,       0,       CAT_FNCT, SLS_ENABLED  ,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
      SUBSTITUTE(TEXT(SOURCE!G390,"??0"),"  ","")&amp;", "&amp; IF(SOURCE!$S$2-3 &gt;= 0, REPT(" ",SOURCE!$S$2-5+4+1-LEN(SUBSTITUTE(SUBSTITUTE(TEXT(SOURCE!H390,"????0"),"  ","")," ",""))), "")&amp;
      SUBSTITUTE(SUBSTITUTE(TEXT(SOURCE!H390,"????0"),"  ","")," ","")&amp;",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0,       0,       CAT_FNCT, SLS_ENABLED  ,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
      SUBSTITUTE(TEXT(SOURCE!G391,"??0"),"  ","")&amp;", "&amp; IF(SOURCE!$S$2-3 &gt;= 0, REPT(" ",SOURCE!$S$2-5+4+1-LEN(SUBSTITUTE(SUBSTITUTE(TEXT(SOURCE!H391,"????0"),"  ","")," ",""))), "")&amp;
      SUBSTITUTE(SUBSTITUTE(TEXT(SOURCE!H391,"????0"),"  ","")," ","")&amp;",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0,       0,       CAT_FNCT, SLS_ENABLED  ,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
      SUBSTITUTE(TEXT(SOURCE!G392,"??0"),"  ","")&amp;", "&amp; IF(SOURCE!$S$2-3 &gt;= 0, REPT(" ",SOURCE!$S$2-5+4+1-LEN(SUBSTITUTE(SUBSTITUTE(TEXT(SOURCE!H392,"????0"),"  ","")," ",""))), "")&amp;
      SUBSTITUTE(SUBSTITUTE(TEXT(SOURCE!H392,"????0"),"  ","")," ","")&amp;",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0,       0,       CAT_FNCT, SLS_ENABLED  ,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
      SUBSTITUTE(TEXT(SOURCE!G393,"??0"),"  ","")&amp;", "&amp; IF(SOURCE!$S$2-3 &gt;= 0, REPT(" ",SOURCE!$S$2-5+4+1-LEN(SUBSTITUTE(SUBSTITUTE(TEXT(SOURCE!H393,"????0"),"  ","")," ",""))), "")&amp;
      SUBSTITUTE(SUBSTITUTE(TEXT(SOURCE!H393,"????0"),"  ","")," ","")&amp;",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0,       0,       CAT_FNCT, SLS_ENABLED  ,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
      SUBSTITUTE(TEXT(SOURCE!G394,"??0"),"  ","")&amp;", "&amp; IF(SOURCE!$S$2-3 &gt;= 0, REPT(" ",SOURCE!$S$2-5+4+1-LEN(SUBSTITUTE(SUBSTITUTE(TEXT(SOURCE!H394,"????0"),"  ","")," ",""))), "")&amp;
      SUBSTITUTE(SUBSTITUTE(TEXT(SOURCE!H394,"????0"),"  ","")," ","")&amp;",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"ng" STD_RIGHT_ARROW "m",     "zh" STD_a_GRAVE "ng",                         0,       0,       CAT_FNCT, SLS_ENABLED  ,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
      SUBSTITUTE(TEXT(SOURCE!G395,"??0"),"  ","")&amp;", "&amp; IF(SOURCE!$S$2-3 &gt;= 0, REPT(" ",SOURCE!$S$2-5+4+1-LEN(SUBSTITUTE(SUBSTITUTE(TEXT(SOURCE!H395,"????0"),"  ","")," ",""))), "")&amp;
      SUBSTITUTE(SUBSTITUTE(TEXT(SOURCE!H395,"????0"),"  ","")," ","")&amp;",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"ng" STD_RIGHT_ARROW "m",     STD_RIGHT_ARROW " m",                          0,       0,       CAT_DUPL, SLS_ENABLED  ,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
      SUBSTITUTE(TEXT(SOURCE!G396,"??0"),"  ","")&amp;", "&amp; IF(SOURCE!$S$2-3 &gt;= 0, REPT(" ",SOURCE!$S$2-5+4+1-LEN(SUBSTITUTE(SUBSTITUTE(TEXT(SOURCE!H396,"????0"),"  ","")," ",""))), "")&amp;
      SUBSTITUTE(SUBSTITUTE(TEXT(SOURCE!H396,"????0"),"  ","")," ","")&amp;",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"ng",     "m " STD_RIGHT_ARROW,                          0,       0,       CAT_FNCT, SLS_ENABLED  ,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
      SUBSTITUTE(TEXT(SOURCE!G397,"??0"),"  ","")&amp;", "&amp; IF(SOURCE!$S$2-3 &gt;= 0, REPT(" ",SOURCE!$S$2-5+4+1-LEN(SUBSTITUTE(SUBSTITUTE(TEXT(SOURCE!H397,"????0"),"  ","")," ",""))), "")&amp;
      SUBSTITUTE(SUBSTITUTE(TEXT(SOURCE!H397,"????0"),"  ","")," ","")&amp;",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"ng",     "zh" STD_a_GRAVE "ng",                         0,       0,       CAT_DUPL, SLS_ENABLED  ,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
      SUBSTITUTE(TEXT(SOURCE!G398,"??0"),"  ","")&amp;", "&amp; IF(SOURCE!$S$2-3 &gt;= 0, REPT(" ",SOURCE!$S$2-5+4+1-LEN(SUBSTITUTE(SUBSTITUTE(TEXT(SOURCE!H398,"????0"),"  ","")," ",""))), "")&amp;
      SUBSTITUTE(SUBSTITUTE(TEXT(SOURCE!H398,"????0"),"  ","")," ","")&amp;",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0,       0,       CAT_FNCT, SLS_ENABLED  ,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
      SUBSTITUTE(TEXT(SOURCE!G399,"??0"),"  ","")&amp;", "&amp; IF(SOURCE!$S$2-3 &gt;= 0, REPT(" ",SOURCE!$S$2-5+4+1-LEN(SUBSTITUTE(SUBSTITUTE(TEXT(SOURCE!H399,"????0"),"  ","")," ",""))), "")&amp;
      SUBSTITUTE(SUBSTITUTE(TEXT(SOURCE!H399,"????0"),"  ","")," ","")&amp;",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0,       0,       CAT_FNCT, SLS_ENABLED  ,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
      SUBSTITUTE(TEXT(SOURCE!G400,"??0"),"  ","")&amp;", "&amp; IF(SOURCE!$S$2-3 &gt;= 0, REPT(" ",SOURCE!$S$2-5+4+1-LEN(SUBSTITUTE(SUBSTITUTE(TEXT(SOURCE!H400,"????0"),"  ","")," ",""))), "")&amp;
      SUBSTITUTE(SUBSTITUTE(TEXT(SOURCE!H400,"????0"),"  ","")," ","")&amp;",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0,       0,       CAT_FREE, SLS_UNCHANGED,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
      SUBSTITUTE(TEXT(SOURCE!G401,"??0"),"  ","")&amp;", "&amp; IF(SOURCE!$S$2-3 &gt;= 0, REPT(" ",SOURCE!$S$2-5+4+1-LEN(SUBSTITUTE(SUBSTITUTE(TEXT(SOURCE!H401,"????0"),"  ","")," ",""))), "")&amp;
      SUBSTITUTE(SUBSTITUTE(TEXT(SOURCE!H401,"????0"),"  ","")," ","")&amp;",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0,       0,       CAT_FREE, SLS_UNCHANGED,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
      SUBSTITUTE(TEXT(SOURCE!G402,"??0"),"  ","")&amp;", "&amp; IF(SOURCE!$S$2-3 &gt;= 0, REPT(" ",SOURCE!$S$2-5+4+1-LEN(SUBSTITUTE(SUBSTITUTE(TEXT(SOURCE!H402,"????0"),"  ","")," ",""))), "")&amp;
      SUBSTITUTE(SUBSTITUTE(TEXT(SOURCE!H402,"????0"),"  ","")," ","")&amp;",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0,       0,       CAT_FREE, SLS_UNCHANGED,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
      SUBSTITUTE(TEXT(SOURCE!G403,"??0"),"  ","")&amp;", "&amp; IF(SOURCE!$S$2-3 &gt;= 0, REPT(" ",SOURCE!$S$2-5+4+1-LEN(SUBSTITUTE(SUBSTITUTE(TEXT(SOURCE!H403,"????0"),"  ","")," ",""))), "")&amp;
      SUBSTITUTE(SUBSTITUTE(TEXT(SOURCE!H403,"????0"),"  ","")," ","")&amp;",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0,       0,       CAT_FREE, SLS_UNCHANGED,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
      SUBSTITUTE(TEXT(SOURCE!G404,"??0"),"  ","")&amp;", "&amp; IF(SOURCE!$S$2-3 &gt;= 0, REPT(" ",SOURCE!$S$2-5+4+1-LEN(SUBSTITUTE(SUBSTITUTE(TEXT(SOURCE!H404,"????0"),"  ","")," ",""))), "")&amp;
      SUBSTITUTE(SUBSTITUTE(TEXT(SOURCE!H404,"????0"),"  ","")," ","")&amp;",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0,       0,       CAT_FREE, SLS_UNCHANGED,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
      SUBSTITUTE(TEXT(SOURCE!G405,"??0"),"  ","")&amp;", "&amp; IF(SOURCE!$S$2-3 &gt;= 0, REPT(" ",SOURCE!$S$2-5+4+1-LEN(SUBSTITUTE(SUBSTITUTE(TEXT(SOURCE!H405,"????0"),"  ","")," ",""))), "")&amp;
      SUBSTITUTE(SUBSTITUTE(TEXT(SOURCE!H405,"????0"),"  ","")," ","")&amp;",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0,       0,       CAT_FREE, SLS_UNCHANGED,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
      SUBSTITUTE(TEXT(SOURCE!G406,"??0"),"  ","")&amp;", "&amp; IF(SOURCE!$S$2-3 &gt;= 0, REPT(" ",SOURCE!$S$2-5+4+1-LEN(SUBSTITUTE(SUBSTITUTE(TEXT(SOURCE!H406,"????0"),"  ","")," ",""))), "")&amp;
      SUBSTITUTE(SUBSTITUTE(TEXT(SOURCE!H406,"????0"),"  ","")," ","")&amp;",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0,       0,       CAT_FREE, SLS_UNCHANGED,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
      SUBSTITUTE(TEXT(SOURCE!G407,"??0"),"  ","")&amp;", "&amp; IF(SOURCE!$S$2-3 &gt;= 0, REPT(" ",SOURCE!$S$2-5+4+1-LEN(SUBSTITUTE(SUBSTITUTE(TEXT(SOURCE!H407,"????0"),"  ","")," ",""))), "")&amp;
      SUBSTITUTE(SUBSTITUTE(TEXT(SOURCE!H407,"????0"),"  ","")," ","")&amp;",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0,       0,       CAT_FREE, SLS_UNCHANGED,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
      SUBSTITUTE(TEXT(SOURCE!G408,"??0"),"  ","")&amp;", "&amp; IF(SOURCE!$S$2-3 &gt;= 0, REPT(" ",SOURCE!$S$2-5+4+1-LEN(SUBSTITUTE(SUBSTITUTE(TEXT(SOURCE!H408,"????0"),"  ","")," ",""))), "")&amp;
      SUBSTITUTE(SUBSTITUTE(TEXT(SOURCE!H408,"????0"),"  ","")," ","")&amp;",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
      SUBSTITUTE(TEXT(SOURCE!G409,"??0"),"  ","")&amp;", "&amp; IF(SOURCE!$S$2-3 &gt;= 0, REPT(" ",SOURCE!$S$2-5+4+1-LEN(SUBSTITUTE(SUBSTITUTE(TEXT(SOURCE!H409,"????0"),"  ","")," ",""))), "")&amp;
      SUBSTITUTE(SUBSTITUTE(TEXT(SOURCE!H409,"????0"),"  ","")," ","")&amp;",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
      SUBSTITUTE(TEXT(SOURCE!G410,"??0"),"  ","")&amp;", "&amp; IF(SOURCE!$S$2-3 &gt;= 0, REPT(" ",SOURCE!$S$2-5+4+1-LEN(SUBSTITUTE(SUBSTITUTE(TEXT(SOURCE!H410,"????0"),"  ","")," ",""))), "")&amp;
      SUBSTITUTE(SUBSTITUTE(TEXT(SOURCE!H410,"????0"),"  ","")," ","")&amp;",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
      SUBSTITUTE(TEXT(SOURCE!G411,"??0"),"  ","")&amp;", "&amp; IF(SOURCE!$S$2-3 &gt;= 0, REPT(" ",SOURCE!$S$2-5+4+1-LEN(SUBSTITUTE(SUBSTITUTE(TEXT(SOURCE!H411,"????0"),"  ","")," ",""))), "")&amp;
      SUBSTITUTE(SUBSTITUTE(TEXT(SOURCE!H411,"????0"),"  ","")," ","")&amp;",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0,      99,       CAT_FNCT, SLS_UNCHANGED,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
      SUBSTITUTE(TEXT(SOURCE!G412,"??0"),"  ","")&amp;", "&amp; IF(SOURCE!$S$2-3 &gt;= 0, REPT(" ",SOURCE!$S$2-5+4+1-LEN(SUBSTITUTE(SUBSTITUTE(TEXT(SOURCE!H412,"????0"),"  ","")," ",""))), "")&amp;
      SUBSTITUTE(SUBSTITUTE(TEXT(SOURCE!H412,"????0"),"  ","")," ","")&amp;",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0,      99,       CAT_FNCT, SLS_UNCHANGED,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
      SUBSTITUTE(TEXT(SOURCE!G413,"??0"),"  ","")&amp;", "&amp; IF(SOURCE!$S$2-3 &gt;= 0, REPT(" ",SOURCE!$S$2-5+4+1-LEN(SUBSTITUTE(SUBSTITUTE(TEXT(SOURCE!H413,"????0"),"  ","")," ",""))), "")&amp;
      SUBSTITUTE(SUBSTITUTE(TEXT(SOURCE!H413,"????0"),"  ","")," ","")&amp;",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0,      99,       CAT_FNCT, SLS_UNCHANGED,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
      SUBSTITUTE(TEXT(SOURCE!G414,"??0"),"  ","")&amp;", "&amp; IF(SOURCE!$S$2-3 &gt;= 0, REPT(" ",SOURCE!$S$2-5+4+1-LEN(SUBSTITUTE(SUBSTITUTE(TEXT(SOURCE!H414,"????0"),"  ","")," ",""))), "")&amp;
      SUBSTITUTE(SUBSTITUTE(TEXT(SOURCE!H414,"????0"),"  ","")," ","")&amp;",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0,      99,       CAT_FNCT, SLS_UNCHANGED,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
      SUBSTITUTE(TEXT(SOURCE!G415,"??0"),"  ","")&amp;", "&amp; IF(SOURCE!$S$2-3 &gt;= 0, REPT(" ",SOURCE!$S$2-5+4+1-LEN(SUBSTITUTE(SUBSTITUTE(TEXT(SOURCE!H415,"????0"),"  ","")," ",""))), "")&amp;
      SUBSTITUTE(SUBSTITUTE(TEXT(SOURCE!H415,"????0"),"  ","")," ","")&amp;",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0,      99,       CAT_FNCT, SLS_UNCHANGED,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
      SUBSTITUTE(TEXT(SOURCE!G416,"??0"),"  ","")&amp;", "&amp; IF(SOURCE!$S$2-3 &gt;= 0, REPT(" ",SOURCE!$S$2-5+4+1-LEN(SUBSTITUTE(SUBSTITUTE(TEXT(SOURCE!H416,"????0"),"  ","")," ",""))), "")&amp;
      SUBSTITUTE(SUBSTITUTE(TEXT(SOURCE!H416,"????0"),"  ","")," ","")&amp;",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0,      99,       CAT_FNCT, SLS_UNCHANGED,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
      SUBSTITUTE(TEXT(SOURCE!G417,"??0"),"  ","")&amp;", "&amp; IF(SOURCE!$S$2-3 &gt;= 0, REPT(" ",SOURCE!$S$2-5+4+1-LEN(SUBSTITUTE(SUBSTITUTE(TEXT(SOURCE!H417,"????0"),"  ","")," ",""))), "")&amp;
      SUBSTITUTE(SUBSTITUTE(TEXT(SOURCE!H417,"????0"),"  ","")," ","")&amp;",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
      SUBSTITUTE(TEXT(SOURCE!G418,"??0"),"  ","")&amp;", "&amp; IF(SOURCE!$S$2-3 &gt;= 0, REPT(" ",SOURCE!$S$2-5+4+1-LEN(SUBSTITUTE(SUBSTITUTE(TEXT(SOURCE!H418,"????0"),"  ","")," ",""))), "")&amp;
      SUBSTITUTE(SUBSTITUTE(TEXT(SOURCE!H418,"????0"),"  ","")," ","")&amp;",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0,       0,       CAT_FNCT, SLS_ENABLED  ,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
      SUBSTITUTE(TEXT(SOURCE!G419,"??0"),"  ","")&amp;", "&amp; IF(SOURCE!$S$2-3 &gt;= 0, REPT(" ",SOURCE!$S$2-5+4+1-LEN(SUBSTITUTE(SUBSTITUTE(TEXT(SOURCE!H419,"????0"),"  ","")," ",""))), "")&amp;
      SUBSTITUTE(SUBSTITUTE(TEXT(SOURCE!H419,"????0"),"  ","")," ","")&amp;",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0,       0,       CAT_FNCT, SLS_ENABLED  ,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
      SUBSTITUTE(TEXT(SOURCE!G420,"??0"),"  ","")&amp;", "&amp; IF(SOURCE!$S$2-3 &gt;= 0, REPT(" ",SOURCE!$S$2-5+4+1-LEN(SUBSTITUTE(SUBSTITUTE(TEXT(SOURCE!H420,"????0"),"  ","")," ",""))), "")&amp;
      SUBSTITUTE(SUBSTITUTE(TEXT(SOURCE!H420,"????0"),"  ","")," ","")&amp;",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0,      63,       CAT_FNCT, SLS_ENABLED  ,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
      SUBSTITUTE(TEXT(SOURCE!G421,"??0"),"  ","")&amp;", "&amp; IF(SOURCE!$S$2-3 &gt;= 0, REPT(" ",SOURCE!$S$2-5+4+1-LEN(SUBSTITUTE(SUBSTITUTE(TEXT(SOURCE!H421,"????0"),"  ","")," ",""))), "")&amp;
      SUBSTITUTE(SUBSTITUTE(TEXT(SOURCE!H421,"????0"),"  ","")," ","")&amp;",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0,      63,       CAT_FNCT, SLS_ENABLED  ,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
      SUBSTITUTE(TEXT(SOURCE!G422,"??0"),"  ","")&amp;", "&amp; IF(SOURCE!$S$2-3 &gt;= 0, REPT(" ",SOURCE!$S$2-5+4+1-LEN(SUBSTITUTE(SUBSTITUTE(TEXT(SOURCE!H422,"????0"),"  ","")," ",""))), "")&amp;
      SUBSTITUTE(SUBSTITUTE(TEXT(SOURCE!H422,"????0"),"  ","")," ","")&amp;",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0,      63,       CAT_FNCT, SLS_ENABLED  ,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
      SUBSTITUTE(TEXT(SOURCE!G423,"??0"),"  ","")&amp;", "&amp; IF(SOURCE!$S$2-3 &gt;= 0, REPT(" ",SOURCE!$S$2-5+4+1-LEN(SUBSTITUTE(SUBSTITUTE(TEXT(SOURCE!H423,"????0"),"  ","")," ",""))), "")&amp;
      SUBSTITUTE(SUBSTITUTE(TEXT(SOURCE!H423,"????0"),"  ","")," ","")&amp;",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0,      63,       CAT_FNCT, SLS_ENABLED  ,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
      SUBSTITUTE(TEXT(SOURCE!G424,"??0"),"  ","")&amp;", "&amp; IF(SOURCE!$S$2-3 &gt;= 0, REPT(" ",SOURCE!$S$2-5+4+1-LEN(SUBSTITUTE(SUBSTITUTE(TEXT(SOURCE!H424,"????0"),"  ","")," ",""))), "")&amp;
      SUBSTITUTE(SUBSTITUTE(TEXT(SOURCE!H424,"????0"),"  ","")," ","")&amp;",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0,      63,       CAT_FNCT, SLS_ENABLED  ,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
      SUBSTITUTE(TEXT(SOURCE!G425,"??0"),"  ","")&amp;", "&amp; IF(SOURCE!$S$2-3 &gt;= 0, REPT(" ",SOURCE!$S$2-5+4+1-LEN(SUBSTITUTE(SUBSTITUTE(TEXT(SOURCE!H425,"????0"),"  ","")," ",""))), "")&amp;
      SUBSTITUTE(SUBSTITUTE(TEXT(SOURCE!H425,"????0"),"  ","")," ","")&amp;",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0,      63,       CAT_FNCT, SLS_ENABLED  ,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
      SUBSTITUTE(TEXT(SOURCE!G426,"??0"),"  ","")&amp;", "&amp; IF(SOURCE!$S$2-3 &gt;= 0, REPT(" ",SOURCE!$S$2-5+4+1-LEN(SUBSTITUTE(SUBSTITUTE(TEXT(SOURCE!H426,"????0"),"  ","")," ",""))), "")&amp;
      SUBSTITUTE(SUBSTITUTE(TEXT(SOURCE!H426,"????0"),"  ","")," ","")&amp;",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0,      63,       CAT_FNCT, SLS_ENABLED  ,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
      SUBSTITUTE(TEXT(SOURCE!G427,"??0"),"  ","")&amp;", "&amp; IF(SOURCE!$S$2-3 &gt;= 0, REPT(" ",SOURCE!$S$2-5+4+1-LEN(SUBSTITUTE(SUBSTITUTE(TEXT(SOURCE!H427,"????0"),"  ","")," ",""))), "")&amp;
      SUBSTITUTE(SUBSTITUTE(TEXT(SOURCE!H427,"????0"),"  ","")," ","")&amp;",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0,      63,       CAT_FNCT, SLS_ENABLED  ,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
      SUBSTITUTE(TEXT(SOURCE!G428,"??0"),"  ","")&amp;", "&amp; IF(SOURCE!$S$2-3 &gt;= 0, REPT(" ",SOURCE!$S$2-5+4+1-LEN(SUBSTITUTE(SUBSTITUTE(TEXT(SOURCE!H428,"????0"),"  ","")," ",""))), "")&amp;
      SUBSTITUTE(SUBSTITUTE(TEXT(SOURCE!H428,"????0"),"  ","")," ","")&amp;",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0,      63,       CAT_FNCT, SLS_ENABLED  ,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
      SUBSTITUTE(TEXT(SOURCE!G429,"??0"),"  ","")&amp;", "&amp; IF(SOURCE!$S$2-3 &gt;= 0, REPT(" ",SOURCE!$S$2-5+4+1-LEN(SUBSTITUTE(SUBSTITUTE(TEXT(SOURCE!H429,"????0"),"  ","")," ",""))), "")&amp;
      SUBSTITUTE(SUBSTITUTE(TEXT(SOURCE!H429,"????0"),"  ","")," ","")&amp;",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0,      63,       CAT_FNCT, SLS_ENABLED  ,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
      SUBSTITUTE(TEXT(SOURCE!G430,"??0"),"  ","")&amp;", "&amp; IF(SOURCE!$S$2-3 &gt;= 0, REPT(" ",SOURCE!$S$2-5+4+1-LEN(SUBSTITUTE(SUBSTITUTE(TEXT(SOURCE!H430,"????0"),"  ","")," ",""))), "")&amp;
      SUBSTITUTE(SUBSTITUTE(TEXT(SOURCE!H430,"????0"),"  ","")," ","")&amp;",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0,      63,       CAT_FNCT, SLS_ENABLED  ,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
      SUBSTITUTE(TEXT(SOURCE!G431,"??0"),"  ","")&amp;", "&amp; IF(SOURCE!$S$2-3 &gt;= 0, REPT(" ",SOURCE!$S$2-5+4+1-LEN(SUBSTITUTE(SUBSTITUTE(TEXT(SOURCE!H431,"????0"),"  ","")," ",""))), "")&amp;
      SUBSTITUTE(SUBSTITUTE(TEXT(SOURCE!H431,"????0"),"  ","")," ","")&amp;",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0,      63,       CAT_FNCT, SLS_ENABLED  ,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
      SUBSTITUTE(TEXT(SOURCE!G432,"??0"),"  ","")&amp;", "&amp; IF(SOURCE!$S$2-3 &gt;= 0, REPT(" ",SOURCE!$S$2-5+4+1-LEN(SUBSTITUTE(SUBSTITUTE(TEXT(SOURCE!H432,"????0"),"  ","")," ",""))), "")&amp;
      SUBSTITUTE(SUBSTITUTE(TEXT(SOURCE!H432,"????0"),"  ","")," ","")&amp;",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0,       0,       CAT_FNCT, SLS_ENABLED  ,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
      SUBSTITUTE(TEXT(SOURCE!G433,"??0"),"  ","")&amp;", "&amp; IF(SOURCE!$S$2-3 &gt;= 0, REPT(" ",SOURCE!$S$2-5+4+1-LEN(SUBSTITUTE(SUBSTITUTE(TEXT(SOURCE!H433,"????0"),"  ","")," ",""))), "")&amp;
      SUBSTITUTE(SUBSTITUTE(TEXT(SOURCE!H433,"????0"),"  ","")," ","")&amp;",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0,       0,       CAT_FNCT, SLS_ENABLED  ,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
      SUBSTITUTE(TEXT(SOURCE!G434,"??0"),"  ","")&amp;", "&amp; IF(SOURCE!$S$2-3 &gt;= 0, REPT(" ",SOURCE!$S$2-5+4+1-LEN(SUBSTITUTE(SUBSTITUTE(TEXT(SOURCE!H434,"????0"),"  ","")," ",""))), "")&amp;
      SUBSTITUTE(SUBSTITUTE(TEXT(SOURCE!H434,"????0"),"  ","")," ","")&amp;",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0,      64,       CAT_FNCT, SLS_ENABLED  ,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
      SUBSTITUTE(TEXT(SOURCE!G435,"??0"),"  ","")&amp;", "&amp; IF(SOURCE!$S$2-3 &gt;= 0, REPT(" ",SOURCE!$S$2-5+4+1-LEN(SUBSTITUTE(SUBSTITUTE(TEXT(SOURCE!H435,"????0"),"  ","")," ",""))), "")&amp;
      SUBSTITUTE(SUBSTITUTE(TEXT(SOURCE!H435,"????0"),"  ","")," ","")&amp;",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0,      64,       CAT_FNCT, SLS_ENABLED  ,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
      SUBSTITUTE(TEXT(SOURCE!G436,"??0"),"  ","")&amp;", "&amp; IF(SOURCE!$S$2-3 &gt;= 0, REPT(" ",SOURCE!$S$2-5+4+1-LEN(SUBSTITUTE(SUBSTITUTE(TEXT(SOURCE!H436,"????0"),"  ","")," ",""))), "")&amp;
      SUBSTITUTE(SUBSTITUTE(TEXT(SOURCE!H436,"????0"),"  ","")," ","")&amp;",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0,       0,       CAT_FNCT, SLS_ENABLED  ,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
      SUBSTITUTE(TEXT(SOURCE!G437,"??0"),"  ","")&amp;", "&amp; IF(SOURCE!$S$2-3 &gt;= 0, REPT(" ",SOURCE!$S$2-5+4+1-LEN(SUBSTITUTE(SUBSTITUTE(TEXT(SOURCE!H437,"????0"),"  ","")," ",""))), "")&amp;
      SUBSTITUTE(SUBSTITUTE(TEXT(SOURCE!H437,"????0"),"  ","")," ","")&amp;",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0,       0,       CAT_FNCT, SLS_ENABLED  ,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
      SUBSTITUTE(TEXT(SOURCE!G438,"??0"),"  ","")&amp;", "&amp; IF(SOURCE!$S$2-3 &gt;= 0, REPT(" ",SOURCE!$S$2-5+4+1-LEN(SUBSTITUTE(SUBSTITUTE(TEXT(SOURCE!H438,"????0"),"  ","")," ",""))), "")&amp;
      SUBSTITUTE(SUBSTITUTE(TEXT(SOURCE!H438,"????0"),"  ","")," ","")&amp;",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0,      99,       CAT_FNCT, SLS_ENABLED  ,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
      SUBSTITUTE(TEXT(SOURCE!G439,"??0"),"  ","")&amp;", "&amp; IF(SOURCE!$S$2-3 &gt;= 0, REPT(" ",SOURCE!$S$2-5+4+1-LEN(SUBSTITUTE(SUBSTITUTE(TEXT(SOURCE!H439,"????0"),"  ","")," ",""))), "")&amp;
      SUBSTITUTE(SUBSTITUTE(TEXT(SOURCE!H439,"????0"),"  ","")," ","")&amp;",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0,      99,       CAT_FNCT, SLS_ENABLED  ,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
      SUBSTITUTE(TEXT(SOURCE!G440,"??0"),"  ","")&amp;", "&amp; IF(SOURCE!$S$2-3 &gt;= 0, REPT(" ",SOURCE!$S$2-5+4+1-LEN(SUBSTITUTE(SUBSTITUTE(TEXT(SOURCE!H440,"????0"),"  ","")," ",""))), "")&amp;
      SUBSTITUTE(SUBSTITUTE(TEXT(SOURCE!H440,"????0"),"  ","")," ","")&amp;",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0,       0,       CAT_FREE, SLS_UNCHANGED,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
      SUBSTITUTE(TEXT(SOURCE!G441,"??0"),"  ","")&amp;", "&amp; IF(SOURCE!$S$2-3 &gt;= 0, REPT(" ",SOURCE!$S$2-5+4+1-LEN(SUBSTITUTE(SUBSTITUTE(TEXT(SOURCE!H441,"????0"),"  ","")," ",""))), "")&amp;
      SUBSTITUTE(SUBSTITUTE(TEXT(SOURCE!H441,"????0"),"  ","")," ","")&amp;",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0,       0,       CAT_FREE, SLS_UNCHANGED,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
      SUBSTITUTE(TEXT(SOURCE!G442,"??0"),"  ","")&amp;", "&amp; IF(SOURCE!$S$2-3 &gt;= 0, REPT(" ",SOURCE!$S$2-5+4+1-LEN(SUBSTITUTE(SUBSTITUTE(TEXT(SOURCE!H442,"????0"),"  ","")," ",""))), "")&amp;
      SUBSTITUTE(SUBSTITUTE(TEXT(SOURCE!H442,"????0"),"  ","")," ","")&amp;",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0,       0,       CAT_FREE, SLS_UNCHANGED,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
      SUBSTITUTE(TEXT(SOURCE!G443,"??0"),"  ","")&amp;", "&amp; IF(SOURCE!$S$2-3 &gt;= 0, REPT(" ",SOURCE!$S$2-5+4+1-LEN(SUBSTITUTE(SUBSTITUTE(TEXT(SOURCE!H443,"????0"),"  ","")," ",""))), "")&amp;
      SUBSTITUTE(SUBSTITUTE(TEXT(SOURCE!H443,"????0"),"  ","")," ","")&amp;",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0,       0,       CAT_FREE, SLS_UNCHANGED,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
      SUBSTITUTE(TEXT(SOURCE!G444,"??0"),"  ","")&amp;", "&amp; IF(SOURCE!$S$2-3 &gt;= 0, REPT(" ",SOURCE!$S$2-5+4+1-LEN(SUBSTITUTE(SUBSTITUTE(TEXT(SOURCE!H444,"????0"),"  ","")," ",""))), "")&amp;
      SUBSTITUTE(SUBSTITUTE(TEXT(SOURCE!H444,"????0"),"  ","")," ","")&amp;",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0,       0,       CAT_FREE, SLS_UNCHANGED,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
      SUBSTITUTE(TEXT(SOURCE!G445,"??0"),"  ","")&amp;", "&amp; IF(SOURCE!$S$2-3 &gt;= 0, REPT(" ",SOURCE!$S$2-5+4+1-LEN(SUBSTITUTE(SUBSTITUTE(TEXT(SOURCE!H445,"????0"),"  ","")," ",""))), "")&amp;
      SUBSTITUTE(SUBSTITUTE(TEXT(SOURCE!H445,"????0"),"  ","")," ","")&amp;",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0,       0,       CAT_FREE, SLS_UNCHANGED,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
      SUBSTITUTE(TEXT(SOURCE!G446,"??0"),"  ","")&amp;", "&amp; IF(SOURCE!$S$2-3 &gt;= 0, REPT(" ",SOURCE!$S$2-5+4+1-LEN(SUBSTITUTE(SUBSTITUTE(TEXT(SOURCE!H446,"????0"),"  ","")," ",""))), "")&amp;
      SUBSTITUTE(SUBSTITUTE(TEXT(SOURCE!H446,"????0"),"  ","")," ","")&amp;",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0,       0,       CAT_FREE, SLS_UNCHANGED,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
      SUBSTITUTE(TEXT(SOURCE!G447,"??0"),"  ","")&amp;", "&amp; IF(SOURCE!$S$2-3 &gt;= 0, REPT(" ",SOURCE!$S$2-5+4+1-LEN(SUBSTITUTE(SUBSTITUTE(TEXT(SOURCE!H447,"????0"),"  ","")," ",""))), "")&amp;
      SUBSTITUTE(SUBSTITUTE(TEXT(SOURCE!H447,"????0"),"  ","")," ","")&amp;",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0,       0,       CAT_FREE, SLS_UNCHANGED,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
      SUBSTITUTE(TEXT(SOURCE!G448,"??0"),"  ","")&amp;", "&amp; IF(SOURCE!$S$2-3 &gt;= 0, REPT(" ",SOURCE!$S$2-5+4+1-LEN(SUBSTITUTE(SUBSTITUTE(TEXT(SOURCE!H448,"????0"),"  ","")," ",""))), "")&amp;
      SUBSTITUTE(SUBSTITUTE(TEXT(SOURCE!H448,"????0"),"  ","")," ","")&amp;",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
      SUBSTITUTE(TEXT(SOURCE!G449,"??0"),"  ","")&amp;", "&amp; IF(SOURCE!$S$2-3 &gt;= 0, REPT(" ",SOURCE!$S$2-5+4+1-LEN(SUBSTITUTE(SUBSTITUTE(TEXT(SOURCE!H449,"????0"),"  ","")," ",""))), "")&amp;
      SUBSTITUTE(SUBSTITUTE(TEXT(SOURCE!H449,"????0"),"  ","")," ","")&amp;",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
      SUBSTITUTE(TEXT(SOURCE!G450,"??0"),"  ","")&amp;", "&amp; IF(SOURCE!$S$2-3 &gt;= 0, REPT(" ",SOURCE!$S$2-5+4+1-LEN(SUBSTITUTE(SUBSTITUTE(TEXT(SOURCE!H450,"????0"),"  ","")," ",""))), "")&amp;
      SUBSTITUTE(SUBSTITUTE(TEXT(SOURCE!H450,"????0"),"  ","")," ","")&amp;",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
      SUBSTITUTE(TEXT(SOURCE!G451,"??0"),"  ","")&amp;", "&amp; IF(SOURCE!$S$2-3 &gt;= 0, REPT(" ",SOURCE!$S$2-5+4+1-LEN(SUBSTITUTE(SUBSTITUTE(TEXT(SOURCE!H451,"????0"),"  ","")," ",""))), "")&amp;
      SUBSTITUTE(SUBSTITUTE(TEXT(SOURCE!H451,"????0"),"  ","")," ","")&amp;",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0,       0,       CAT_FNCT, SLS_DISABLED ,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
      SUBSTITUTE(TEXT(SOURCE!G452,"??0"),"  ","")&amp;", "&amp; IF(SOURCE!$S$2-3 &gt;= 0, REPT(" ",SOURCE!$S$2-5+4+1-LEN(SUBSTITUTE(SUBSTITUTE(TEXT(SOURCE!H452,"????0"),"  ","")," ",""))), "")&amp;
      SUBSTITUTE(SUBSTITUTE(TEXT(SOURCE!H452,"????0"),"  ","")," ","")&amp;",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0,       0,       CAT_FNCT, SLS_DISABLED ,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
      SUBSTITUTE(TEXT(SOURCE!G453,"??0"),"  ","")&amp;", "&amp; IF(SOURCE!$S$2-3 &gt;= 0, REPT(" ",SOURCE!$S$2-5+4+1-LEN(SUBSTITUTE(SUBSTITUTE(TEXT(SOURCE!H453,"????0"),"  ","")," ",""))), "")&amp;
      SUBSTITUTE(SUBSTITUTE(TEXT(SOURCE!H453,"????0"),"  ","")," ","")&amp;",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0,       0,       CAT_FNCT, SLS_ENABLED  ,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
      SUBSTITUTE(TEXT(SOURCE!G454,"??0"),"  ","")&amp;", "&amp; IF(SOURCE!$S$2-3 &gt;= 0, REPT(" ",SOURCE!$S$2-5+4+1-LEN(SUBSTITUTE(SUBSTITUTE(TEXT(SOURCE!H454,"????0"),"  ","")," ",""))), "")&amp;
      SUBSTITUTE(SUBSTITUTE(TEXT(SOURCE!H454,"????0"),"  ","")," ","")&amp;",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0,       0,       CAT_FNCT, SLS_ENABLED  ,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
      SUBSTITUTE(TEXT(SOURCE!G455,"??0"),"  ","")&amp;", "&amp; IF(SOURCE!$S$2-3 &gt;= 0, REPT(" ",SOURCE!$S$2-5+4+1-LEN(SUBSTITUTE(SUBSTITUTE(TEXT(SOURCE!H455,"????0"),"  ","")," ",""))), "")&amp;
      SUBSTITUTE(SUBSTITUTE(TEXT(SOURCE!H455,"????0"),"  ","")," ","")&amp;",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0,       0,       CAT_FNCT, SLS_ENABLED  ,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
      SUBSTITUTE(TEXT(SOURCE!G456,"??0"),"  ","")&amp;", "&amp; IF(SOURCE!$S$2-3 &gt;= 0, REPT(" ",SOURCE!$S$2-5+4+1-LEN(SUBSTITUTE(SUBSTITUTE(TEXT(SOURCE!H456,"????0"),"  ","")," ",""))), "")&amp;
      SUBSTITUTE(SUBSTITUTE(TEXT(SOURCE!H456,"????0"),"  ","")," ","")&amp;",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0,       0,       CAT_FNCT, SLS_ENABLED  ,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
      SUBSTITUTE(TEXT(SOURCE!G457,"??0"),"  ","")&amp;", "&amp; IF(SOURCE!$S$2-3 &gt;= 0, REPT(" ",SOURCE!$S$2-5+4+1-LEN(SUBSTITUTE(SUBSTITUTE(TEXT(SOURCE!H457,"????0"),"  ","")," ",""))), "")&amp;
      SUBSTITUTE(SUBSTITUTE(TEXT(SOURCE!H457,"????0"),"  ","")," ","")&amp;",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0,       0,       CAT_FNCT, SLS_ENABLED  ,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
      SUBSTITUTE(TEXT(SOURCE!G458,"??0"),"  ","")&amp;", "&amp; IF(SOURCE!$S$2-3 &gt;= 0, REPT(" ",SOURCE!$S$2-5+4+1-LEN(SUBSTITUTE(SUBSTITUTE(TEXT(SOURCE!H458,"????0"),"  ","")," ",""))), "")&amp;
      SUBSTITUTE(SUBSTITUTE(TEXT(SOURCE!H458,"????0"),"  ","")," ","")&amp;",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0,       0,       CAT_FNCT, SLS_ENABLED  ,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
      SUBSTITUTE(TEXT(SOURCE!G459,"??0"),"  ","")&amp;", "&amp; IF(SOURCE!$S$2-3 &gt;= 0, REPT(" ",SOURCE!$S$2-5+4+1-LEN(SUBSTITUTE(SUBSTITUTE(TEXT(SOURCE!H459,"????0"),"  ","")," ",""))), "")&amp;
      SUBSTITUTE(SUBSTITUTE(TEXT(SOURCE!H459,"????0"),"  ","")," ","")&amp;",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0,       0,       CAT_FNCT, SLS_ENABLED  ,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
      SUBSTITUTE(TEXT(SOURCE!G460,"??0"),"  ","")&amp;", "&amp; IF(SOURCE!$S$2-3 &gt;= 0, REPT(" ",SOURCE!$S$2-5+4+1-LEN(SUBSTITUTE(SUBSTITUTE(TEXT(SOURCE!H460,"????0"),"  ","")," ",""))), "")&amp;
      SUBSTITUTE(SUBSTITUTE(TEXT(SOURCE!H460,"????0"),"  ","")," ","")&amp;",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0,       0,       CAT_FNCT, SLS_ENABLED  ,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
      SUBSTITUTE(TEXT(SOURCE!G461,"??0"),"  ","")&amp;", "&amp; IF(SOURCE!$S$2-3 &gt;= 0, REPT(" ",SOURCE!$S$2-5+4+1-LEN(SUBSTITUTE(SUBSTITUTE(TEXT(SOURCE!H461,"????0"),"  ","")," ",""))), "")&amp;
      SUBSTITUTE(SUBSTITUTE(TEXT(SOURCE!H461,"????0"),"  ","")," ","")&amp;",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0,       0,       CAT_FNCT, SLS_ENABLED  ,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
      SUBSTITUTE(TEXT(SOURCE!G462,"??0"),"  ","")&amp;", "&amp; IF(SOURCE!$S$2-3 &gt;= 0, REPT(" ",SOURCE!$S$2-5+4+1-LEN(SUBSTITUTE(SUBSTITUTE(TEXT(SOURCE!H462,"????0"),"  ","")," ",""))), "")&amp;
      SUBSTITUTE(SUBSTITUTE(TEXT(SOURCE!H462,"????0"),"  ","")," ","")&amp;",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0,       0,       CAT_FNCT, SLS_ENABLED  ,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
      SUBSTITUTE(TEXT(SOURCE!G463,"??0"),"  ","")&amp;", "&amp; IF(SOURCE!$S$2-3 &gt;= 0, REPT(" ",SOURCE!$S$2-5+4+1-LEN(SUBSTITUTE(SUBSTITUTE(TEXT(SOURCE!H463,"????0"),"  ","")," ",""))), "")&amp;
      SUBSTITUTE(SUBSTITUTE(TEXT(SOURCE!H463,"????0"),"  ","")," ","")&amp;",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0,       0,       CAT_FNCT, SLS_ENABLED  ,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
      SUBSTITUTE(TEXT(SOURCE!G464,"??0"),"  ","")&amp;", "&amp; IF(SOURCE!$S$2-3 &gt;= 0, REPT(" ",SOURCE!$S$2-5+4+1-LEN(SUBSTITUTE(SUBSTITUTE(TEXT(SOURCE!H464,"????0"),"  ","")," ",""))), "")&amp;
      SUBSTITUTE(SUBSTITUTE(TEXT(SOURCE!H464,"????0"),"  ","")," ","")&amp;",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0,       0,       CAT_FNCT, SLS_ENABLED  ,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
      SUBSTITUTE(TEXT(SOURCE!G465,"??0"),"  ","")&amp;", "&amp; IF(SOURCE!$S$2-3 &gt;= 0, REPT(" ",SOURCE!$S$2-5+4+1-LEN(SUBSTITUTE(SUBSTITUTE(TEXT(SOURCE!H465,"????0"),"  ","")," ",""))), "")&amp;
      SUBSTITUTE(SUBSTITUTE(TEXT(SOURCE!H465,"????0"),"  ","")," ","")&amp;",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0,       0,       CAT_FNCT, SLS_ENABLED  ,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
      SUBSTITUTE(TEXT(SOURCE!G466,"??0"),"  ","")&amp;", "&amp; IF(SOURCE!$S$2-3 &gt;= 0, REPT(" ",SOURCE!$S$2-5+4+1-LEN(SUBSTITUTE(SUBSTITUTE(TEXT(SOURCE!H466,"????0"),"  ","")," ",""))), "")&amp;
      SUBSTITUTE(SUBSTITUTE(TEXT(SOURCE!H466,"????0"),"  ","")," ","")&amp;",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0,       0,       CAT_FNCT, SLS_ENABLED  ,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
      SUBSTITUTE(TEXT(SOURCE!G467,"??0"),"  ","")&amp;", "&amp; IF(SOURCE!$S$2-3 &gt;= 0, REPT(" ",SOURCE!$S$2-5+4+1-LEN(SUBSTITUTE(SUBSTITUTE(TEXT(SOURCE!H467,"????0"),"  ","")," ",""))), "")&amp;
      SUBSTITUTE(SUBSTITUTE(TEXT(SOURCE!H467,"????0"),"  ","")," ","")&amp;",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0,       0,       CAT_FNCT, SLS_ENABLED  ,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
      SUBSTITUTE(TEXT(SOURCE!G468,"??0"),"  ","")&amp;", "&amp; IF(SOURCE!$S$2-3 &gt;= 0, REPT(" ",SOURCE!$S$2-5+4+1-LEN(SUBSTITUTE(SUBSTITUTE(TEXT(SOURCE!H468,"????0"),"  ","")," ",""))), "")&amp;
      SUBSTITUTE(SUBSTITUTE(TEXT(SOURCE!H468,"????0"),"  ","")," ","")&amp;",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0,       0,       CAT_FNCT, SLS_ENABLED  ,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
      SUBSTITUTE(TEXT(SOURCE!G469,"??0"),"  ","")&amp;", "&amp; IF(SOURCE!$S$2-3 &gt;= 0, REPT(" ",SOURCE!$S$2-5+4+1-LEN(SUBSTITUTE(SUBSTITUTE(TEXT(SOURCE!H469,"????0"),"  ","")," ",""))), "")&amp;
      SUBSTITUTE(SUBSTITUTE(TEXT(SOURCE!H469,"????0"),"  ","")," ","")&amp;",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0,       0,       CAT_FNCT, SLS_ENABLED  ,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
      SUBSTITUTE(TEXT(SOURCE!G470,"??0"),"  ","")&amp;", "&amp; IF(SOURCE!$S$2-3 &gt;= 0, REPT(" ",SOURCE!$S$2-5+4+1-LEN(SUBSTITUTE(SUBSTITUTE(TEXT(SOURCE!H470,"????0"),"  ","")," ",""))), "")&amp;
      SUBSTITUTE(SUBSTITUTE(TEXT(SOURCE!H470,"????0"),"  ","")," ","")&amp;",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0,       0,       CAT_FNCT, SLS_ENABLED  ,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
      SUBSTITUTE(TEXT(SOURCE!G471,"??0"),"  ","")&amp;", "&amp; IF(SOURCE!$S$2-3 &gt;= 0, REPT(" ",SOURCE!$S$2-5+4+1-LEN(SUBSTITUTE(SUBSTITUTE(TEXT(SOURCE!H471,"????0"),"  ","")," ",""))), "")&amp;
      SUBSTITUTE(SUBSTITUTE(TEXT(SOURCE!H471,"????0"),"  ","")," ","")&amp;",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0,       0,       CAT_FNCT, SLS_ENABLED  ,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
      SUBSTITUTE(TEXT(SOURCE!G472,"??0"),"  ","")&amp;", "&amp; IF(SOURCE!$S$2-3 &gt;= 0, REPT(" ",SOURCE!$S$2-5+4+1-LEN(SUBSTITUTE(SUBSTITUTE(TEXT(SOURCE!H472,"????0"),"  ","")," ",""))), "")&amp;
      SUBSTITUTE(SUBSTITUTE(TEXT(SOURCE!H472,"????0"),"  ","")," ","")&amp;",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0,       0,       CAT_FNCT, SLS_ENABLED  ,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
      SUBSTITUTE(TEXT(SOURCE!G473,"??0"),"  ","")&amp;", "&amp; IF(SOURCE!$S$2-3 &gt;= 0, REPT(" ",SOURCE!$S$2-5+4+1-LEN(SUBSTITUTE(SUBSTITUTE(TEXT(SOURCE!H473,"????0"),"  ","")," ",""))), "")&amp;
      SUBSTITUTE(SUBSTITUTE(TEXT(SOURCE!H473,"????0"),"  ","")," ","")&amp;",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0,       0,       CAT_FNCT, SLS_ENABLED  ,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
      SUBSTITUTE(TEXT(SOURCE!G474,"??0"),"  ","")&amp;", "&amp; IF(SOURCE!$S$2-3 &gt;= 0, REPT(" ",SOURCE!$S$2-5+4+1-LEN(SUBSTITUTE(SUBSTITUTE(TEXT(SOURCE!H474,"????0"),"  ","")," ",""))), "")&amp;
      SUBSTITUTE(SUBSTITUTE(TEXT(SOURCE!H474,"????0"),"  ","")," ","")&amp;",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0,       0,       CAT_FNCT, SLS_ENABLED  ,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
      SUBSTITUTE(TEXT(SOURCE!G475,"??0"),"  ","")&amp;", "&amp; IF(SOURCE!$S$2-3 &gt;= 0, REPT(" ",SOURCE!$S$2-5+4+1-LEN(SUBSTITUTE(SUBSTITUTE(TEXT(SOURCE!H475,"????0"),"  ","")," ",""))), "")&amp;
      SUBSTITUTE(SUBSTITUTE(TEXT(SOURCE!H475,"????0"),"  ","")," ","")&amp;",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0,       0,       CAT_FNCT, SLS_ENABLED  ,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
      SUBSTITUTE(TEXT(SOURCE!G476,"??0"),"  ","")&amp;", "&amp; IF(SOURCE!$S$2-3 &gt;= 0, REPT(" ",SOURCE!$S$2-5+4+1-LEN(SUBSTITUTE(SUBSTITUTE(TEXT(SOURCE!H476,"????0"),"  ","")," ",""))), "")&amp;
      SUBSTITUTE(SUBSTITUTE(TEXT(SOURCE!H476,"????0"),"  ","")," ","")&amp;",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0,       0,       CAT_FREE, SLS_UNCHANGED,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
      SUBSTITUTE(TEXT(SOURCE!G477,"??0"),"  ","")&amp;", "&amp; IF(SOURCE!$S$2-3 &gt;= 0, REPT(" ",SOURCE!$S$2-5+4+1-LEN(SUBSTITUTE(SUBSTITUTE(TEXT(SOURCE!H477,"????0"),"  ","")," ",""))), "")&amp;
      SUBSTITUTE(SUBSTITUTE(TEXT(SOURCE!H477,"????0"),"  ","")," ","")&amp;",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0,       0,       CAT_FREE, SLS_UNCHANGED,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
      SUBSTITUTE(TEXT(SOURCE!G478,"??0"),"  ","")&amp;", "&amp; IF(SOURCE!$S$2-3 &gt;= 0, REPT(" ",SOURCE!$S$2-5+4+1-LEN(SUBSTITUTE(SUBSTITUTE(TEXT(SOURCE!H478,"????0"),"  ","")," ",""))), "")&amp;
      SUBSTITUTE(SUBSTITUTE(TEXT(SOURCE!H478,"????0"),"  ","")," ","")&amp;",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0,       0,       CAT_FREE, SLS_UNCHANGED,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
      SUBSTITUTE(TEXT(SOURCE!G479,"??0"),"  ","")&amp;", "&amp; IF(SOURCE!$S$2-3 &gt;= 0, REPT(" ",SOURCE!$S$2-5+4+1-LEN(SUBSTITUTE(SUBSTITUTE(TEXT(SOURCE!H479,"????0"),"  ","")," ",""))), "")&amp;
      SUBSTITUTE(SUBSTITUTE(TEXT(SOURCE!H479,"????0"),"  ","")," ","")&amp;",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0,       0,       CAT_FREE, SLS_UNCHANGED,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
      SUBSTITUTE(TEXT(SOURCE!G480,"??0"),"  ","")&amp;", "&amp; IF(SOURCE!$S$2-3 &gt;= 0, REPT(" ",SOURCE!$S$2-5+4+1-LEN(SUBSTITUTE(SUBSTITUTE(TEXT(SOURCE!H480,"????0"),"  ","")," ",""))), "")&amp;
      SUBSTITUTE(SUBSTITUTE(TEXT(SOURCE!H480,"????0"),"  ","")," ","")&amp;",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0,       0,       CAT_FREE, SLS_UNCHANGED,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
      SUBSTITUTE(TEXT(SOURCE!G481,"??0"),"  ","")&amp;", "&amp; IF(SOURCE!$S$2-3 &gt;= 0, REPT(" ",SOURCE!$S$2-5+4+1-LEN(SUBSTITUTE(SUBSTITUTE(TEXT(SOURCE!H481,"????0"),"  ","")," ",""))), "")&amp;
      SUBSTITUTE(SUBSTITUTE(TEXT(SOURCE!H481,"????0"),"  ","")," ","")&amp;",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
      SUBSTITUTE(TEXT(SOURCE!G482,"??0"),"  ","")&amp;", "&amp; IF(SOURCE!$S$2-3 &gt;= 0, REPT(" ",SOURCE!$S$2-5+4+1-LEN(SUBSTITUTE(SUBSTITUTE(TEXT(SOURCE!H482,"????0"),"  ","")," ",""))), "")&amp;
      SUBSTITUTE(SUBSTITUTE(TEXT(SOURCE!H482,"????0"),"  ","")," ","")&amp;",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
      SUBSTITUTE(TEXT(SOURCE!G483,"??0"),"  ","")&amp;", "&amp; IF(SOURCE!$S$2-3 &gt;= 0, REPT(" ",SOURCE!$S$2-5+4+1-LEN(SUBSTITUTE(SUBSTITUTE(TEXT(SOURCE!H483,"????0"),"  ","")," ",""))), "")&amp;
      SUBSTITUTE(SUBSTITUTE(TEXT(SOURCE!H483,"????0"),"  ","")," ","")&amp;",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
      SUBSTITUTE(TEXT(SOURCE!G484,"??0"),"  ","")&amp;", "&amp; IF(SOURCE!$S$2-3 &gt;= 0, REPT(" ",SOURCE!$S$2-5+4+1-LEN(SUBSTITUTE(SUBSTITUTE(TEXT(SOURCE!H484,"????0"),"  ","")," ",""))), "")&amp;
      SUBSTITUTE(SUBSTITUTE(TEXT(SOURCE!H484,"????0"),"  ","")," ","")&amp;",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0,       0,       CAT_SYFL, SLS_UNCHANGED,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
      SUBSTITUTE(TEXT(SOURCE!G485,"??0"),"  ","")&amp;", "&amp; IF(SOURCE!$S$2-3 &gt;= 0, REPT(" ",SOURCE!$S$2-5+4+1-LEN(SUBSTITUTE(SUBSTITUTE(TEXT(SOURCE!H485,"????0"),"  ","")," ",""))), "")&amp;
      SUBSTITUTE(SUBSTITUTE(TEXT(SOURCE!H485,"????0"),"  ","")," ","")&amp;",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
      SUBSTITUTE(TEXT(SOURCE!G486,"??0"),"  ","")&amp;", "&amp; IF(SOURCE!$S$2-3 &gt;= 0, REPT(" ",SOURCE!$S$2-5+4+1-LEN(SUBSTITUTE(SUBSTITUTE(TEXT(SOURCE!H486,"????0"),"  ","")," ",""))), "")&amp;
      SUBSTITUTE(SUBSTITUTE(TEXT(SOURCE!H486,"????0"),"  ","")," ","")&amp;",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
      SUBSTITUTE(TEXT(SOURCE!G487,"??0"),"  ","")&amp;", "&amp; IF(SOURCE!$S$2-3 &gt;= 0, REPT(" ",SOURCE!$S$2-5+4+1-LEN(SUBSTITUTE(SUBSTITUTE(TEXT(SOURCE!H487,"????0"),"  ","")," ",""))), "")&amp;
      SUBSTITUTE(SUBSTITUTE(TEXT(SOURCE!H487,"????0"),"  ","")," ","")&amp;",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0,       0,       CAT_SYFL, SLS_UNCHANGED,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
      SUBSTITUTE(TEXT(SOURCE!G488,"??0"),"  ","")&amp;", "&amp; IF(SOURCE!$S$2-3 &gt;= 0, REPT(" ",SOURCE!$S$2-5+4+1-LEN(SUBSTITUTE(SUBSTITUTE(TEXT(SOURCE!H488,"????0"),"  ","")," ",""))), "")&amp;
      SUBSTITUTE(SUBSTITUTE(TEXT(SOURCE!H488,"????0"),"  ","")," ","")&amp;",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
      SUBSTITUTE(TEXT(SOURCE!G489,"??0"),"  ","")&amp;", "&amp; IF(SOURCE!$S$2-3 &gt;= 0, REPT(" ",SOURCE!$S$2-5+4+1-LEN(SUBSTITUTE(SUBSTITUTE(TEXT(SOURCE!H489,"????0"),"  ","")," ",""))), "")&amp;
      SUBSTITUTE(SUBSTITUTE(TEXT(SOURCE!H489,"????0"),"  ","")," ","")&amp;",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0,       0,       CAT_SYFL, SLS_UNCHANGED,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
      SUBSTITUTE(TEXT(SOURCE!G490,"??0"),"  ","")&amp;", "&amp; IF(SOURCE!$S$2-3 &gt;= 0, REPT(" ",SOURCE!$S$2-5+4+1-LEN(SUBSTITUTE(SUBSTITUTE(TEXT(SOURCE!H490,"????0"),"  ","")," ",""))), "")&amp;
      SUBSTITUTE(SUBSTITUTE(TEXT(SOURCE!H490,"????0"),"  ","")," ","")&amp;",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0,       0,       CAT_SYFL, SLS_UNCHANGED,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
      SUBSTITUTE(TEXT(SOURCE!G491,"??0"),"  ","")&amp;", "&amp; IF(SOURCE!$S$2-3 &gt;= 0, REPT(" ",SOURCE!$S$2-5+4+1-LEN(SUBSTITUTE(SUBSTITUTE(TEXT(SOURCE!H491,"????0"),"  ","")," ",""))), "")&amp;
      SUBSTITUTE(SUBSTITUTE(TEXT(SOURCE!H491,"????0"),"  ","")," ","")&amp;",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0,       0,       CAT_SYFL, SLS_UNCHANGED,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
      SUBSTITUTE(TEXT(SOURCE!G492,"??0"),"  ","")&amp;", "&amp; IF(SOURCE!$S$2-3 &gt;= 0, REPT(" ",SOURCE!$S$2-5+4+1-LEN(SUBSTITUTE(SUBSTITUTE(TEXT(SOURCE!H492,"????0"),"  ","")," ",""))), "")&amp;
      SUBSTITUTE(SUBSTITUTE(TEXT(SOURCE!H492,"????0"),"  ","")," ","")&amp;",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0,       0,       CAT_SYFL, SLS_UNCHANGED,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
      SUBSTITUTE(TEXT(SOURCE!G493,"??0"),"  ","")&amp;", "&amp; IF(SOURCE!$S$2-3 &gt;= 0, REPT(" ",SOURCE!$S$2-5+4+1-LEN(SUBSTITUTE(SUBSTITUTE(TEXT(SOURCE!H493,"????0"),"  ","")," ",""))), "")&amp;
      SUBSTITUTE(SUBSTITUTE(TEXT(SOURCE!H493,"????0"),"  ","")," ","")&amp;",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0,       0,       CAT_SYFL, SLS_UNCHANGED,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
      SUBSTITUTE(TEXT(SOURCE!G494,"??0"),"  ","")&amp;", "&amp; IF(SOURCE!$S$2-3 &gt;= 0, REPT(" ",SOURCE!$S$2-5+4+1-LEN(SUBSTITUTE(SUBSTITUTE(TEXT(SOURCE!H494,"????0"),"  ","")," ",""))), "")&amp;
      SUBSTITUTE(SUBSTITUTE(TEXT(SOURCE!H494,"????0"),"  ","")," ","")&amp;",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0,       0,       CAT_SYFL, SLS_UNCHANGED,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
      SUBSTITUTE(TEXT(SOURCE!G495,"??0"),"  ","")&amp;", "&amp; IF(SOURCE!$S$2-3 &gt;= 0, REPT(" ",SOURCE!$S$2-5+4+1-LEN(SUBSTITUTE(SUBSTITUTE(TEXT(SOURCE!H495,"????0"),"  ","")," ",""))), "")&amp;
      SUBSTITUTE(SUBSTITUTE(TEXT(SOURCE!H495,"????0"),"  ","")," ","")&amp;",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0,       0,       CAT_SYFL, SLS_UNCHANGED,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
      SUBSTITUTE(TEXT(SOURCE!G496,"??0"),"  ","")&amp;", "&amp; IF(SOURCE!$S$2-3 &gt;= 0, REPT(" ",SOURCE!$S$2-5+4+1-LEN(SUBSTITUTE(SUBSTITUTE(TEXT(SOURCE!H496,"????0"),"  ","")," ",""))), "")&amp;
      SUBSTITUTE(SUBSTITUTE(TEXT(SOURCE!H496,"????0"),"  ","")," ","")&amp;",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0,       0,       CAT_SYFL, SLS_UNCHANGED,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
      SUBSTITUTE(TEXT(SOURCE!G497,"??0"),"  ","")&amp;", "&amp; IF(SOURCE!$S$2-3 &gt;= 0, REPT(" ",SOURCE!$S$2-5+4+1-LEN(SUBSTITUTE(SUBSTITUTE(TEXT(SOURCE!H497,"????0"),"  ","")," ",""))), "")&amp;
      SUBSTITUTE(SUBSTITUTE(TEXT(SOURCE!H497,"????0"),"  ","")," ","")&amp;",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0,       0,       CAT_SYFL, SLS_UNCHANGED,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
      SUBSTITUTE(TEXT(SOURCE!G498,"??0"),"  ","")&amp;", "&amp; IF(SOURCE!$S$2-3 &gt;= 0, REPT(" ",SOURCE!$S$2-5+4+1-LEN(SUBSTITUTE(SUBSTITUTE(TEXT(SOURCE!H498,"????0"),"  ","")," ",""))), "")&amp;
      SUBSTITUTE(SUBSTITUTE(TEXT(SOURCE!H498,"????0"),"  ","")," ","")&amp;",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0,       0,       CAT_SYFL, SLS_UNCHANGED,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
      SUBSTITUTE(TEXT(SOURCE!G499,"??0"),"  ","")&amp;", "&amp; IF(SOURCE!$S$2-3 &gt;= 0, REPT(" ",SOURCE!$S$2-5+4+1-LEN(SUBSTITUTE(SUBSTITUTE(TEXT(SOURCE!H499,"????0"),"  ","")," ",""))), "")&amp;
      SUBSTITUTE(SUBSTITUTE(TEXT(SOURCE!H499,"????0"),"  ","")," ","")&amp;",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0,       0,       CAT_SYFL, SLS_UNCHANGED,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
      SUBSTITUTE(TEXT(SOURCE!G500,"??0"),"  ","")&amp;", "&amp; IF(SOURCE!$S$2-3 &gt;= 0, REPT(" ",SOURCE!$S$2-5+4+1-LEN(SUBSTITUTE(SUBSTITUTE(TEXT(SOURCE!H500,"????0"),"  ","")," ",""))), "")&amp;
      SUBSTITUTE(SUBSTITUTE(TEXT(SOURCE!H500,"????0"),"  ","")," ","")&amp;",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0,       0,       CAT_SYFL, SLS_UNCHANGED,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
      SUBSTITUTE(TEXT(SOURCE!G501,"??0"),"  ","")&amp;", "&amp; IF(SOURCE!$S$2-3 &gt;= 0, REPT(" ",SOURCE!$S$2-5+4+1-LEN(SUBSTITUTE(SUBSTITUTE(TEXT(SOURCE!H501,"????0"),"  ","")," ",""))), "")&amp;
      SUBSTITUTE(SUBSTITUTE(TEXT(SOURCE!H501,"????0"),"  ","")," ","")&amp;",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0,       0,       CAT_SYFL, SLS_UNCHANGED,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
      SUBSTITUTE(TEXT(SOURCE!G502,"??0"),"  ","")&amp;", "&amp; IF(SOURCE!$S$2-3 &gt;= 0, REPT(" ",SOURCE!$S$2-5+4+1-LEN(SUBSTITUTE(SUBSTITUTE(TEXT(SOURCE!H502,"????0"),"  ","")," ",""))), "")&amp;
      SUBSTITUTE(SUBSTITUTE(TEXT(SOURCE!H502,"????0"),"  ","")," ","")&amp;",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0,       0,       CAT_SYFL, SLS_UNCHANGED,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
      SUBSTITUTE(TEXT(SOURCE!G503,"??0"),"  ","")&amp;", "&amp; IF(SOURCE!$S$2-3 &gt;= 0, REPT(" ",SOURCE!$S$2-5+4+1-LEN(SUBSTITUTE(SUBSTITUTE(TEXT(SOURCE!H503,"????0"),"  ","")," ",""))), "")&amp;
      SUBSTITUTE(SUBSTITUTE(TEXT(SOURCE!H503,"????0"),"  ","")," ","")&amp;",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0,       0,       CAT_SYFL, SLS_UNCHANGED,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
      SUBSTITUTE(TEXT(SOURCE!G504,"??0"),"  ","")&amp;", "&amp; IF(SOURCE!$S$2-3 &gt;= 0, REPT(" ",SOURCE!$S$2-5+4+1-LEN(SUBSTITUTE(SUBSTITUTE(TEXT(SOURCE!H504,"????0"),"  ","")," ",""))), "")&amp;
      SUBSTITUTE(SUBSTITUTE(TEXT(SOURCE!H504,"????0"),"  ","")," ","")&amp;",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0,       0,       CAT_SYFL, SLS_UNCHANGED,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
      SUBSTITUTE(TEXT(SOURCE!G505,"??0"),"  ","")&amp;", "&amp; IF(SOURCE!$S$2-3 &gt;= 0, REPT(" ",SOURCE!$S$2-5+4+1-LEN(SUBSTITUTE(SUBSTITUTE(TEXT(SOURCE!H505,"????0"),"  ","")," ",""))), "")&amp;
      SUBSTITUTE(SUBSTITUTE(TEXT(SOURCE!H505,"????0"),"  ","")," ","")&amp;",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0,       0,       CAT_SYFL, SLS_UNCHANGED,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
      SUBSTITUTE(TEXT(SOURCE!G506,"??0"),"  ","")&amp;", "&amp; IF(SOURCE!$S$2-3 &gt;= 0, REPT(" ",SOURCE!$S$2-5+4+1-LEN(SUBSTITUTE(SUBSTITUTE(TEXT(SOURCE!H506,"????0"),"  ","")," ",""))), "")&amp;
      SUBSTITUTE(SUBSTITUTE(TEXT(SOURCE!H506,"????0"),"  ","")," ","")&amp;",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0,       0,       CAT_SYFL, SLS_UNCHANGED,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
      SUBSTITUTE(TEXT(SOURCE!G507,"??0"),"  ","")&amp;", "&amp; IF(SOURCE!$S$2-3 &gt;= 0, REPT(" ",SOURCE!$S$2-5+4+1-LEN(SUBSTITUTE(SUBSTITUTE(TEXT(SOURCE!H507,"????0"),"  ","")," ",""))), "")&amp;
      SUBSTITUTE(SUBSTITUTE(TEXT(SOURCE!H507,"????0"),"  ","")," ","")&amp;",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0,       0,       CAT_SYFL, SLS_UNCHANGED,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
      SUBSTITUTE(TEXT(SOURCE!G508,"??0"),"  ","")&amp;", "&amp; IF(SOURCE!$S$2-3 &gt;= 0, REPT(" ",SOURCE!$S$2-5+4+1-LEN(SUBSTITUTE(SUBSTITUTE(TEXT(SOURCE!H508,"????0"),"  ","")," ",""))), "")&amp;
      SUBSTITUTE(SUBSTITUTE(TEXT(SOURCE!H508,"????0"),"  ","")," ","")&amp;",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0,       0,       CAT_SYFL, SLS_UNCHANGED,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
      SUBSTITUTE(TEXT(SOURCE!G509,"??0"),"  ","")&amp;", "&amp; IF(SOURCE!$S$2-3 &gt;= 0, REPT(" ",SOURCE!$S$2-5+4+1-LEN(SUBSTITUTE(SUBSTITUTE(TEXT(SOURCE!H509,"????0"),"  ","")," ",""))), "")&amp;
      SUBSTITUTE(SUBSTITUTE(TEXT(SOURCE!H509,"????0"),"  ","")," ","")&amp;",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0,       0,       CAT_SYFL, SLS_UNCHANGED,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
      SUBSTITUTE(TEXT(SOURCE!G510,"??0"),"  ","")&amp;", "&amp; IF(SOURCE!$S$2-3 &gt;= 0, REPT(" ",SOURCE!$S$2-5+4+1-LEN(SUBSTITUTE(SUBSTITUTE(TEXT(SOURCE!H510,"????0"),"  ","")," ",""))), "")&amp;
      SUBSTITUTE(SUBSTITUTE(TEXT(SOURCE!H510,"????0"),"  ","")," ","")&amp;",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0,       0,       CAT_SYFL, SLS_UNCHANGED,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
      SUBSTITUTE(TEXT(SOURCE!G511,"??0"),"  ","")&amp;", "&amp; IF(SOURCE!$S$2-3 &gt;= 0, REPT(" ",SOURCE!$S$2-5+4+1-LEN(SUBSTITUTE(SUBSTITUTE(TEXT(SOURCE!H511,"????0"),"  ","")," ",""))), "")&amp;
      SUBSTITUTE(SUBSTITUTE(TEXT(SOURCE!H511,"????0"),"  ","")," ","")&amp;",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0,       0,       CAT_SYFL, SLS_UNCHANGED,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
      SUBSTITUTE(TEXT(SOURCE!G512,"??0"),"  ","")&amp;", "&amp; IF(SOURCE!$S$2-3 &gt;= 0, REPT(" ",SOURCE!$S$2-5+4+1-LEN(SUBSTITUTE(SUBSTITUTE(TEXT(SOURCE!H512,"????0"),"  ","")," ",""))), "")&amp;
      SUBSTITUTE(SUBSTITUTE(TEXT(SOURCE!H512,"????0"),"  ","")," ","")&amp;",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0,       0,       CAT_SYFL, SLS_UNCHANGED,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
      SUBSTITUTE(TEXT(SOURCE!G513,"??0"),"  ","")&amp;", "&amp; IF(SOURCE!$S$2-3 &gt;= 0, REPT(" ",SOURCE!$S$2-5+4+1-LEN(SUBSTITUTE(SUBSTITUTE(TEXT(SOURCE!H513,"????0"),"  ","")," ",""))), "")&amp;
      SUBSTITUTE(SUBSTITUTE(TEXT(SOURCE!H513,"????0"),"  ","")," ","")&amp;",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0,       0,       CAT_SYFL, SLS_UNCHANGED,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
      SUBSTITUTE(TEXT(SOURCE!G514,"??0"),"  ","")&amp;", "&amp; IF(SOURCE!$S$2-3 &gt;= 0, REPT(" ",SOURCE!$S$2-5+4+1-LEN(SUBSTITUTE(SUBSTITUTE(TEXT(SOURCE!H514,"????0"),"  ","")," ",""))), "")&amp;
      SUBSTITUTE(SUBSTITUTE(TEXT(SOURCE!H514,"????0"),"  ","")," ","")&amp;",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0,       0,       CAT_SYFL, SLS_UNCHANGED,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
      SUBSTITUTE(TEXT(SOURCE!G515,"??0"),"  ","")&amp;", "&amp; IF(SOURCE!$S$2-3 &gt;= 0, REPT(" ",SOURCE!$S$2-5+4+1-LEN(SUBSTITUTE(SUBSTITUTE(TEXT(SOURCE!H515,"????0"),"  ","")," ",""))), "")&amp;
      SUBSTITUTE(SUBSTITUTE(TEXT(SOURCE!H515,"????0"),"  ","")," ","")&amp;",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0,       0,       CAT_SYFL, SLS_UNCHANGED,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
      SUBSTITUTE(TEXT(SOURCE!G516,"??0"),"  ","")&amp;", "&amp; IF(SOURCE!$S$2-3 &gt;= 0, REPT(" ",SOURCE!$S$2-5+4+1-LEN(SUBSTITUTE(SUBSTITUTE(TEXT(SOURCE!H516,"????0"),"  ","")," ",""))), "")&amp;
      SUBSTITUTE(SUBSTITUTE(TEXT(SOURCE!H516,"????0"),"  ","")," ","")&amp;",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0,       0,       CAT_SYFL, SLS_UNCHANGED,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
      SUBSTITUTE(TEXT(SOURCE!G517,"??0"),"  ","")&amp;", "&amp; IF(SOURCE!$S$2-3 &gt;= 0, REPT(" ",SOURCE!$S$2-5+4+1-LEN(SUBSTITUTE(SUBSTITUTE(TEXT(SOURCE!H517,"????0"),"  ","")," ",""))), "")&amp;
      SUBSTITUTE(SUBSTITUTE(TEXT(SOURCE!H517,"????0"),"  ","")," ","")&amp;",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0,       0,       CAT_SYFL, SLS_UNCHANGED,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
      SUBSTITUTE(TEXT(SOURCE!G518,"??0"),"  ","")&amp;", "&amp; IF(SOURCE!$S$2-3 &gt;= 0, REPT(" ",SOURCE!$S$2-5+4+1-LEN(SUBSTITUTE(SUBSTITUTE(TEXT(SOURCE!H518,"????0"),"  ","")," ",""))), "")&amp;
      SUBSTITUTE(SUBSTITUTE(TEXT(SOURCE!H518,"????0"),"  ","")," ","")&amp;",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0,       0,       CAT_SYFL, SLS_UNCHANGED,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
      SUBSTITUTE(TEXT(SOURCE!G519,"??0"),"  ","")&amp;", "&amp; IF(SOURCE!$S$2-3 &gt;= 0, REPT(" ",SOURCE!$S$2-5+4+1-LEN(SUBSTITUTE(SUBSTITUTE(TEXT(SOURCE!H519,"????0"),"  ","")," ",""))), "")&amp;
      SUBSTITUTE(SUBSTITUTE(TEXT(SOURCE!H519,"????0"),"  ","")," ","")&amp;",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0,       0,       CAT_SYFL, SLS_UNCHANGED,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
      SUBSTITUTE(TEXT(SOURCE!G520,"??0"),"  ","")&amp;", "&amp; IF(SOURCE!$S$2-3 &gt;= 0, REPT(" ",SOURCE!$S$2-5+4+1-LEN(SUBSTITUTE(SUBSTITUTE(TEXT(SOURCE!H520,"????0"),"  ","")," ",""))), "")&amp;
      SUBSTITUTE(SUBSTITUTE(TEXT(SOURCE!H520,"????0"),"  ","")," ","")&amp;",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0,       0,       CAT_SYFL, SLS_UNCHANGED,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
      SUBSTITUTE(TEXT(SOURCE!G521,"??0"),"  ","")&amp;", "&amp; IF(SOURCE!$S$2-3 &gt;= 0, REPT(" ",SOURCE!$S$2-5+4+1-LEN(SUBSTITUTE(SUBSTITUTE(TEXT(SOURCE!H521,"????0"),"  ","")," ",""))), "")&amp;
      SUBSTITUTE(SUBSTITUTE(TEXT(SOURCE!H521,"????0"),"  ","")," ","")&amp;",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0,       0,       CAT_SYFL, SLS_UNCHANGED,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
      SUBSTITUTE(TEXT(SOURCE!G522,"??0"),"  ","")&amp;", "&amp; IF(SOURCE!$S$2-3 &gt;= 0, REPT(" ",SOURCE!$S$2-5+4+1-LEN(SUBSTITUTE(SUBSTITUTE(TEXT(SOURCE!H522,"????0"),"  ","")," ",""))), "")&amp;
      SUBSTITUTE(SUBSTITUTE(TEXT(SOURCE!H522,"????0"),"  ","")," ","")&amp;",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0,       0,       CAT_SYFL, SLS_UNCHANGED,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
      SUBSTITUTE(TEXT(SOURCE!G523,"??0"),"  ","")&amp;", "&amp; IF(SOURCE!$S$2-3 &gt;= 0, REPT(" ",SOURCE!$S$2-5+4+1-LEN(SUBSTITUTE(SUBSTITUTE(TEXT(SOURCE!H523,"????0"),"  ","")," ",""))), "")&amp;
      SUBSTITUTE(SUBSTITUTE(TEXT(SOURCE!H523,"????0"),"  ","")," ","")&amp;",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0,       0,       CAT_SYFL, SLS_UNCHANGED,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
      SUBSTITUTE(TEXT(SOURCE!G524,"??0"),"  ","")&amp;", "&amp; IF(SOURCE!$S$2-3 &gt;= 0, REPT(" ",SOURCE!$S$2-5+4+1-LEN(SUBSTITUTE(SUBSTITUTE(TEXT(SOURCE!H524,"????0"),"  ","")," ",""))), "")&amp;
      SUBSTITUTE(SUBSTITUTE(TEXT(SOURCE!H524,"????0"),"  ","")," ","")&amp;",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0,       0,       CAT_SYFL, SLS_UNCHANGED,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
      SUBSTITUTE(TEXT(SOURCE!G525,"??0"),"  ","")&amp;", "&amp; IF(SOURCE!$S$2-3 &gt;= 0, REPT(" ",SOURCE!$S$2-5+4+1-LEN(SUBSTITUTE(SUBSTITUTE(TEXT(SOURCE!H525,"????0"),"  ","")," ",""))), "")&amp;
      SUBSTITUTE(SUBSTITUTE(TEXT(SOURCE!H525,"????0"),"  ","")," ","")&amp;",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
      SUBSTITUTE(TEXT(SOURCE!G526,"??0"),"  ","")&amp;", "&amp; IF(SOURCE!$S$2-3 &gt;= 0, REPT(" ",SOURCE!$S$2-5+4+1-LEN(SUBSTITUTE(SUBSTITUTE(TEXT(SOURCE!H526,"????0"),"  ","")," ",""))), "")&amp;
      SUBSTITUTE(SUBSTITUTE(TEXT(SOURCE!H526,"????0"),"  ","")," ","")&amp;",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
      SUBSTITUTE(TEXT(SOURCE!G527,"??0"),"  ","")&amp;", "&amp; IF(SOURCE!$S$2-3 &gt;= 0, REPT(" ",SOURCE!$S$2-5+4+1-LEN(SUBSTITUTE(SUBSTITUTE(TEXT(SOURCE!H527,"????0"),"  ","")," ",""))), "")&amp;
      SUBSTITUTE(SUBSTITUTE(TEXT(SOURCE!H527,"????0"),"  ","")," ","")&amp;",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
      SUBSTITUTE(TEXT(SOURCE!G528,"??0"),"  ","")&amp;", "&amp; IF(SOURCE!$S$2-3 &gt;= 0, REPT(" ",SOURCE!$S$2-5+4+1-LEN(SUBSTITUTE(SUBSTITUTE(TEXT(SOURCE!H528,"????0"),"  ","")," ",""))), "")&amp;
      SUBSTITUTE(SUBSTITUTE(TEXT(SOURCE!H528,"????0"),"  ","")," ","")&amp;",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
      SUBSTITUTE(TEXT(SOURCE!G529,"??0"),"  ","")&amp;", "&amp; IF(SOURCE!$S$2-3 &gt;= 0, REPT(" ",SOURCE!$S$2-5+4+1-LEN(SUBSTITUTE(SUBSTITUTE(TEXT(SOURCE!H529,"????0"),"  ","")," ",""))), "")&amp;
      SUBSTITUTE(SUBSTITUTE(TEXT(SOURCE!H529,"????0"),"  ","")," ","")&amp;",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
      SUBSTITUTE(TEXT(SOURCE!G530,"??0"),"  ","")&amp;", "&amp; IF(SOURCE!$S$2-3 &gt;= 0, REPT(" ",SOURCE!$S$2-5+4+1-LEN(SUBSTITUTE(SUBSTITUTE(TEXT(SOURCE!H530,"????0"),"  ","")," ",""))), "")&amp;
      SUBSTITUTE(SUBSTITUTE(TEXT(SOURCE!H530,"????0"),"  ","")," ","")&amp;",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
      SUBSTITUTE(TEXT(SOURCE!G531,"??0"),"  ","")&amp;", "&amp; IF(SOURCE!$S$2-3 &gt;= 0, REPT(" ",SOURCE!$S$2-5+4+1-LEN(SUBSTITUTE(SUBSTITUTE(TEXT(SOURCE!H531,"????0"),"  ","")," ",""))), "")&amp;
      SUBSTITUTE(SUBSTITUTE(TEXT(SOURCE!H531,"????0"),"  ","")," ","")&amp;",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
      SUBSTITUTE(TEXT(SOURCE!G532,"??0"),"  ","")&amp;", "&amp; IF(SOURCE!$S$2-3 &gt;= 0, REPT(" ",SOURCE!$S$2-5+4+1-LEN(SUBSTITUTE(SUBSTITUTE(TEXT(SOURCE!H532,"????0"),"  ","")," ",""))), "")&amp;
      SUBSTITUTE(SUBSTITUTE(TEXT(SOURCE!H532,"????0"),"  ","")," ","")&amp;",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
      SUBSTITUTE(TEXT(SOURCE!G533,"??0"),"  ","")&amp;", "&amp; IF(SOURCE!$S$2-3 &gt;= 0, REPT(" ",SOURCE!$S$2-5+4+1-LEN(SUBSTITUTE(SUBSTITUTE(TEXT(SOURCE!H533,"????0"),"  ","")," ",""))), "")&amp;
      SUBSTITUTE(SUBSTITUTE(TEXT(SOURCE!H533,"????0"),"  ","")," ","")&amp;",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
      SUBSTITUTE(TEXT(SOURCE!G534,"??0"),"  ","")&amp;", "&amp; IF(SOURCE!$S$2-3 &gt;= 0, REPT(" ",SOURCE!$S$2-5+4+1-LEN(SUBSTITUTE(SUBSTITUTE(TEXT(SOURCE!H534,"????0"),"  ","")," ",""))), "")&amp;
      SUBSTITUTE(SUBSTITUTE(TEXT(SOURCE!H534,"????0"),"  ","")," ","")&amp;",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
      SUBSTITUTE(TEXT(SOURCE!G535,"??0"),"  ","")&amp;", "&amp; IF(SOURCE!$S$2-3 &gt;= 0, REPT(" ",SOURCE!$S$2-5+4+1-LEN(SUBSTITUTE(SUBSTITUTE(TEXT(SOURCE!H535,"????0"),"  ","")," ",""))), "")&amp;
      SUBSTITUTE(SUBSTITUTE(TEXT(SOURCE!H535,"????0"),"  ","")," ","")&amp;",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
      SUBSTITUTE(TEXT(SOURCE!G536,"??0"),"  ","")&amp;", "&amp; IF(SOURCE!$S$2-3 &gt;= 0, REPT(" ",SOURCE!$S$2-5+4+1-LEN(SUBSTITUTE(SUBSTITUTE(TEXT(SOURCE!H536,"????0"),"  ","")," ",""))), "")&amp;
      SUBSTITUTE(SUBSTITUTE(TEXT(SOURCE!H536,"????0"),"  ","")," ","")&amp;",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
      SUBSTITUTE(TEXT(SOURCE!G537,"??0"),"  ","")&amp;", "&amp; IF(SOURCE!$S$2-3 &gt;= 0, REPT(" ",SOURCE!$S$2-5+4+1-LEN(SUBSTITUTE(SUBSTITUTE(TEXT(SOURCE!H537,"????0"),"  ","")," ",""))), "")&amp;
      SUBSTITUTE(SUBSTITUTE(TEXT(SOURCE!H537,"????0"),"  ","")," ","")&amp;",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
      SUBSTITUTE(TEXT(SOURCE!G538,"??0"),"  ","")&amp;", "&amp; IF(SOURCE!$S$2-3 &gt;= 0, REPT(" ",SOURCE!$S$2-5+4+1-LEN(SUBSTITUTE(SUBSTITUTE(TEXT(SOURCE!H538,"????0"),"  ","")," ",""))), "")&amp;
      SUBSTITUTE(SUBSTITUTE(TEXT(SOURCE!H538,"????0"),"  ","")," ","")&amp;",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0,       0,       CAT_FREE, SLS_UNCHANGED,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
      SUBSTITUTE(TEXT(SOURCE!G539,"??0"),"  ","")&amp;", "&amp; IF(SOURCE!$S$2-3 &gt;= 0, REPT(" ",SOURCE!$S$2-5+4+1-LEN(SUBSTITUTE(SUBSTITUTE(TEXT(SOURCE!H539,"????0"),"  ","")," ",""))), "")&amp;
      SUBSTITUTE(SUBSTITUTE(TEXT(SOURCE!H539,"????0"),"  ","")," ","")&amp;",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0,       0,       CAT_FREE, SLS_UNCHANGED,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
      SUBSTITUTE(TEXT(SOURCE!G540,"??0"),"  ","")&amp;", "&amp; IF(SOURCE!$S$2-3 &gt;= 0, REPT(" ",SOURCE!$S$2-5+4+1-LEN(SUBSTITUTE(SUBSTITUTE(TEXT(SOURCE!H540,"????0"),"  ","")," ",""))), "")&amp;
      SUBSTITUTE(SUBSTITUTE(TEXT(SOURCE!H540,"????0"),"  ","")," ","")&amp;",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0,       0,       CAT_FREE, SLS_UNCHANGED,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
      SUBSTITUTE(TEXT(SOURCE!G541,"??0"),"  ","")&amp;", "&amp; IF(SOURCE!$S$2-3 &gt;= 0, REPT(" ",SOURCE!$S$2-5+4+1-LEN(SUBSTITUTE(SUBSTITUTE(TEXT(SOURCE!H541,"????0"),"  ","")," ",""))), "")&amp;
      SUBSTITUTE(SUBSTITUTE(TEXT(SOURCE!H541,"????0"),"  ","")," ","")&amp;",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0,       0,       CAT_FREE, SLS_UNCHANGED,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
      SUBSTITUTE(TEXT(SOURCE!G542,"??0"),"  ","")&amp;", "&amp; IF(SOURCE!$S$2-3 &gt;= 0, REPT(" ",SOURCE!$S$2-5+4+1-LEN(SUBSTITUTE(SUBSTITUTE(TEXT(SOURCE!H542,"????0"),"  ","")," ",""))), "")&amp;
      SUBSTITUTE(SUBSTITUTE(TEXT(SOURCE!H542,"????0"),"  ","")," ","")&amp;",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0,       0,       CAT_FREE, SLS_UNCHANGED,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
      SUBSTITUTE(TEXT(SOURCE!G543,"??0"),"  ","")&amp;", "&amp; IF(SOURCE!$S$2-3 &gt;= 0, REPT(" ",SOURCE!$S$2-5+4+1-LEN(SUBSTITUTE(SUBSTITUTE(TEXT(SOURCE!H543,"????0"),"  ","")," ",""))), "")&amp;
      SUBSTITUTE(SUBSTITUTE(TEXT(SOURCE!H543,"????0"),"  ","")," ","")&amp;",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0,       0,       CAT_FREE, SLS_UNCHANGED,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
      SUBSTITUTE(TEXT(SOURCE!G544,"??0"),"  ","")&amp;", "&amp; IF(SOURCE!$S$2-3 &gt;= 0, REPT(" ",SOURCE!$S$2-5+4+1-LEN(SUBSTITUTE(SUBSTITUTE(TEXT(SOURCE!H544,"????0"),"  ","")," ",""))), "")&amp;
      SUBSTITUTE(SUBSTITUTE(TEXT(SOURCE!H544,"????0"),"  ","")," ","")&amp;",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0,       0,       CAT_FREE, SLS_UNCHANGED,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
      SUBSTITUTE(TEXT(SOURCE!G545,"??0"),"  ","")&amp;", "&amp; IF(SOURCE!$S$2-3 &gt;= 0, REPT(" ",SOURCE!$S$2-5+4+1-LEN(SUBSTITUTE(SUBSTITUTE(TEXT(SOURCE!H545,"????0"),"  ","")," ",""))), "")&amp;
      SUBSTITUTE(SUBSTITUTE(TEXT(SOURCE!H545,"????0"),"  ","")," ","")&amp;",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0,       0,       CAT_FREE, SLS_UNCHANGED,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
      SUBSTITUTE(TEXT(SOURCE!G546,"??0"),"  ","")&amp;", "&amp; IF(SOURCE!$S$2-3 &gt;= 0, REPT(" ",SOURCE!$S$2-5+4+1-LEN(SUBSTITUTE(SUBSTITUTE(TEXT(SOURCE!H546,"????0"),"  ","")," ",""))), "")&amp;
      SUBSTITUTE(SUBSTITUTE(TEXT(SOURCE!H546,"????0"),"  ","")," ","")&amp;",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0,       0,       CAT_FREE, SLS_UNCHANGED,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
      SUBSTITUTE(TEXT(SOURCE!G547,"??0"),"  ","")&amp;", "&amp; IF(SOURCE!$S$2-3 &gt;= 0, REPT(" ",SOURCE!$S$2-5+4+1-LEN(SUBSTITUTE(SUBSTITUTE(TEXT(SOURCE!H547,"????0"),"  ","")," ",""))), "")&amp;
      SUBSTITUTE(SUBSTITUTE(TEXT(SOURCE!H547,"????0"),"  ","")," ","")&amp;",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0,       0,       CAT_FREE, SLS_UNCHANGED,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
      SUBSTITUTE(TEXT(SOURCE!G548,"??0"),"  ","")&amp;", "&amp; IF(SOURCE!$S$2-3 &gt;= 0, REPT(" ",SOURCE!$S$2-5+4+1-LEN(SUBSTITUTE(SUBSTITUTE(TEXT(SOURCE!H548,"????0"),"  ","")," ",""))), "")&amp;
      SUBSTITUTE(SUBSTITUTE(TEXT(SOURCE!H548,"????0"),"  ","")," ","")&amp;",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
      SUBSTITUTE(TEXT(SOURCE!G549,"??0"),"  ","")&amp;", "&amp; IF(SOURCE!$S$2-3 &gt;= 0, REPT(" ",SOURCE!$S$2-5+4+1-LEN(SUBSTITUTE(SUBSTITUTE(TEXT(SOURCE!H549,"????0"),"  ","")," ",""))), "")&amp;
      SUBSTITUTE(SUBSTITUTE(TEXT(SOURCE!H549,"????0"),"  ","")," ","")&amp;",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
      SUBSTITUTE(TEXT(SOURCE!G550,"??0"),"  ","")&amp;", "&amp; IF(SOURCE!$S$2-3 &gt;= 0, REPT(" ",SOURCE!$S$2-5+4+1-LEN(SUBSTITUTE(SUBSTITUTE(TEXT(SOURCE!H550,"????0"),"  ","")," ",""))), "")&amp;
      SUBSTITUTE(SUBSTITUTE(TEXT(SOURCE!H550,"????0"),"  ","")," ","")&amp;",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
      SUBSTITUTE(TEXT(SOURCE!G551,"??0"),"  ","")&amp;", "&amp; IF(SOURCE!$S$2-3 &gt;= 0, REPT(" ",SOURCE!$S$2-5+4+1-LEN(SUBSTITUTE(SUBSTITUTE(TEXT(SOURCE!H551,"????0"),"  ","")," ",""))), "")&amp;
      SUBSTITUTE(SUBSTITUTE(TEXT(SOURCE!H551,"????0"),"  ","")," ","")&amp;",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0,       0,       CAT_REGS, SLS_UNCHANGED,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
      SUBSTITUTE(TEXT(SOURCE!G552,"??0"),"  ","")&amp;", "&amp; IF(SOURCE!$S$2-3 &gt;= 0, REPT(" ",SOURCE!$S$2-5+4+1-LEN(SUBSTITUTE(SUBSTITUTE(TEXT(SOURCE!H552,"????0"),"  ","")," ",""))), "")&amp;
      SUBSTITUTE(SUBSTITUTE(TEXT(SOURCE!H552,"????0"),"  ","")," ","")&amp;",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0,       0,       CAT_REGS, SLS_UNCHANGED,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
      SUBSTITUTE(TEXT(SOURCE!G553,"??0"),"  ","")&amp;", "&amp; IF(SOURCE!$S$2-3 &gt;= 0, REPT(" ",SOURCE!$S$2-5+4+1-LEN(SUBSTITUTE(SUBSTITUTE(TEXT(SOURCE!H553,"????0"),"  ","")," ",""))), "")&amp;
      SUBSTITUTE(SUBSTITUTE(TEXT(SOURCE!H553,"????0"),"  ","")," ","")&amp;",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0,       0,       CAT_REGS, SLS_UNCHANGED,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
      SUBSTITUTE(TEXT(SOURCE!G554,"??0"),"  ","")&amp;", "&amp; IF(SOURCE!$S$2-3 &gt;= 0, REPT(" ",SOURCE!$S$2-5+4+1-LEN(SUBSTITUTE(SUBSTITUTE(TEXT(SOURCE!H554,"????0"),"  ","")," ",""))), "")&amp;
      SUBSTITUTE(SUBSTITUTE(TEXT(SOURCE!H554,"????0"),"  ","")," ","")&amp;",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0,       0,       CAT_REGS, SLS_UNCHANGED,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
      SUBSTITUTE(TEXT(SOURCE!G555,"??0"),"  ","")&amp;", "&amp; IF(SOURCE!$S$2-3 &gt;= 0, REPT(" ",SOURCE!$S$2-5+4+1-LEN(SUBSTITUTE(SUBSTITUTE(TEXT(SOURCE!H555,"????0"),"  ","")," ",""))), "")&amp;
      SUBSTITUTE(SUBSTITUTE(TEXT(SOURCE!H555,"????0"),"  ","")," ","")&amp;",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0,       0,       CAT_REGS, SLS_UNCHANGED,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
      SUBSTITUTE(TEXT(SOURCE!G556,"??0"),"  ","")&amp;", "&amp; IF(SOURCE!$S$2-3 &gt;= 0, REPT(" ",SOURCE!$S$2-5+4+1-LEN(SUBSTITUTE(SUBSTITUTE(TEXT(SOURCE!H556,"????0"),"  ","")," ",""))), "")&amp;
      SUBSTITUTE(SUBSTITUTE(TEXT(SOURCE!H556,"????0"),"  ","")," ","")&amp;",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0,       0,       CAT_REGS, SLS_UNCHANGED,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
      SUBSTITUTE(TEXT(SOURCE!G557,"??0"),"  ","")&amp;", "&amp; IF(SOURCE!$S$2-3 &gt;= 0, REPT(" ",SOURCE!$S$2-5+4+1-LEN(SUBSTITUTE(SUBSTITUTE(TEXT(SOURCE!H557,"????0"),"  ","")," ",""))), "")&amp;
      SUBSTITUTE(SUBSTITUTE(TEXT(SOURCE!H557,"????0"),"  ","")," ","")&amp;",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0,       0,       CAT_REGS, SLS_UNCHANGED,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
      SUBSTITUTE(TEXT(SOURCE!G558,"??0"),"  ","")&amp;", "&amp; IF(SOURCE!$S$2-3 &gt;= 0, REPT(" ",SOURCE!$S$2-5+4+1-LEN(SUBSTITUTE(SUBSTITUTE(TEXT(SOURCE!H558,"????0"),"  ","")," ",""))), "")&amp;
      SUBSTITUTE(SUBSTITUTE(TEXT(SOURCE!H558,"????0"),"  ","")," ","")&amp;",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0,       0,       CAT_REGS, SLS_UNCHANGED,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
      SUBSTITUTE(TEXT(SOURCE!G559,"??0"),"  ","")&amp;", "&amp; IF(SOURCE!$S$2-3 &gt;= 0, REPT(" ",SOURCE!$S$2-5+4+1-LEN(SUBSTITUTE(SUBSTITUTE(TEXT(SOURCE!H559,"????0"),"  ","")," ",""))), "")&amp;
      SUBSTITUTE(SUBSTITUTE(TEXT(SOURCE!H559,"????0"),"  ","")," ","")&amp;",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0,       0,       CAT_REGS, SLS_UNCHANGED,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
      SUBSTITUTE(TEXT(SOURCE!G560,"??0"),"  ","")&amp;", "&amp; IF(SOURCE!$S$2-3 &gt;= 0, REPT(" ",SOURCE!$S$2-5+4+1-LEN(SUBSTITUTE(SUBSTITUTE(TEXT(SOURCE!H560,"????0"),"  ","")," ",""))), "")&amp;
      SUBSTITUTE(SUBSTITUTE(TEXT(SOURCE!H560,"????0"),"  ","")," ","")&amp;",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0,       0,       CAT_REGS, SLS_UNCHANGED,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
      SUBSTITUTE(TEXT(SOURCE!G561,"??0"),"  ","")&amp;", "&amp; IF(SOURCE!$S$2-3 &gt;= 0, REPT(" ",SOURCE!$S$2-5+4+1-LEN(SUBSTITUTE(SUBSTITUTE(TEXT(SOURCE!H561,"????0"),"  ","")," ",""))), "")&amp;
      SUBSTITUTE(SUBSTITUTE(TEXT(SOURCE!H561,"????0"),"  ","")," ","")&amp;",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0,       0,       CAT_REGS, SLS_UNCHANGED,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
      SUBSTITUTE(TEXT(SOURCE!G562,"??0"),"  ","")&amp;", "&amp; IF(SOURCE!$S$2-3 &gt;= 0, REPT(" ",SOURCE!$S$2-5+4+1-LEN(SUBSTITUTE(SUBSTITUTE(TEXT(SOURCE!H562,"????0"),"  ","")," ",""))), "")&amp;
      SUBSTITUTE(SUBSTITUTE(TEXT(SOURCE!H562,"????0"),"  ","")," ","")&amp;",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0,       0,       CAT_REGS, SLS_UNCHANGED,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
      SUBSTITUTE(TEXT(SOURCE!G563,"??0"),"  ","")&amp;", "&amp; IF(SOURCE!$S$2-3 &gt;= 0, REPT(" ",SOURCE!$S$2-5+4+1-LEN(SUBSTITUTE(SUBSTITUTE(TEXT(SOURCE!H563,"????0"),"  ","")," ",""))), "")&amp;
      SUBSTITUTE(SUBSTITUTE(TEXT(SOURCE!H563,"????0"),"  ","")," ","")&amp;",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0,       0,       CAT_NONE, SLS_UNCHANGED,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
      SUBSTITUTE(TEXT(SOURCE!G564,"??0"),"  ","")&amp;", "&amp; IF(SOURCE!$S$2-3 &gt;= 0, REPT(" ",SOURCE!$S$2-5+4+1-LEN(SUBSTITUTE(SUBSTITUTE(TEXT(SOURCE!H564,"????0"),"  ","")," ",""))), "")&amp;
      SUBSTITUTE(SUBSTITUTE(TEXT(SOURCE!H564,"????0"),"  ","")," ","")&amp;",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0,       0,       CAT_FREE, SLS_UNCHANGED,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
      SUBSTITUTE(TEXT(SOURCE!G565,"??0"),"  ","")&amp;", "&amp; IF(SOURCE!$S$2-3 &gt;= 0, REPT(" ",SOURCE!$S$2-5+4+1-LEN(SUBSTITUTE(SUBSTITUTE(TEXT(SOURCE!H565,"????0"),"  ","")," ",""))), "")&amp;
      SUBSTITUTE(SUBSTITUTE(TEXT(SOURCE!H565,"????0"),"  ","")," ","")&amp;",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0,       0,       CAT_FREE, SLS_UNCHANGED,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
      SUBSTITUTE(TEXT(SOURCE!G566,"??0"),"  ","")&amp;", "&amp; IF(SOURCE!$S$2-3 &gt;= 0, REPT(" ",SOURCE!$S$2-5+4+1-LEN(SUBSTITUTE(SUBSTITUTE(TEXT(SOURCE!H566,"????0"),"  ","")," ",""))), "")&amp;
      SUBSTITUTE(SUBSTITUTE(TEXT(SOURCE!H566,"????0"),"  ","")," ","")&amp;",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0,       0,       CAT_FREE, SLS_UNCHANGED,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
      SUBSTITUTE(TEXT(SOURCE!G567,"??0"),"  ","")&amp;", "&amp; IF(SOURCE!$S$2-3 &gt;= 0, REPT(" ",SOURCE!$S$2-5+4+1-LEN(SUBSTITUTE(SUBSTITUTE(TEXT(SOURCE!H567,"????0"),"  ","")," ",""))), "")&amp;
      SUBSTITUTE(SUBSTITUTE(TEXT(SOURCE!H567,"????0"),"  ","")," ","")&amp;",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0,       0,       CAT_FREE, SLS_UNCHANGED,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
      SUBSTITUTE(TEXT(SOURCE!G568,"??0"),"  ","")&amp;", "&amp; IF(SOURCE!$S$2-3 &gt;= 0, REPT(" ",SOURCE!$S$2-5+4+1-LEN(SUBSTITUTE(SUBSTITUTE(TEXT(SOURCE!H568,"????0"),"  ","")," ",""))), "")&amp;
      SUBSTITUTE(SUBSTITUTE(TEXT(SOURCE!H568,"????0"),"  ","")," ","")&amp;",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0,       0,       CAT_FREE, SLS_UNCHANGED,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
      SUBSTITUTE(TEXT(SOURCE!G569,"??0"),"  ","")&amp;", "&amp; IF(SOURCE!$S$2-3 &gt;= 0, REPT(" ",SOURCE!$S$2-5+4+1-LEN(SUBSTITUTE(SUBSTITUTE(TEXT(SOURCE!H569,"????0"),"  ","")," ",""))), "")&amp;
      SUBSTITUTE(SUBSTITUTE(TEXT(SOURCE!H569,"????0"),"  ","")," ","")&amp;",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0,       0,       CAT_FREE, SLS_UNCHANGED,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
      SUBSTITUTE(TEXT(SOURCE!G570,"??0"),"  ","")&amp;", "&amp; IF(SOURCE!$S$2-3 &gt;= 0, REPT(" ",SOURCE!$S$2-5+4+1-LEN(SUBSTITUTE(SUBSTITUTE(TEXT(SOURCE!H570,"????0"),"  ","")," ",""))), "")&amp;
      SUBSTITUTE(SUBSTITUTE(TEXT(SOURCE!H570,"????0"),"  ","")," ","")&amp;",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0,       0,       CAT_FREE, SLS_UNCHANGED,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
      SUBSTITUTE(TEXT(SOURCE!G571,"??0"),"  ","")&amp;", "&amp; IF(SOURCE!$S$2-3 &gt;= 0, REPT(" ",SOURCE!$S$2-5+4+1-LEN(SUBSTITUTE(SUBSTITUTE(TEXT(SOURCE!H571,"????0"),"  ","")," ",""))), "")&amp;
      SUBSTITUTE(SUBSTITUTE(TEXT(SOURCE!H571,"????0"),"  ","")," ","")&amp;",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
      SUBSTITUTE(TEXT(SOURCE!G572,"??0"),"  ","")&amp;", "&amp; IF(SOURCE!$S$2-3 &gt;= 0, REPT(" ",SOURCE!$S$2-5+4+1-LEN(SUBSTITUTE(SUBSTITUTE(TEXT(SOURCE!H572,"????0"),"  ","")," ",""))), "")&amp;
      SUBSTITUTE(SUBSTITUTE(TEXT(SOURCE!H572,"????0"),"  ","")," ","")&amp;",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0,       0,       CAT_NONE, SLS_UNCHANGED,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
      SUBSTITUTE(TEXT(SOURCE!G573,"??0"),"  ","")&amp;", "&amp; IF(SOURCE!$S$2-3 &gt;= 0, REPT(" ",SOURCE!$S$2-5+4+1-LEN(SUBSTITUTE(SUBSTITUTE(TEXT(SOURCE!H573,"????0"),"  ","")," ",""))), "")&amp;
      SUBSTITUTE(SUBSTITUTE(TEXT(SOURCE!H573,"????0"),"  ","")," ","")&amp;",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0,       0,       CAT_NONE, SLS_UNCHANGED,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
      SUBSTITUTE(TEXT(SOURCE!G574,"??0"),"  ","")&amp;", "&amp; IF(SOURCE!$S$2-3 &gt;= 0, REPT(" ",SOURCE!$S$2-5+4+1-LEN(SUBSTITUTE(SUBSTITUTE(TEXT(SOURCE!H574,"????0"),"  ","")," ",""))), "")&amp;
      SUBSTITUTE(SUBSTITUTE(TEXT(SOURCE!H574,"????0"),"  ","")," ","")&amp;",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0,       0,       CAT_NONE, SLS_UNCHANGED,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
      SUBSTITUTE(TEXT(SOURCE!G575,"??0"),"  ","")&amp;", "&amp; IF(SOURCE!$S$2-3 &gt;= 0, REPT(" ",SOURCE!$S$2-5+4+1-LEN(SUBSTITUTE(SUBSTITUTE(TEXT(SOURCE!H575,"????0"),"  ","")," ",""))), "")&amp;
      SUBSTITUTE(SUBSTITUTE(TEXT(SOURCE!H575,"????0"),"  ","")," ","")&amp;",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0,       0,       CAT_NONE, SLS_UNCHANGED,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
      SUBSTITUTE(TEXT(SOURCE!G576,"??0"),"  ","")&amp;", "&amp; IF(SOURCE!$S$2-3 &gt;= 0, REPT(" ",SOURCE!$S$2-5+4+1-LEN(SUBSTITUTE(SUBSTITUTE(TEXT(SOURCE!H576,"????0"),"  ","")," ",""))), "")&amp;
      SUBSTITUTE(SUBSTITUTE(TEXT(SOURCE!H576,"????0"),"  ","")," ","")&amp;",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0,       0,       CAT_NONE, SLS_UNCHANGED,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
      SUBSTITUTE(TEXT(SOURCE!G577,"??0"),"  ","")&amp;", "&amp; IF(SOURCE!$S$2-3 &gt;= 0, REPT(" ",SOURCE!$S$2-5+4+1-LEN(SUBSTITUTE(SUBSTITUTE(TEXT(SOURCE!H577,"????0"),"  ","")," ",""))), "")&amp;
      SUBSTITUTE(SUBSTITUTE(TEXT(SOURCE!H577,"????0"),"  ","")," ","")&amp;",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0,       0,       CAT_NONE, SLS_UNCHANGED,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
      SUBSTITUTE(TEXT(SOURCE!G578,"??0"),"  ","")&amp;", "&amp; IF(SOURCE!$S$2-3 &gt;= 0, REPT(" ",SOURCE!$S$2-5+4+1-LEN(SUBSTITUTE(SUBSTITUTE(TEXT(SOURCE!H578,"????0"),"  ","")," ",""))), "")&amp;
      SUBSTITUTE(SUBSTITUTE(TEXT(SOURCE!H578,"????0"),"  ","")," ","")&amp;",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0,       0,       CAT_NONE, SLS_UNCHANGED,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
      SUBSTITUTE(TEXT(SOURCE!G579,"??0"),"  ","")&amp;", "&amp; IF(SOURCE!$S$2-3 &gt;= 0, REPT(" ",SOURCE!$S$2-5+4+1-LEN(SUBSTITUTE(SUBSTITUTE(TEXT(SOURCE!H579,"????0"),"  ","")," ",""))), "")&amp;
      SUBSTITUTE(SUBSTITUTE(TEXT(SOURCE!H579,"????0"),"  ","")," ","")&amp;",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0,       0,       CAT_NONE, SLS_UNCHANGED,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
      SUBSTITUTE(TEXT(SOURCE!G580,"??0"),"  ","")&amp;", "&amp; IF(SOURCE!$S$2-3 &gt;= 0, REPT(" ",SOURCE!$S$2-5+4+1-LEN(SUBSTITUTE(SUBSTITUTE(TEXT(SOURCE!H580,"????0"),"  ","")," ",""))), "")&amp;
      SUBSTITUTE(SUBSTITUTE(TEXT(SOURCE!H580,"????0"),"  ","")," ","")&amp;",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0,       0,       CAT_NONE, SLS_UNCHANGED,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
      SUBSTITUTE(TEXT(SOURCE!G581,"??0"),"  ","")&amp;", "&amp; IF(SOURCE!$S$2-3 &gt;= 0, REPT(" ",SOURCE!$S$2-5+4+1-LEN(SUBSTITUTE(SUBSTITUTE(TEXT(SOURCE!H581,"????0"),"  ","")," ",""))), "")&amp;
      SUBSTITUTE(SUBSTITUTE(TEXT(SOURCE!H581,"????0"),"  ","")," ","")&amp;",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0,       0,       CAT_NONE, SLS_UNCHANGED,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
      SUBSTITUTE(TEXT(SOURCE!G582,"??0"),"  ","")&amp;", "&amp; IF(SOURCE!$S$2-3 &gt;= 0, REPT(" ",SOURCE!$S$2-5+4+1-LEN(SUBSTITUTE(SUBSTITUTE(TEXT(SOURCE!H582,"????0"),"  ","")," ",""))), "")&amp;
      SUBSTITUTE(SUBSTITUTE(TEXT(SOURCE!H582,"????0"),"  ","")," ","")&amp;",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0,       0,       CAT_AINT, SLS_UNCHANGED,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
      SUBSTITUTE(TEXT(SOURCE!G583,"??0"),"  ","")&amp;", "&amp; IF(SOURCE!$S$2-3 &gt;= 0, REPT(" ",SOURCE!$S$2-5+4+1-LEN(SUBSTITUTE(SUBSTITUTE(TEXT(SOURCE!H583,"????0"),"  ","")," ",""))), "")&amp;
      SUBSTITUTE(SUBSTITUTE(TEXT(SOURCE!H583,"????0"),"  ","")," ","")&amp;",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0,       0,       CAT_AINT, SLS_UNCHANGED,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
      SUBSTITUTE(TEXT(SOURCE!G584,"??0"),"  ","")&amp;", "&amp; IF(SOURCE!$S$2-3 &gt;= 0, REPT(" ",SOURCE!$S$2-5+4+1-LEN(SUBSTITUTE(SUBSTITUTE(TEXT(SOURCE!H584,"????0"),"  ","")," ",""))), "")&amp;
      SUBSTITUTE(SUBSTITUTE(TEXT(SOURCE!H584,"????0"),"  ","")," ","")&amp;",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0,       0,       CAT_AINT, SLS_UNCHANGED,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
      SUBSTITUTE(TEXT(SOURCE!G585,"??0"),"  ","")&amp;", "&amp; IF(SOURCE!$S$2-3 &gt;= 0, REPT(" ",SOURCE!$S$2-5+4+1-LEN(SUBSTITUTE(SUBSTITUTE(TEXT(SOURCE!H585,"????0"),"  ","")," ",""))), "")&amp;
      SUBSTITUTE(SUBSTITUTE(TEXT(SOURCE!H585,"????0"),"  ","")," ","")&amp;",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0,       0,       CAT_AINT, SLS_UNCHANGED,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
      SUBSTITUTE(TEXT(SOURCE!G586,"??0"),"  ","")&amp;", "&amp; IF(SOURCE!$S$2-3 &gt;= 0, REPT(" ",SOURCE!$S$2-5+4+1-LEN(SUBSTITUTE(SUBSTITUTE(TEXT(SOURCE!H586,"????0"),"  ","")," ",""))), "")&amp;
      SUBSTITUTE(SUBSTITUTE(TEXT(SOURCE!H586,"????0"),"  ","")," ","")&amp;",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0,       0,       CAT_AINT, SLS_UNCHANGED,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
      SUBSTITUTE(TEXT(SOURCE!G587,"??0"),"  ","")&amp;", "&amp; IF(SOURCE!$S$2-3 &gt;= 0, REPT(" ",SOURCE!$S$2-5+4+1-LEN(SUBSTITUTE(SUBSTITUTE(TEXT(SOURCE!H587,"????0"),"  ","")," ",""))), "")&amp;
      SUBSTITUTE(SUBSTITUTE(TEXT(SOURCE!H587,"????0"),"  ","")," ","")&amp;",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0,       0,       CAT_AINT, SLS_UNCHANGED,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
      SUBSTITUTE(TEXT(SOURCE!G588,"??0"),"  ","")&amp;", "&amp; IF(SOURCE!$S$2-3 &gt;= 0, REPT(" ",SOURCE!$S$2-5+4+1-LEN(SUBSTITUTE(SUBSTITUTE(TEXT(SOURCE!H588,"????0"),"  ","")," ",""))), "")&amp;
      SUBSTITUTE(SUBSTITUTE(TEXT(SOURCE!H588,"????0"),"  ","")," ","")&amp;",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0,       0,       CAT_AINT, SLS_UNCHANGED,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
      SUBSTITUTE(TEXT(SOURCE!G589,"??0"),"  ","")&amp;", "&amp; IF(SOURCE!$S$2-3 &gt;= 0, REPT(" ",SOURCE!$S$2-5+4+1-LEN(SUBSTITUTE(SUBSTITUTE(TEXT(SOURCE!H589,"????0"),"  ","")," ",""))), "")&amp;
      SUBSTITUTE(SUBSTITUTE(TEXT(SOURCE!H589,"????0"),"  ","")," ","")&amp;",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0,       0,       CAT_AINT, SLS_UNCHANGED,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
      SUBSTITUTE(TEXT(SOURCE!G590,"??0"),"  ","")&amp;", "&amp; IF(SOURCE!$S$2-3 &gt;= 0, REPT(" ",SOURCE!$S$2-5+4+1-LEN(SUBSTITUTE(SUBSTITUTE(TEXT(SOURCE!H590,"????0"),"  ","")," ",""))), "")&amp;
      SUBSTITUTE(SUBSTITUTE(TEXT(SOURCE!H590,"????0"),"  ","")," ","")&amp;",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0,       0,       CAT_AINT, SLS_UNCHANGED,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
      SUBSTITUTE(TEXT(SOURCE!G591,"??0"),"  ","")&amp;", "&amp; IF(SOURCE!$S$2-3 &gt;= 0, REPT(" ",SOURCE!$S$2-5+4+1-LEN(SUBSTITUTE(SUBSTITUTE(TEXT(SOURCE!H591,"????0"),"  ","")," ",""))), "")&amp;
      SUBSTITUTE(SUBSTITUTE(TEXT(SOURCE!H591,"????0"),"  ","")," ","")&amp;",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0,       0,       CAT_AINT, SLS_UNCHANGED,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
      SUBSTITUTE(TEXT(SOURCE!G592,"??0"),"  ","")&amp;", "&amp; IF(SOURCE!$S$2-3 &gt;= 0, REPT(" ",SOURCE!$S$2-5+4+1-LEN(SUBSTITUTE(SUBSTITUTE(TEXT(SOURCE!H592,"????0"),"  ","")," ",""))), "")&amp;
      SUBSTITUTE(SUBSTITUTE(TEXT(SOURCE!H592,"????0"),"  ","")," ","")&amp;",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0,       0,       CAT_AINT, SLS_UNCHANGED,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
      SUBSTITUTE(TEXT(SOURCE!G593,"??0"),"  ","")&amp;", "&amp; IF(SOURCE!$S$2-3 &gt;= 0, REPT(" ",SOURCE!$S$2-5+4+1-LEN(SUBSTITUTE(SUBSTITUTE(TEXT(SOURCE!H593,"????0"),"  ","")," ",""))), "")&amp;
      SUBSTITUTE(SUBSTITUTE(TEXT(SOURCE!H593,"????0"),"  ","")," ","")&amp;",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0,       0,       CAT_AINT, SLS_UNCHANGED,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
      SUBSTITUTE(TEXT(SOURCE!G594,"??0"),"  ","")&amp;", "&amp; IF(SOURCE!$S$2-3 &gt;= 0, REPT(" ",SOURCE!$S$2-5+4+1-LEN(SUBSTITUTE(SUBSTITUTE(TEXT(SOURCE!H594,"????0"),"  ","")," ",""))), "")&amp;
      SUBSTITUTE(SUBSTITUTE(TEXT(SOURCE!H594,"????0"),"  ","")," ","")&amp;",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0,       0,       CAT_AINT, SLS_UNCHANGED,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
      SUBSTITUTE(TEXT(SOURCE!G595,"??0"),"  ","")&amp;", "&amp; IF(SOURCE!$S$2-3 &gt;= 0, REPT(" ",SOURCE!$S$2-5+4+1-LEN(SUBSTITUTE(SUBSTITUTE(TEXT(SOURCE!H595,"????0"),"  ","")," ",""))), "")&amp;
      SUBSTITUTE(SUBSTITUTE(TEXT(SOURCE!H595,"????0"),"  ","")," ","")&amp;",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0,       0,       CAT_AINT, SLS_UNCHANGED,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
      SUBSTITUTE(TEXT(SOURCE!G596,"??0"),"  ","")&amp;", "&amp; IF(SOURCE!$S$2-3 &gt;= 0, REPT(" ",SOURCE!$S$2-5+4+1-LEN(SUBSTITUTE(SUBSTITUTE(TEXT(SOURCE!H596,"????0"),"  ","")," ",""))), "")&amp;
      SUBSTITUTE(SUBSTITUTE(TEXT(SOURCE!H596,"????0"),"  ","")," ","")&amp;",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0,       0,       CAT_AINT, SLS_UNCHANGED,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
      SUBSTITUTE(TEXT(SOURCE!G597,"??0"),"  ","")&amp;", "&amp; IF(SOURCE!$S$2-3 &gt;= 0, REPT(" ",SOURCE!$S$2-5+4+1-LEN(SUBSTITUTE(SUBSTITUTE(TEXT(SOURCE!H597,"????0"),"  ","")," ",""))), "")&amp;
      SUBSTITUTE(SUBSTITUTE(TEXT(SOURCE!H597,"????0"),"  ","")," ","")&amp;",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0,       0,       CAT_AINT, SLS_UNCHANGED,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
      SUBSTITUTE(TEXT(SOURCE!G598,"??0"),"  ","")&amp;", "&amp; IF(SOURCE!$S$2-3 &gt;= 0, REPT(" ",SOURCE!$S$2-5+4+1-LEN(SUBSTITUTE(SUBSTITUTE(TEXT(SOURCE!H598,"????0"),"  ","")," ",""))), "")&amp;
      SUBSTITUTE(SUBSTITUTE(TEXT(SOURCE!H598,"????0"),"  ","")," ","")&amp;",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0,       0,       CAT_AINT, SLS_UNCHANGED,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
      SUBSTITUTE(TEXT(SOURCE!G599,"??0"),"  ","")&amp;", "&amp; IF(SOURCE!$S$2-3 &gt;= 0, REPT(" ",SOURCE!$S$2-5+4+1-LEN(SUBSTITUTE(SUBSTITUTE(TEXT(SOURCE!H599,"????0"),"  ","")," ",""))), "")&amp;
      SUBSTITUTE(SUBSTITUTE(TEXT(SOURCE!H599,"????0"),"  ","")," ","")&amp;",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0,       0,       CAT_AINT, SLS_UNCHANGED,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
      SUBSTITUTE(TEXT(SOURCE!G600,"??0"),"  ","")&amp;", "&amp; IF(SOURCE!$S$2-3 &gt;= 0, REPT(" ",SOURCE!$S$2-5+4+1-LEN(SUBSTITUTE(SUBSTITUTE(TEXT(SOURCE!H600,"????0"),"  ","")," ",""))), "")&amp;
      SUBSTITUTE(SUBSTITUTE(TEXT(SOURCE!H600,"????0"),"  ","")," ","")&amp;",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0,       0,       CAT_AINT, SLS_UNCHANGED,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
      SUBSTITUTE(TEXT(SOURCE!G601,"??0"),"  ","")&amp;", "&amp; IF(SOURCE!$S$2-3 &gt;= 0, REPT(" ",SOURCE!$S$2-5+4+1-LEN(SUBSTITUTE(SUBSTITUTE(TEXT(SOURCE!H601,"????0"),"  ","")," ",""))), "")&amp;
      SUBSTITUTE(SUBSTITUTE(TEXT(SOURCE!H601,"????0"),"  ","")," ","")&amp;",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0,       0,       CAT_AINT, SLS_UNCHANGED,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
      SUBSTITUTE(TEXT(SOURCE!G602,"??0"),"  ","")&amp;", "&amp; IF(SOURCE!$S$2-3 &gt;= 0, REPT(" ",SOURCE!$S$2-5+4+1-LEN(SUBSTITUTE(SUBSTITUTE(TEXT(SOURCE!H602,"????0"),"  ","")," ",""))), "")&amp;
      SUBSTITUTE(SUBSTITUTE(TEXT(SOURCE!H602,"????0"),"  ","")," ","")&amp;",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0,       0,       CAT_AINT, SLS_UNCHANGED,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
      SUBSTITUTE(TEXT(SOURCE!G603,"??0"),"  ","")&amp;", "&amp; IF(SOURCE!$S$2-3 &gt;= 0, REPT(" ",SOURCE!$S$2-5+4+1-LEN(SUBSTITUTE(SUBSTITUTE(TEXT(SOURCE!H603,"????0"),"  ","")," ",""))), "")&amp;
      SUBSTITUTE(SUBSTITUTE(TEXT(SOURCE!H603,"????0"),"  ","")," ","")&amp;",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0,       0,       CAT_AINT, SLS_UNCHANGED,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
      SUBSTITUTE(TEXT(SOURCE!G604,"??0"),"  ","")&amp;", "&amp; IF(SOURCE!$S$2-3 &gt;= 0, REPT(" ",SOURCE!$S$2-5+4+1-LEN(SUBSTITUTE(SUBSTITUTE(TEXT(SOURCE!H604,"????0"),"  ","")," ",""))), "")&amp;
      SUBSTITUTE(SUBSTITUTE(TEXT(SOURCE!H604,"????0"),"  ","")," ","")&amp;",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0,       0,       CAT_AINT, SLS_UNCHANGED,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
      SUBSTITUTE(TEXT(SOURCE!G605,"??0"),"  ","")&amp;", "&amp; IF(SOURCE!$S$2-3 &gt;= 0, REPT(" ",SOURCE!$S$2-5+4+1-LEN(SUBSTITUTE(SUBSTITUTE(TEXT(SOURCE!H605,"????0"),"  ","")," ",""))), "")&amp;
      SUBSTITUTE(SUBSTITUTE(TEXT(SOURCE!H605,"????0"),"  ","")," ","")&amp;",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0,       0,       CAT_AINT, SLS_UNCHANGED,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
      SUBSTITUTE(TEXT(SOURCE!G606,"??0"),"  ","")&amp;", "&amp; IF(SOURCE!$S$2-3 &gt;= 0, REPT(" ",SOURCE!$S$2-5+4+1-LEN(SUBSTITUTE(SUBSTITUTE(TEXT(SOURCE!H606,"????0"),"  ","")," ",""))), "")&amp;
      SUBSTITUTE(SUBSTITUTE(TEXT(SOURCE!H606,"????0"),"  ","")," ","")&amp;",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0,       0,       CAT_AINT, SLS_UNCHANGED,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
      SUBSTITUTE(TEXT(SOURCE!G607,"??0"),"  ","")&amp;", "&amp; IF(SOURCE!$S$2-3 &gt;= 0, REPT(" ",SOURCE!$S$2-5+4+1-LEN(SUBSTITUTE(SUBSTITUTE(TEXT(SOURCE!H607,"????0"),"  ","")," ",""))), "")&amp;
      SUBSTITUTE(SUBSTITUTE(TEXT(SOURCE!H607,"????0"),"  ","")," ","")&amp;",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0,       0,       CAT_AINT, SLS_UNCHANGED,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
      SUBSTITUTE(TEXT(SOURCE!G608,"??0"),"  ","")&amp;", "&amp; IF(SOURCE!$S$2-3 &gt;= 0, REPT(" ",SOURCE!$S$2-5+4+1-LEN(SUBSTITUTE(SUBSTITUTE(TEXT(SOURCE!H608,"????0"),"  ","")," ",""))), "")&amp;
      SUBSTITUTE(SUBSTITUTE(TEXT(SOURCE!H608,"????0"),"  ","")," ","")&amp;",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0,       0,       CAT_aint, SLS_UNCHANGED,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
      SUBSTITUTE(TEXT(SOURCE!G609,"??0"),"  ","")&amp;", "&amp; IF(SOURCE!$S$2-3 &gt;= 0, REPT(" ",SOURCE!$S$2-5+4+1-LEN(SUBSTITUTE(SUBSTITUTE(TEXT(SOURCE!H609,"????0"),"  ","")," ",""))), "")&amp;
      SUBSTITUTE(SUBSTITUTE(TEXT(SOURCE!H609,"????0"),"  ","")," ","")&amp;",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0,       0,       CAT_aint, SLS_UNCHANGED,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
      SUBSTITUTE(TEXT(SOURCE!G610,"??0"),"  ","")&amp;", "&amp; IF(SOURCE!$S$2-3 &gt;= 0, REPT(" ",SOURCE!$S$2-5+4+1-LEN(SUBSTITUTE(SUBSTITUTE(TEXT(SOURCE!H610,"????0"),"  ","")," ",""))), "")&amp;
      SUBSTITUTE(SUBSTITUTE(TEXT(SOURCE!H610,"????0"),"  ","")," ","")&amp;",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0,       0,       CAT_aint, SLS_UNCHANGED,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
      SUBSTITUTE(TEXT(SOURCE!G611,"??0"),"  ","")&amp;", "&amp; IF(SOURCE!$S$2-3 &gt;= 0, REPT(" ",SOURCE!$S$2-5+4+1-LEN(SUBSTITUTE(SUBSTITUTE(TEXT(SOURCE!H611,"????0"),"  ","")," ",""))), "")&amp;
      SUBSTITUTE(SUBSTITUTE(TEXT(SOURCE!H611,"????0"),"  ","")," ","")&amp;",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0,       0,       CAT_aint, SLS_UNCHANGED,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
      SUBSTITUTE(TEXT(SOURCE!G612,"??0"),"  ","")&amp;", "&amp; IF(SOURCE!$S$2-3 &gt;= 0, REPT(" ",SOURCE!$S$2-5+4+1-LEN(SUBSTITUTE(SUBSTITUTE(TEXT(SOURCE!H612,"????0"),"  ","")," ",""))), "")&amp;
      SUBSTITUTE(SUBSTITUTE(TEXT(SOURCE!H612,"????0"),"  ","")," ","")&amp;",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0,       0,       CAT_aint, SLS_UNCHANGED,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
      SUBSTITUTE(TEXT(SOURCE!G613,"??0"),"  ","")&amp;", "&amp; IF(SOURCE!$S$2-3 &gt;= 0, REPT(" ",SOURCE!$S$2-5+4+1-LEN(SUBSTITUTE(SUBSTITUTE(TEXT(SOURCE!H613,"????0"),"  ","")," ",""))), "")&amp;
      SUBSTITUTE(SUBSTITUTE(TEXT(SOURCE!H613,"????0"),"  ","")," ","")&amp;",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0,       0,       CAT_aint, SLS_UNCHANGED,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
      SUBSTITUTE(TEXT(SOURCE!G614,"??0"),"  ","")&amp;", "&amp; IF(SOURCE!$S$2-3 &gt;= 0, REPT(" ",SOURCE!$S$2-5+4+1-LEN(SUBSTITUTE(SUBSTITUTE(TEXT(SOURCE!H614,"????0"),"  ","")," ",""))), "")&amp;
      SUBSTITUTE(SUBSTITUTE(TEXT(SOURCE!H614,"????0"),"  ","")," ","")&amp;",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0,       0,       CAT_aint, SLS_UNCHANGED,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
      SUBSTITUTE(TEXT(SOURCE!G615,"??0"),"  ","")&amp;", "&amp; IF(SOURCE!$S$2-3 &gt;= 0, REPT(" ",SOURCE!$S$2-5+4+1-LEN(SUBSTITUTE(SUBSTITUTE(TEXT(SOURCE!H615,"????0"),"  ","")," ",""))), "")&amp;
      SUBSTITUTE(SUBSTITUTE(TEXT(SOURCE!H615,"????0"),"  ","")," ","")&amp;",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0,       0,       CAT_aint, SLS_UNCHANGED,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
      SUBSTITUTE(TEXT(SOURCE!G616,"??0"),"  ","")&amp;", "&amp; IF(SOURCE!$S$2-3 &gt;= 0, REPT(" ",SOURCE!$S$2-5+4+1-LEN(SUBSTITUTE(SUBSTITUTE(TEXT(SOURCE!H616,"????0"),"  ","")," ",""))), "")&amp;
      SUBSTITUTE(SUBSTITUTE(TEXT(SOURCE!H616,"????0"),"  ","")," ","")&amp;",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0,       0,       CAT_aint, SLS_UNCHANGED,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
      SUBSTITUTE(TEXT(SOURCE!G617,"??0"),"  ","")&amp;", "&amp; IF(SOURCE!$S$2-3 &gt;= 0, REPT(" ",SOURCE!$S$2-5+4+1-LEN(SUBSTITUTE(SUBSTITUTE(TEXT(SOURCE!H617,"????0"),"  ","")," ",""))), "")&amp;
      SUBSTITUTE(SUBSTITUTE(TEXT(SOURCE!H617,"????0"),"  ","")," ","")&amp;",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0,       0,       CAT_aint, SLS_UNCHANGED,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
      SUBSTITUTE(TEXT(SOURCE!G618,"??0"),"  ","")&amp;", "&amp; IF(SOURCE!$S$2-3 &gt;= 0, REPT(" ",SOURCE!$S$2-5+4+1-LEN(SUBSTITUTE(SUBSTITUTE(TEXT(SOURCE!H618,"????0"),"  ","")," ",""))), "")&amp;
      SUBSTITUTE(SUBSTITUTE(TEXT(SOURCE!H618,"????0"),"  ","")," ","")&amp;",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0,       0,       CAT_aint, SLS_UNCHANGED,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
      SUBSTITUTE(TEXT(SOURCE!G619,"??0"),"  ","")&amp;", "&amp; IF(SOURCE!$S$2-3 &gt;= 0, REPT(" ",SOURCE!$S$2-5+4+1-LEN(SUBSTITUTE(SUBSTITUTE(TEXT(SOURCE!H619,"????0"),"  ","")," ",""))), "")&amp;
      SUBSTITUTE(SUBSTITUTE(TEXT(SOURCE!H619,"????0"),"  ","")," ","")&amp;",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0,       0,       CAT_aint, SLS_UNCHANGED,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
      SUBSTITUTE(TEXT(SOURCE!G620,"??0"),"  ","")&amp;", "&amp; IF(SOURCE!$S$2-3 &gt;= 0, REPT(" ",SOURCE!$S$2-5+4+1-LEN(SUBSTITUTE(SUBSTITUTE(TEXT(SOURCE!H620,"????0"),"  ","")," ",""))), "")&amp;
      SUBSTITUTE(SUBSTITUTE(TEXT(SOURCE!H620,"????0"),"  ","")," ","")&amp;",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0,       0,       CAT_aint, SLS_UNCHANGED,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
      SUBSTITUTE(TEXT(SOURCE!G621,"??0"),"  ","")&amp;", "&amp; IF(SOURCE!$S$2-3 &gt;= 0, REPT(" ",SOURCE!$S$2-5+4+1-LEN(SUBSTITUTE(SUBSTITUTE(TEXT(SOURCE!H621,"????0"),"  ","")," ",""))), "")&amp;
      SUBSTITUTE(SUBSTITUTE(TEXT(SOURCE!H621,"????0"),"  ","")," ","")&amp;",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0,       0,       CAT_aint, SLS_UNCHANGED,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
      SUBSTITUTE(TEXT(SOURCE!G622,"??0"),"  ","")&amp;", "&amp; IF(SOURCE!$S$2-3 &gt;= 0, REPT(" ",SOURCE!$S$2-5+4+1-LEN(SUBSTITUTE(SUBSTITUTE(TEXT(SOURCE!H622,"????0"),"  ","")," ",""))), "")&amp;
      SUBSTITUTE(SUBSTITUTE(TEXT(SOURCE!H622,"????0"),"  ","")," ","")&amp;",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0,       0,       CAT_aint, SLS_UNCHANGED,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
      SUBSTITUTE(TEXT(SOURCE!G623,"??0"),"  ","")&amp;", "&amp; IF(SOURCE!$S$2-3 &gt;= 0, REPT(" ",SOURCE!$S$2-5+4+1-LEN(SUBSTITUTE(SUBSTITUTE(TEXT(SOURCE!H623,"????0"),"  ","")," ",""))), "")&amp;
      SUBSTITUTE(SUBSTITUTE(TEXT(SOURCE!H623,"????0"),"  ","")," ","")&amp;",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0,       0,       CAT_aint, SLS_UNCHANGED,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
      SUBSTITUTE(TEXT(SOURCE!G624,"??0"),"  ","")&amp;", "&amp; IF(SOURCE!$S$2-3 &gt;= 0, REPT(" ",SOURCE!$S$2-5+4+1-LEN(SUBSTITUTE(SUBSTITUTE(TEXT(SOURCE!H624,"????0"),"  ","")," ",""))), "")&amp;
      SUBSTITUTE(SUBSTITUTE(TEXT(SOURCE!H624,"????0"),"  ","")," ","")&amp;",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0,       0,       CAT_aint, SLS_UNCHANGED,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
      SUBSTITUTE(TEXT(SOURCE!G625,"??0"),"  ","")&amp;", "&amp; IF(SOURCE!$S$2-3 &gt;= 0, REPT(" ",SOURCE!$S$2-5+4+1-LEN(SUBSTITUTE(SUBSTITUTE(TEXT(SOURCE!H625,"????0"),"  ","")," ",""))), "")&amp;
      SUBSTITUTE(SUBSTITUTE(TEXT(SOURCE!H625,"????0"),"  ","")," ","")&amp;",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0,       0,       CAT_aint, SLS_UNCHANGED,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
      SUBSTITUTE(TEXT(SOURCE!G626,"??0"),"  ","")&amp;", "&amp; IF(SOURCE!$S$2-3 &gt;= 0, REPT(" ",SOURCE!$S$2-5+4+1-LEN(SUBSTITUTE(SUBSTITUTE(TEXT(SOURCE!H626,"????0"),"  ","")," ",""))), "")&amp;
      SUBSTITUTE(SUBSTITUTE(TEXT(SOURCE!H626,"????0"),"  ","")," ","")&amp;",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0,       0,       CAT_aint, SLS_UNCHANGED,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
      SUBSTITUTE(TEXT(SOURCE!G627,"??0"),"  ","")&amp;", "&amp; IF(SOURCE!$S$2-3 &gt;= 0, REPT(" ",SOURCE!$S$2-5+4+1-LEN(SUBSTITUTE(SUBSTITUTE(TEXT(SOURCE!H627,"????0"),"  ","")," ",""))), "")&amp;
      SUBSTITUTE(SUBSTITUTE(TEXT(SOURCE!H627,"????0"),"  ","")," ","")&amp;",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0,       0,       CAT_aint, SLS_UNCHANGED,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
      SUBSTITUTE(TEXT(SOURCE!G628,"??0"),"  ","")&amp;", "&amp; IF(SOURCE!$S$2-3 &gt;= 0, REPT(" ",SOURCE!$S$2-5+4+1-LEN(SUBSTITUTE(SUBSTITUTE(TEXT(SOURCE!H628,"????0"),"  ","")," ",""))), "")&amp;
      SUBSTITUTE(SUBSTITUTE(TEXT(SOURCE!H628,"????0"),"  ","")," ","")&amp;",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0,       0,       CAT_aint, SLS_UNCHANGED,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
      SUBSTITUTE(TEXT(SOURCE!G629,"??0"),"  ","")&amp;", "&amp; IF(SOURCE!$S$2-3 &gt;= 0, REPT(" ",SOURCE!$S$2-5+4+1-LEN(SUBSTITUTE(SUBSTITUTE(TEXT(SOURCE!H629,"????0"),"  ","")," ",""))), "")&amp;
      SUBSTITUTE(SUBSTITUTE(TEXT(SOURCE!H629,"????0"),"  ","")," ","")&amp;",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0,       0,       CAT_aint, SLS_UNCHANGED,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
      SUBSTITUTE(TEXT(SOURCE!G630,"??0"),"  ","")&amp;", "&amp; IF(SOURCE!$S$2-3 &gt;= 0, REPT(" ",SOURCE!$S$2-5+4+1-LEN(SUBSTITUTE(SUBSTITUTE(TEXT(SOURCE!H630,"????0"),"  ","")," ",""))), "")&amp;
      SUBSTITUTE(SUBSTITUTE(TEXT(SOURCE!H630,"????0"),"  ","")," ","")&amp;",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0,       0,       CAT_aint, SLS_UNCHANGED,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
      SUBSTITUTE(TEXT(SOURCE!G631,"??0"),"  ","")&amp;", "&amp; IF(SOURCE!$S$2-3 &gt;= 0, REPT(" ",SOURCE!$S$2-5+4+1-LEN(SUBSTITUTE(SUBSTITUTE(TEXT(SOURCE!H631,"????0"),"  ","")," ",""))), "")&amp;
      SUBSTITUTE(SUBSTITUTE(TEXT(SOURCE!H631,"????0"),"  ","")," ","")&amp;",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0,       0,       CAT_aint, SLS_UNCHANGED,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
      SUBSTITUTE(TEXT(SOURCE!G632,"??0"),"  ","")&amp;", "&amp; IF(SOURCE!$S$2-3 &gt;= 0, REPT(" ",SOURCE!$S$2-5+4+1-LEN(SUBSTITUTE(SUBSTITUTE(TEXT(SOURCE!H632,"????0"),"  ","")," ",""))), "")&amp;
      SUBSTITUTE(SUBSTITUTE(TEXT(SOURCE!H632,"????0"),"  ","")," ","")&amp;",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0,       0,       CAT_aint, SLS_UNCHANGED,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
      SUBSTITUTE(TEXT(SOURCE!G633,"??0"),"  ","")&amp;", "&amp; IF(SOURCE!$S$2-3 &gt;= 0, REPT(" ",SOURCE!$S$2-5+4+1-LEN(SUBSTITUTE(SUBSTITUTE(TEXT(SOURCE!H633,"????0"),"  ","")," ",""))), "")&amp;
      SUBSTITUTE(SUBSTITUTE(TEXT(SOURCE!H633,"????0"),"  ","")," ","")&amp;",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0,       0,       CAT_aint, SLS_UNCHANGED,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
      SUBSTITUTE(TEXT(SOURCE!G634,"??0"),"  ","")&amp;", "&amp; IF(SOURCE!$S$2-3 &gt;= 0, REPT(" ",SOURCE!$S$2-5+4+1-LEN(SUBSTITUTE(SUBSTITUTE(TEXT(SOURCE!H634,"????0"),"  ","")," ",""))), "")&amp;
      SUBSTITUTE(SUBSTITUTE(TEXT(SOURCE!H634,"????0"),"  ","")," ","")&amp;",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0,       0,       CAT_NONE, SLS_UNCHANGED,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
      SUBSTITUTE(TEXT(SOURCE!G635,"??0"),"  ","")&amp;", "&amp; IF(SOURCE!$S$2-3 &gt;= 0, REPT(" ",SOURCE!$S$2-5+4+1-LEN(SUBSTITUTE(SUBSTITUTE(TEXT(SOURCE!H635,"????0"),"  ","")," ",""))), "")&amp;
      SUBSTITUTE(SUBSTITUTE(TEXT(SOURCE!H635,"????0"),"  ","")," ","")&amp;",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0,       0,       CAT_FREE, SLS_UNCHANGED,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
      SUBSTITUTE(TEXT(SOURCE!G636,"??0"),"  ","")&amp;", "&amp; IF(SOURCE!$S$2-3 &gt;= 0, REPT(" ",SOURCE!$S$2-5+4+1-LEN(SUBSTITUTE(SUBSTITUTE(TEXT(SOURCE!H636,"????0"),"  ","")," ",""))), "")&amp;
      SUBSTITUTE(SUBSTITUTE(TEXT(SOURCE!H636,"????0"),"  ","")," ","")&amp;",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0,       0,       CAT_NONE, SLS_UNCHANGED,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
      SUBSTITUTE(TEXT(SOURCE!G637,"??0"),"  ","")&amp;", "&amp; IF(SOURCE!$S$2-3 &gt;= 0, REPT(" ",SOURCE!$S$2-5+4+1-LEN(SUBSTITUTE(SUBSTITUTE(TEXT(SOURCE!H637,"????0"),"  ","")," ",""))), "")&amp;
      SUBSTITUTE(SUBSTITUTE(TEXT(SOURCE!H637,"????0"),"  ","")," ","")&amp;",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0,       0,       CAT_NONE, SLS_UNCHANGED,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
      SUBSTITUTE(TEXT(SOURCE!G638,"??0"),"  ","")&amp;", "&amp; IF(SOURCE!$S$2-3 &gt;= 0, REPT(" ",SOURCE!$S$2-5+4+1-LEN(SUBSTITUTE(SUBSTITUTE(TEXT(SOURCE!H638,"????0"),"  ","")," ",""))), "")&amp;
      SUBSTITUTE(SUBSTITUTE(TEXT(SOURCE!H638,"????0"),"  ","")," ","")&amp;",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0,       0,       CAT_NONE, SLS_UNCHANGED,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
      SUBSTITUTE(TEXT(SOURCE!G639,"??0"),"  ","")&amp;", "&amp; IF(SOURCE!$S$2-3 &gt;= 0, REPT(" ",SOURCE!$S$2-5+4+1-LEN(SUBSTITUTE(SUBSTITUTE(TEXT(SOURCE!H639,"????0"),"  ","")," ",""))), "")&amp;
      SUBSTITUTE(SUBSTITUTE(TEXT(SOURCE!H639,"????0"),"  ","")," ","")&amp;",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0,       0,       CAT_NONE, SLS_UNCHANGED,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
      SUBSTITUTE(TEXT(SOURCE!G640,"??0"),"  ","")&amp;", "&amp; IF(SOURCE!$S$2-3 &gt;= 0, REPT(" ",SOURCE!$S$2-5+4+1-LEN(SUBSTITUTE(SUBSTITUTE(TEXT(SOURCE!H640,"????0"),"  ","")," ",""))), "")&amp;
      SUBSTITUTE(SUBSTITUTE(TEXT(SOURCE!H640,"????0"),"  ","")," ","")&amp;",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0,       0,       CAT_FREE, SLS_UNCHANGED,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
      SUBSTITUTE(TEXT(SOURCE!G641,"??0"),"  ","")&amp;", "&amp; IF(SOURCE!$S$2-3 &gt;= 0, REPT(" ",SOURCE!$S$2-5+4+1-LEN(SUBSTITUTE(SUBSTITUTE(TEXT(SOURCE!H641,"????0"),"  ","")," ",""))), "")&amp;
      SUBSTITUTE(SUBSTITUTE(TEXT(SOURCE!H641,"????0"),"  ","")," ","")&amp;",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0,       0,       CAT_NONE, SLS_UNCHANGED,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
      SUBSTITUTE(TEXT(SOURCE!G642,"??0"),"  ","")&amp;", "&amp; IF(SOURCE!$S$2-3 &gt;= 0, REPT(" ",SOURCE!$S$2-5+4+1-LEN(SUBSTITUTE(SUBSTITUTE(TEXT(SOURCE!H642,"????0"),"  ","")," ",""))), "")&amp;
      SUBSTITUTE(SUBSTITUTE(TEXT(SOURCE!H642,"????0"),"  ","")," ","")&amp;",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0,       0,       CAT_NONE, SLS_UNCHANGED,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
      SUBSTITUTE(TEXT(SOURCE!G643,"??0"),"  ","")&amp;", "&amp; IF(SOURCE!$S$2-3 &gt;= 0, REPT(" ",SOURCE!$S$2-5+4+1-LEN(SUBSTITUTE(SUBSTITUTE(TEXT(SOURCE!H643,"????0"),"  ","")," ",""))), "")&amp;
      SUBSTITUTE(SUBSTITUTE(TEXT(SOURCE!H643,"????0"),"  ","")," ","")&amp;",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0,       0,       CAT_NONE, SLS_UNCHANGED,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
      SUBSTITUTE(TEXT(SOURCE!G644,"??0"),"  ","")&amp;", "&amp; IF(SOURCE!$S$2-3 &gt;= 0, REPT(" ",SOURCE!$S$2-5+4+1-LEN(SUBSTITUTE(SUBSTITUTE(TEXT(SOURCE!H644,"????0"),"  ","")," ",""))), "")&amp;
      SUBSTITUTE(SUBSTITUTE(TEXT(SOURCE!H644,"????0"),"  ","")," ","")&amp;",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0,       0,       CAT_NONE, SLS_UNCHANGED,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
      SUBSTITUTE(TEXT(SOURCE!G645,"??0"),"  ","")&amp;", "&amp; IF(SOURCE!$S$2-3 &gt;= 0, REPT(" ",SOURCE!$S$2-5+4+1-LEN(SUBSTITUTE(SUBSTITUTE(TEXT(SOURCE!H645,"????0"),"  ","")," ",""))), "")&amp;
      SUBSTITUTE(SUBSTITUTE(TEXT(SOURCE!H645,"????0"),"  ","")," ","")&amp;",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0,       0,       CAT_NONE, SLS_UNCHANGED,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
      SUBSTITUTE(TEXT(SOURCE!G646,"??0"),"  ","")&amp;", "&amp; IF(SOURCE!$S$2-3 &gt;= 0, REPT(" ",SOURCE!$S$2-5+4+1-LEN(SUBSTITUTE(SUBSTITUTE(TEXT(SOURCE!H646,"????0"),"  ","")," ",""))), "")&amp;
      SUBSTITUTE(SUBSTITUTE(TEXT(SOURCE!H646,"????0"),"  ","")," ","")&amp;",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0,       0,       CAT_FREE, SLS_UNCHANGED,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
      SUBSTITUTE(TEXT(SOURCE!G647,"??0"),"  ","")&amp;", "&amp; IF(SOURCE!$S$2-3 &gt;= 0, REPT(" ",SOURCE!$S$2-5+4+1-LEN(SUBSTITUTE(SUBSTITUTE(TEXT(SOURCE!H647,"????0"),"  ","")," ",""))), "")&amp;
      SUBSTITUTE(SUBSTITUTE(TEXT(SOURCE!H647,"????0"),"  ","")," ","")&amp;",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0,       0,       CAT_FREE, SLS_UNCHANGED,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
      SUBSTITUTE(TEXT(SOURCE!G648,"??0"),"  ","")&amp;", "&amp; IF(SOURCE!$S$2-3 &gt;= 0, REPT(" ",SOURCE!$S$2-5+4+1-LEN(SUBSTITUTE(SUBSTITUTE(TEXT(SOURCE!H648,"????0"),"  ","")," ",""))), "")&amp;
      SUBSTITUTE(SUBSTITUTE(TEXT(SOURCE!H648,"????0"),"  ","")," ","")&amp;",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0,       0,       CAT_NONE, SLS_UNCHANGED,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
      SUBSTITUTE(TEXT(SOURCE!G649,"??0"),"  ","")&amp;", "&amp; IF(SOURCE!$S$2-3 &gt;= 0, REPT(" ",SOURCE!$S$2-5+4+1-LEN(SUBSTITUTE(SUBSTITUTE(TEXT(SOURCE!H649,"????0"),"  ","")," ",""))), "")&amp;
      SUBSTITUTE(SUBSTITUTE(TEXT(SOURCE!H649,"????0"),"  ","")," ","")&amp;",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0,       0,       CAT_NONE, SLS_UNCHANGED,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
      SUBSTITUTE(TEXT(SOURCE!G650,"??0"),"  ","")&amp;", "&amp; IF(SOURCE!$S$2-3 &gt;= 0, REPT(" ",SOURCE!$S$2-5+4+1-LEN(SUBSTITUTE(SUBSTITUTE(TEXT(SOURCE!H650,"????0"),"  ","")," ",""))), "")&amp;
      SUBSTITUTE(SUBSTITUTE(TEXT(SOURCE!H650,"????0"),"  ","")," ","")&amp;",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0,       0,       CAT_NONE, SLS_UNCHANGED,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
      SUBSTITUTE(TEXT(SOURCE!G651,"??0"),"  ","")&amp;", "&amp; IF(SOURCE!$S$2-3 &gt;= 0, REPT(" ",SOURCE!$S$2-5+4+1-LEN(SUBSTITUTE(SUBSTITUTE(TEXT(SOURCE!H651,"????0"),"  ","")," ",""))), "")&amp;
      SUBSTITUTE(SUBSTITUTE(TEXT(SOURCE!H651,"????0"),"  ","")," ","")&amp;",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0,       0,       CAT_NONE, SLS_UNCHANGED,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
      SUBSTITUTE(TEXT(SOURCE!G652,"??0"),"  ","")&amp;", "&amp; IF(SOURCE!$S$2-3 &gt;= 0, REPT(" ",SOURCE!$S$2-5+4+1-LEN(SUBSTITUTE(SUBSTITUTE(TEXT(SOURCE!H652,"????0"),"  ","")," ",""))), "")&amp;
      SUBSTITUTE(SUBSTITUTE(TEXT(SOURCE!H652,"????0"),"  ","")," ","")&amp;",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0,       0,       CAT_NONE, SLS_UNCHANGED,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
      SUBSTITUTE(TEXT(SOURCE!G653,"??0"),"  ","")&amp;", "&amp; IF(SOURCE!$S$2-3 &gt;= 0, REPT(" ",SOURCE!$S$2-5+4+1-LEN(SUBSTITUTE(SUBSTITUTE(TEXT(SOURCE!H653,"????0"),"  ","")," ",""))), "")&amp;
      SUBSTITUTE(SUBSTITUTE(TEXT(SOURCE!H653,"????0"),"  ","")," ","")&amp;",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0,       0,       CAT_NONE, SLS_UNCHANGED,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
      SUBSTITUTE(TEXT(SOURCE!G654,"??0"),"  ","")&amp;", "&amp; IF(SOURCE!$S$2-3 &gt;= 0, REPT(" ",SOURCE!$S$2-5+4+1-LEN(SUBSTITUTE(SUBSTITUTE(TEXT(SOURCE!H654,"????0"),"  ","")," ",""))), "")&amp;
      SUBSTITUTE(SUBSTITUTE(TEXT(SOURCE!H654,"????0"),"  ","")," ","")&amp;",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0,       0,       CAT_NONE, SLS_UNCHANGED,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
      SUBSTITUTE(TEXT(SOURCE!G655,"??0"),"  ","")&amp;", "&amp; IF(SOURCE!$S$2-3 &gt;= 0, REPT(" ",SOURCE!$S$2-5+4+1-LEN(SUBSTITUTE(SUBSTITUTE(TEXT(SOURCE!H655,"????0"),"  ","")," ",""))), "")&amp;
      SUBSTITUTE(SUBSTITUTE(TEXT(SOURCE!H655,"????0"),"  ","")," ","")&amp;",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0,       0,       CAT_FREE, SLS_UNCHANGED,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
      SUBSTITUTE(TEXT(SOURCE!G656,"??0"),"  ","")&amp;", "&amp; IF(SOURCE!$S$2-3 &gt;= 0, REPT(" ",SOURCE!$S$2-5+4+1-LEN(SUBSTITUTE(SUBSTITUTE(TEXT(SOURCE!H656,"????0"),"  ","")," ",""))), "")&amp;
      SUBSTITUTE(SUBSTITUTE(TEXT(SOURCE!H656,"????0"),"  ","")," ","")&amp;",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0,       0,       CAT_NONE, SLS_UNCHANGED,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
      SUBSTITUTE(TEXT(SOURCE!G657,"??0"),"  ","")&amp;", "&amp; IF(SOURCE!$S$2-3 &gt;= 0, REPT(" ",SOURCE!$S$2-5+4+1-LEN(SUBSTITUTE(SUBSTITUTE(TEXT(SOURCE!H657,"????0"),"  ","")," ",""))), "")&amp;
      SUBSTITUTE(SUBSTITUTE(TEXT(SOURCE!H657,"????0"),"  ","")," ","")&amp;",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0,       0,       CAT_NONE, SLS_UNCHANGED,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
      SUBSTITUTE(TEXT(SOURCE!G658,"??0"),"  ","")&amp;", "&amp; IF(SOURCE!$S$2-3 &gt;= 0, REPT(" ",SOURCE!$S$2-5+4+1-LEN(SUBSTITUTE(SUBSTITUTE(TEXT(SOURCE!H658,"????0"),"  ","")," ",""))), "")&amp;
      SUBSTITUTE(SUBSTITUTE(TEXT(SOURCE!H658,"????0"),"  ","")," ","")&amp;",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0,       0,       CAT_NONE, SLS_UNCHANGED,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
      SUBSTITUTE(TEXT(SOURCE!G659,"??0"),"  ","")&amp;", "&amp; IF(SOURCE!$S$2-3 &gt;= 0, REPT(" ",SOURCE!$S$2-5+4+1-LEN(SUBSTITUTE(SUBSTITUTE(TEXT(SOURCE!H659,"????0"),"  ","")," ",""))), "")&amp;
      SUBSTITUTE(SUBSTITUTE(TEXT(SOURCE!H659,"????0"),"  ","")," ","")&amp;",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
      SUBSTITUTE(TEXT(SOURCE!G660,"??0"),"  ","")&amp;", "&amp; IF(SOURCE!$S$2-3 &gt;= 0, REPT(" ",SOURCE!$S$2-5+4+1-LEN(SUBSTITUTE(SUBSTITUTE(TEXT(SOURCE!H660,"????0"),"  ","")," ",""))), "")&amp;
      SUBSTITUTE(SUBSTITUTE(TEXT(SOURCE!H660,"????0"),"  ","")," ","")&amp;",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0,       0,       CAT_NONE, SLS_UNCHANGED,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
      SUBSTITUTE(TEXT(SOURCE!G661,"??0"),"  ","")&amp;", "&amp; IF(SOURCE!$S$2-3 &gt;= 0, REPT(" ",SOURCE!$S$2-5+4+1-LEN(SUBSTITUTE(SUBSTITUTE(TEXT(SOURCE!H661,"????0"),"  ","")," ",""))), "")&amp;
      SUBSTITUTE(SUBSTITUTE(TEXT(SOURCE!H661,"????0"),"  ","")," ","")&amp;",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0,       0,       CAT_NONE, SLS_UNCHANGED,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
      SUBSTITUTE(TEXT(SOURCE!G662,"??0"),"  ","")&amp;", "&amp; IF(SOURCE!$S$2-3 &gt;= 0, REPT(" ",SOURCE!$S$2-5+4+1-LEN(SUBSTITUTE(SUBSTITUTE(TEXT(SOURCE!H662,"????0"),"  ","")," ",""))), "")&amp;
      SUBSTITUTE(SUBSTITUTE(TEXT(SOURCE!H662,"????0"),"  ","")," ","")&amp;",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0,       0,       CAT_FREE, SLS_UNCHANGED,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
      SUBSTITUTE(TEXT(SOURCE!G663,"??0"),"  ","")&amp;", "&amp; IF(SOURCE!$S$2-3 &gt;= 0, REPT(" ",SOURCE!$S$2-5+4+1-LEN(SUBSTITUTE(SUBSTITUTE(TEXT(SOURCE!H663,"????0"),"  ","")," ",""))), "")&amp;
      SUBSTITUTE(SUBSTITUTE(TEXT(SOURCE!H663,"????0"),"  ","")," ","")&amp;",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0,       0,       CAT_NONE, SLS_UNCHANGED,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
      SUBSTITUTE(TEXT(SOURCE!G664,"??0"),"  ","")&amp;", "&amp; IF(SOURCE!$S$2-3 &gt;= 0, REPT(" ",SOURCE!$S$2-5+4+1-LEN(SUBSTITUTE(SUBSTITUTE(TEXT(SOURCE!H664,"????0"),"  ","")," ",""))), "")&amp;
      SUBSTITUTE(SUBSTITUTE(TEXT(SOURCE!H664,"????0"),"  ","")," ","")&amp;",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0,       0,       CAT_FREE, SLS_UNCHANGED,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
      SUBSTITUTE(TEXT(SOURCE!G665,"??0"),"  ","")&amp;", "&amp; IF(SOURCE!$S$2-3 &gt;= 0, REPT(" ",SOURCE!$S$2-5+4+1-LEN(SUBSTITUTE(SUBSTITUTE(TEXT(SOURCE!H665,"????0"),"  ","")," ",""))), "")&amp;
      SUBSTITUTE(SUBSTITUTE(TEXT(SOURCE!H665,"????0"),"  ","")," ","")&amp;",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0,       0,       CAT_NONE, SLS_UNCHANGED,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
      SUBSTITUTE(TEXT(SOURCE!G666,"??0"),"  ","")&amp;", "&amp; IF(SOURCE!$S$2-3 &gt;= 0, REPT(" ",SOURCE!$S$2-5+4+1-LEN(SUBSTITUTE(SUBSTITUTE(TEXT(SOURCE!H666,"????0"),"  ","")," ",""))), "")&amp;
      SUBSTITUTE(SUBSTITUTE(TEXT(SOURCE!H666,"????0"),"  ","")," ","")&amp;",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0,       0,       CAT_NONE, SLS_UNCHANGED,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
      SUBSTITUTE(TEXT(SOURCE!G667,"??0"),"  ","")&amp;", "&amp; IF(SOURCE!$S$2-3 &gt;= 0, REPT(" ",SOURCE!$S$2-5+4+1-LEN(SUBSTITUTE(SUBSTITUTE(TEXT(SOURCE!H667,"????0"),"  ","")," ",""))), "")&amp;
      SUBSTITUTE(SUBSTITUTE(TEXT(SOURCE!H667,"????0"),"  ","")," ","")&amp;",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0,       0,       CAT_NONE, SLS_UNCHANGED,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
      SUBSTITUTE(TEXT(SOURCE!G668,"??0"),"  ","")&amp;", "&amp; IF(SOURCE!$S$2-3 &gt;= 0, REPT(" ",SOURCE!$S$2-5+4+1-LEN(SUBSTITUTE(SUBSTITUTE(TEXT(SOURCE!H668,"????0"),"  ","")," ",""))), "")&amp;
      SUBSTITUTE(SUBSTITUTE(TEXT(SOURCE!H668,"????0"),"  ","")," ","")&amp;",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0,       0,       CAT_NONE, SLS_UNCHANGED,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
      SUBSTITUTE(TEXT(SOURCE!G669,"??0"),"  ","")&amp;", "&amp; IF(SOURCE!$S$2-3 &gt;= 0, REPT(" ",SOURCE!$S$2-5+4+1-LEN(SUBSTITUTE(SUBSTITUTE(TEXT(SOURCE!H669,"????0"),"  ","")," ",""))), "")&amp;
      SUBSTITUTE(SUBSTITUTE(TEXT(SOURCE!H669,"????0"),"  ","")," ","")&amp;",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0,       0,       CAT_FREE, SLS_UNCHANGED,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
      SUBSTITUTE(TEXT(SOURCE!G670,"??0"),"  ","")&amp;", "&amp; IF(SOURCE!$S$2-3 &gt;= 0, REPT(" ",SOURCE!$S$2-5+4+1-LEN(SUBSTITUTE(SUBSTITUTE(TEXT(SOURCE!H670,"????0"),"  ","")," ",""))), "")&amp;
      SUBSTITUTE(SUBSTITUTE(TEXT(SOURCE!H670,"????0"),"  ","")," ","")&amp;",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0,       0,       CAT_NONE, SLS_UNCHANGED,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
      SUBSTITUTE(TEXT(SOURCE!G671,"??0"),"  ","")&amp;", "&amp; IF(SOURCE!$S$2-3 &gt;= 0, REPT(" ",SOURCE!$S$2-5+4+1-LEN(SUBSTITUTE(SUBSTITUTE(TEXT(SOURCE!H671,"????0"),"  ","")," ",""))), "")&amp;
      SUBSTITUTE(SUBSTITUTE(TEXT(SOURCE!H671,"????0"),"  ","")," ","")&amp;",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0,       0,       CAT_NONE, SLS_UNCHANGED,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
      SUBSTITUTE(TEXT(SOURCE!G672,"??0"),"  ","")&amp;", "&amp; IF(SOURCE!$S$2-3 &gt;= 0, REPT(" ",SOURCE!$S$2-5+4+1-LEN(SUBSTITUTE(SUBSTITUTE(TEXT(SOURCE!H672,"????0"),"  ","")," ",""))), "")&amp;
      SUBSTITUTE(SUBSTITUTE(TEXT(SOURCE!H672,"????0"),"  ","")," ","")&amp;",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0,       0,       CAT_NONE, SLS_UNCHANGED,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
      SUBSTITUTE(TEXT(SOURCE!G673,"??0"),"  ","")&amp;", "&amp; IF(SOURCE!$S$2-3 &gt;= 0, REPT(" ",SOURCE!$S$2-5+4+1-LEN(SUBSTITUTE(SUBSTITUTE(TEXT(SOURCE!H673,"????0"),"  ","")," ",""))), "")&amp;
      SUBSTITUTE(SUBSTITUTE(TEXT(SOURCE!H673,"????0"),"  ","")," ","")&amp;",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0,       0,       CAT_NONE, SLS_UNCHANGED,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
      SUBSTITUTE(TEXT(SOURCE!G674,"??0"),"  ","")&amp;", "&amp; IF(SOURCE!$S$2-3 &gt;= 0, REPT(" ",SOURCE!$S$2-5+4+1-LEN(SUBSTITUTE(SUBSTITUTE(TEXT(SOURCE!H674,"????0"),"  ","")," ",""))), "")&amp;
      SUBSTITUTE(SUBSTITUTE(TEXT(SOURCE!H674,"????0"),"  ","")," ","")&amp;",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0,       0,       CAT_NONE, SLS_UNCHANGED,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
      SUBSTITUTE(TEXT(SOURCE!G675,"??0"),"  ","")&amp;", "&amp; IF(SOURCE!$S$2-3 &gt;= 0, REPT(" ",SOURCE!$S$2-5+4+1-LEN(SUBSTITUTE(SUBSTITUTE(TEXT(SOURCE!H675,"????0"),"  ","")," ",""))), "")&amp;
      SUBSTITUTE(SUBSTITUTE(TEXT(SOURCE!H675,"????0"),"  ","")," ","")&amp;",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0,       0,       CAT_NONE, SLS_UNCHANGED,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
      SUBSTITUTE(TEXT(SOURCE!G676,"??0"),"  ","")&amp;", "&amp; IF(SOURCE!$S$2-3 &gt;= 0, REPT(" ",SOURCE!$S$2-5+4+1-LEN(SUBSTITUTE(SUBSTITUTE(TEXT(SOURCE!H676,"????0"),"  ","")," ",""))), "")&amp;
      SUBSTITUTE(SUBSTITUTE(TEXT(SOURCE!H676,"????0"),"  ","")," ","")&amp;",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0,       0,       CAT_NONE, SLS_UNCHANGED,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
      SUBSTITUTE(TEXT(SOURCE!G677,"??0"),"  ","")&amp;", "&amp; IF(SOURCE!$S$2-3 &gt;= 0, REPT(" ",SOURCE!$S$2-5+4+1-LEN(SUBSTITUTE(SUBSTITUTE(TEXT(SOURCE!H677,"????0"),"  ","")," ",""))), "")&amp;
      SUBSTITUTE(SUBSTITUTE(TEXT(SOURCE!H677,"????0"),"  ","")," ","")&amp;",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0,       0,       CAT_NONE, SLS_UNCHANGED,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
      SUBSTITUTE(TEXT(SOURCE!G678,"??0"),"  ","")&amp;", "&amp; IF(SOURCE!$S$2-3 &gt;= 0, REPT(" ",SOURCE!$S$2-5+4+1-LEN(SUBSTITUTE(SUBSTITUTE(TEXT(SOURCE!H678,"????0"),"  ","")," ",""))), "")&amp;
      SUBSTITUTE(SUBSTITUTE(TEXT(SOURCE!H678,"????0"),"  ","")," ","")&amp;",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0,       0,       CAT_NONE, SLS_UNCHANGED,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
      SUBSTITUTE(TEXT(SOURCE!G679,"??0"),"  ","")&amp;", "&amp; IF(SOURCE!$S$2-3 &gt;= 0, REPT(" ",SOURCE!$S$2-5+4+1-LEN(SUBSTITUTE(SUBSTITUTE(TEXT(SOURCE!H679,"????0"),"  ","")," ",""))), "")&amp;
      SUBSTITUTE(SUBSTITUTE(TEXT(SOURCE!H679,"????0"),"  ","")," ","")&amp;",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0,       0,       CAT_NONE, SLS_UNCHANGED,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
      SUBSTITUTE(TEXT(SOURCE!G680,"??0"),"  ","")&amp;", "&amp; IF(SOURCE!$S$2-3 &gt;= 0, REPT(" ",SOURCE!$S$2-5+4+1-LEN(SUBSTITUTE(SUBSTITUTE(TEXT(SOURCE!H680,"????0"),"  ","")," ",""))), "")&amp;
      SUBSTITUTE(SUBSTITUTE(TEXT(SOURCE!H680,"????0"),"  ","")," ","")&amp;",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0,       0,       CAT_NONE, SLS_UNCHANGED,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
      SUBSTITUTE(TEXT(SOURCE!G681,"??0"),"  ","")&amp;", "&amp; IF(SOURCE!$S$2-3 &gt;= 0, REPT(" ",SOURCE!$S$2-5+4+1-LEN(SUBSTITUTE(SUBSTITUTE(TEXT(SOURCE!H681,"????0"),"  ","")," ",""))), "")&amp;
      SUBSTITUTE(SUBSTITUTE(TEXT(SOURCE!H681,"????0"),"  ","")," ","")&amp;",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0,       0,       CAT_NONE, SLS_UNCHANGED,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
      SUBSTITUTE(TEXT(SOURCE!G682,"??0"),"  ","")&amp;", "&amp; IF(SOURCE!$S$2-3 &gt;= 0, REPT(" ",SOURCE!$S$2-5+4+1-LEN(SUBSTITUTE(SUBSTITUTE(TEXT(SOURCE!H682,"????0"),"  ","")," ",""))), "")&amp;
      SUBSTITUTE(SUBSTITUTE(TEXT(SOURCE!H682,"????0"),"  ","")," ","")&amp;",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0,       0,       CAT_NONE, SLS_UNCHANGED,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
      SUBSTITUTE(TEXT(SOURCE!G683,"??0"),"  ","")&amp;", "&amp; IF(SOURCE!$S$2-3 &gt;= 0, REPT(" ",SOURCE!$S$2-5+4+1-LEN(SUBSTITUTE(SUBSTITUTE(TEXT(SOURCE!H683,"????0"),"  ","")," ",""))), "")&amp;
      SUBSTITUTE(SUBSTITUTE(TEXT(SOURCE!H683,"????0"),"  ","")," ","")&amp;",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0,       0,       CAT_NONE, SLS_UNCHANGED,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
      SUBSTITUTE(TEXT(SOURCE!G684,"??0"),"  ","")&amp;", "&amp; IF(SOURCE!$S$2-3 &gt;= 0, REPT(" ",SOURCE!$S$2-5+4+1-LEN(SUBSTITUTE(SUBSTITUTE(TEXT(SOURCE!H684,"????0"),"  ","")," ",""))), "")&amp;
      SUBSTITUTE(SUBSTITUTE(TEXT(SOURCE!H684,"????0"),"  ","")," ","")&amp;",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0,       0,       CAT_NONE, SLS_UNCHANGED,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
      SUBSTITUTE(TEXT(SOURCE!G685,"??0"),"  ","")&amp;", "&amp; IF(SOURCE!$S$2-3 &gt;= 0, REPT(" ",SOURCE!$S$2-5+4+1-LEN(SUBSTITUTE(SUBSTITUTE(TEXT(SOURCE!H685,"????0"),"  ","")," ",""))), "")&amp;
      SUBSTITUTE(SUBSTITUTE(TEXT(SOURCE!H685,"????0"),"  ","")," ","")&amp;",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0,       0,       CAT_NONE, SLS_UNCHANGED,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
      SUBSTITUTE(TEXT(SOURCE!G686,"??0"),"  ","")&amp;", "&amp; IF(SOURCE!$S$2-3 &gt;= 0, REPT(" ",SOURCE!$S$2-5+4+1-LEN(SUBSTITUTE(SUBSTITUTE(TEXT(SOURCE!H686,"????0"),"  ","")," ",""))), "")&amp;
      SUBSTITUTE(SUBSTITUTE(TEXT(SOURCE!H686,"????0"),"  ","")," ","")&amp;",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0,       0,       CAT_NONE, SLS_UNCHANGED,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
      SUBSTITUTE(TEXT(SOURCE!G687,"??0"),"  ","")&amp;", "&amp; IF(SOURCE!$S$2-3 &gt;= 0, REPT(" ",SOURCE!$S$2-5+4+1-LEN(SUBSTITUTE(SUBSTITUTE(TEXT(SOURCE!H687,"????0"),"  ","")," ",""))), "")&amp;
      SUBSTITUTE(SUBSTITUTE(TEXT(SOURCE!H687,"????0"),"  ","")," ","")&amp;",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0,       0,       CAT_NONE, SLS_UNCHANGED,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
      SUBSTITUTE(TEXT(SOURCE!G688,"??0"),"  ","")&amp;", "&amp; IF(SOURCE!$S$2-3 &gt;= 0, REPT(" ",SOURCE!$S$2-5+4+1-LEN(SUBSTITUTE(SUBSTITUTE(TEXT(SOURCE!H688,"????0"),"  ","")," ",""))), "")&amp;
      SUBSTITUTE(SUBSTITUTE(TEXT(SOURCE!H688,"????0"),"  ","")," ","")&amp;",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0,       0,       CAT_NONE, SLS_UNCHANGED,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
      SUBSTITUTE(TEXT(SOURCE!G689,"??0"),"  ","")&amp;", "&amp; IF(SOURCE!$S$2-3 &gt;= 0, REPT(" ",SOURCE!$S$2-5+4+1-LEN(SUBSTITUTE(SUBSTITUTE(TEXT(SOURCE!H689,"????0"),"  ","")," ",""))), "")&amp;
      SUBSTITUTE(SUBSTITUTE(TEXT(SOURCE!H689,"????0"),"  ","")," ","")&amp;",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0,       0,       CAT_NONE, SLS_UNCHANGED,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
      SUBSTITUTE(TEXT(SOURCE!G690,"??0"),"  ","")&amp;", "&amp; IF(SOURCE!$S$2-3 &gt;= 0, REPT(" ",SOURCE!$S$2-5+4+1-LEN(SUBSTITUTE(SUBSTITUTE(TEXT(SOURCE!H690,"????0"),"  ","")," ",""))), "")&amp;
      SUBSTITUTE(SUBSTITUTE(TEXT(SOURCE!H690,"????0"),"  ","")," ","")&amp;",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0,       0,       CAT_NONE, SLS_UNCHANGED,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
      SUBSTITUTE(TEXT(SOURCE!G691,"??0"),"  ","")&amp;", "&amp; IF(SOURCE!$S$2-3 &gt;= 0, REPT(" ",SOURCE!$S$2-5+4+1-LEN(SUBSTITUTE(SUBSTITUTE(TEXT(SOURCE!H691,"????0"),"  ","")," ",""))), "")&amp;
      SUBSTITUTE(SUBSTITUTE(TEXT(SOURCE!H691,"????0"),"  ","")," ","")&amp;",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0,       0,       CAT_NONE, SLS_UNCHANGED,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
      SUBSTITUTE(TEXT(SOURCE!G692,"??0"),"  ","")&amp;", "&amp; IF(SOURCE!$S$2-3 &gt;= 0, REPT(" ",SOURCE!$S$2-5+4+1-LEN(SUBSTITUTE(SUBSTITUTE(TEXT(SOURCE!H692,"????0"),"  ","")," ",""))), "")&amp;
      SUBSTITUTE(SUBSTITUTE(TEXT(SOURCE!H692,"????0"),"  ","")," ","")&amp;",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0,       0,       CAT_NONE, SLS_UNCHANGED,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
      SUBSTITUTE(TEXT(SOURCE!G693,"??0"),"  ","")&amp;", "&amp; IF(SOURCE!$S$2-3 &gt;= 0, REPT(" ",SOURCE!$S$2-5+4+1-LEN(SUBSTITUTE(SUBSTITUTE(TEXT(SOURCE!H693,"????0"),"  ","")," ",""))), "")&amp;
      SUBSTITUTE(SUBSTITUTE(TEXT(SOURCE!H693,"????0"),"  ","")," ","")&amp;",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0,       0,       CAT_NONE, SLS_UNCHANGED,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
      SUBSTITUTE(TEXT(SOURCE!G694,"??0"),"  ","")&amp;", "&amp; IF(SOURCE!$S$2-3 &gt;= 0, REPT(" ",SOURCE!$S$2-5+4+1-LEN(SUBSTITUTE(SUBSTITUTE(TEXT(SOURCE!H694,"????0"),"  ","")," ",""))), "")&amp;
      SUBSTITUTE(SUBSTITUTE(TEXT(SOURCE!H694,"????0"),"  ","")," ","")&amp;",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0,       0,       CAT_NONE, SLS_UNCHANGED,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
      SUBSTITUTE(TEXT(SOURCE!G695,"??0"),"  ","")&amp;", "&amp; IF(SOURCE!$S$2-3 &gt;= 0, REPT(" ",SOURCE!$S$2-5+4+1-LEN(SUBSTITUTE(SUBSTITUTE(TEXT(SOURCE!H695,"????0"),"  ","")," ",""))), "")&amp;
      SUBSTITUTE(SUBSTITUTE(TEXT(SOURCE!H695,"????0"),"  ","")," ","")&amp;",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0,       0,       CAT_NONE, SLS_UNCHANGED,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
      SUBSTITUTE(TEXT(SOURCE!G696,"??0"),"  ","")&amp;", "&amp; IF(SOURCE!$S$2-3 &gt;= 0, REPT(" ",SOURCE!$S$2-5+4+1-LEN(SUBSTITUTE(SUBSTITUTE(TEXT(SOURCE!H696,"????0"),"  ","")," ",""))), "")&amp;
      SUBSTITUTE(SUBSTITUTE(TEXT(SOURCE!H696,"????0"),"  ","")," ","")&amp;",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0,       0,       CAT_NONE, SLS_UNCHANGED,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
      SUBSTITUTE(TEXT(SOURCE!G697,"??0"),"  ","")&amp;", "&amp; IF(SOURCE!$S$2-3 &gt;= 0, REPT(" ",SOURCE!$S$2-5+4+1-LEN(SUBSTITUTE(SUBSTITUTE(TEXT(SOURCE!H697,"????0"),"  ","")," ",""))), "")&amp;
      SUBSTITUTE(SUBSTITUTE(TEXT(SOURCE!H697,"????0"),"  ","")," ","")&amp;",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0,       0,       CAT_NONE, SLS_UNCHANGED,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
      SUBSTITUTE(TEXT(SOURCE!G698,"??0"),"  ","")&amp;", "&amp; IF(SOURCE!$S$2-3 &gt;= 0, REPT(" ",SOURCE!$S$2-5+4+1-LEN(SUBSTITUTE(SUBSTITUTE(TEXT(SOURCE!H698,"????0"),"  ","")," ",""))), "")&amp;
      SUBSTITUTE(SUBSTITUTE(TEXT(SOURCE!H698,"????0"),"  ","")," ","")&amp;",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0,       0,       CAT_NONE, SLS_UNCHANGED,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
      SUBSTITUTE(TEXT(SOURCE!G699,"??0"),"  ","")&amp;", "&amp; IF(SOURCE!$S$2-3 &gt;= 0, REPT(" ",SOURCE!$S$2-5+4+1-LEN(SUBSTITUTE(SUBSTITUTE(TEXT(SOURCE!H699,"????0"),"  ","")," ",""))), "")&amp;
      SUBSTITUTE(SUBSTITUTE(TEXT(SOURCE!H699,"????0"),"  ","")," ","")&amp;",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0,       0,       CAT_NONE, SLS_UNCHANGED,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
      SUBSTITUTE(TEXT(SOURCE!G700,"??0"),"  ","")&amp;", "&amp; IF(SOURCE!$S$2-3 &gt;= 0, REPT(" ",SOURCE!$S$2-5+4+1-LEN(SUBSTITUTE(SUBSTITUTE(TEXT(SOURCE!H700,"????0"),"  ","")," ",""))), "")&amp;
      SUBSTITUTE(SUBSTITUTE(TEXT(SOURCE!H700,"????0"),"  ","")," ","")&amp;",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0,       0,       CAT_NONE, SLS_UNCHANGED,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
      SUBSTITUTE(TEXT(SOURCE!G701,"??0"),"  ","")&amp;", "&amp; IF(SOURCE!$S$2-3 &gt;= 0, REPT(" ",SOURCE!$S$2-5+4+1-LEN(SUBSTITUTE(SUBSTITUTE(TEXT(SOURCE!H701,"????0"),"  ","")," ",""))), "")&amp;
      SUBSTITUTE(SUBSTITUTE(TEXT(SOURCE!H701,"????0"),"  ","")," ","")&amp;",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0,       0,       CAT_NONE, SLS_UNCHANGED,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
      SUBSTITUTE(TEXT(SOURCE!G702,"??0"),"  ","")&amp;", "&amp; IF(SOURCE!$S$2-3 &gt;= 0, REPT(" ",SOURCE!$S$2-5+4+1-LEN(SUBSTITUTE(SUBSTITUTE(TEXT(SOURCE!H702,"????0"),"  ","")," ",""))), "")&amp;
      SUBSTITUTE(SUBSTITUTE(TEXT(SOURCE!H702,"????0"),"  ","")," ","")&amp;",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0,       0,       CAT_NONE, SLS_UNCHANGED,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
      SUBSTITUTE(TEXT(SOURCE!G703,"??0"),"  ","")&amp;", "&amp; IF(SOURCE!$S$2-3 &gt;= 0, REPT(" ",SOURCE!$S$2-5+4+1-LEN(SUBSTITUTE(SUBSTITUTE(TEXT(SOURCE!H703,"????0"),"  ","")," ",""))), "")&amp;
      SUBSTITUTE(SUBSTITUTE(TEXT(SOURCE!H703,"????0"),"  ","")," ","")&amp;",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0,       0,       CAT_NONE, SLS_UNCHANGED,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
      SUBSTITUTE(TEXT(SOURCE!G704,"??0"),"  ","")&amp;", "&amp; IF(SOURCE!$S$2-3 &gt;= 0, REPT(" ",SOURCE!$S$2-5+4+1-LEN(SUBSTITUTE(SUBSTITUTE(TEXT(SOURCE!H704,"????0"),"  ","")," ",""))), "")&amp;
      SUBSTITUTE(SUBSTITUTE(TEXT(SOURCE!H704,"????0"),"  ","")," ","")&amp;",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0,       0,       CAT_NONE, SLS_UNCHANGED,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
      SUBSTITUTE(TEXT(SOURCE!G705,"??0"),"  ","")&amp;", "&amp; IF(SOURCE!$S$2-3 &gt;= 0, REPT(" ",SOURCE!$S$2-5+4+1-LEN(SUBSTITUTE(SUBSTITUTE(TEXT(SOURCE!H705,"????0"),"  ","")," ",""))), "")&amp;
      SUBSTITUTE(SUBSTITUTE(TEXT(SOURCE!H705,"????0"),"  ","")," ","")&amp;",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0,       0,       CAT_NONE, SLS_UNCHANGED,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
      SUBSTITUTE(TEXT(SOURCE!G706,"??0"),"  ","")&amp;", "&amp; IF(SOURCE!$S$2-3 &gt;= 0, REPT(" ",SOURCE!$S$2-5+4+1-LEN(SUBSTITUTE(SUBSTITUTE(TEXT(SOURCE!H706,"????0"),"  ","")," ",""))), "")&amp;
      SUBSTITUTE(SUBSTITUTE(TEXT(SOURCE!H706,"????0"),"  ","")," ","")&amp;",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0,       0,       CAT_FREE, SLS_UNCHANGED,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
      SUBSTITUTE(TEXT(SOURCE!G707,"??0"),"  ","")&amp;", "&amp; IF(SOURCE!$S$2-3 &gt;= 0, REPT(" ",SOURCE!$S$2-5+4+1-LEN(SUBSTITUTE(SUBSTITUTE(TEXT(SOURCE!H707,"????0"),"  ","")," ",""))), "")&amp;
      SUBSTITUTE(SUBSTITUTE(TEXT(SOURCE!H707,"????0"),"  ","")," ","")&amp;",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0,       0,       CAT_FREE, SLS_UNCHANGED,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
      SUBSTITUTE(TEXT(SOURCE!G708,"??0"),"  ","")&amp;", "&amp; IF(SOURCE!$S$2-3 &gt;= 0, REPT(" ",SOURCE!$S$2-5+4+1-LEN(SUBSTITUTE(SUBSTITUTE(TEXT(SOURCE!H708,"????0"),"  ","")," ",""))), "")&amp;
      SUBSTITUTE(SUBSTITUTE(TEXT(SOURCE!H708,"????0"),"  ","")," ","")&amp;",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0,       0,       CAT_FREE, SLS_UNCHANGED,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
      SUBSTITUTE(TEXT(SOURCE!G709,"??0"),"  ","")&amp;", "&amp; IF(SOURCE!$S$2-3 &gt;= 0, REPT(" ",SOURCE!$S$2-5+4+1-LEN(SUBSTITUTE(SUBSTITUTE(TEXT(SOURCE!H709,"????0"),"  ","")," ",""))), "")&amp;
      SUBSTITUTE(SUBSTITUTE(TEXT(SOURCE!H709,"????0"),"  ","")," ","")&amp;",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0,       0,       CAT_FREE, SLS_UNCHANGED,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
      SUBSTITUTE(TEXT(SOURCE!G710,"??0"),"  ","")&amp;", "&amp; IF(SOURCE!$S$2-3 &gt;= 0, REPT(" ",SOURCE!$S$2-5+4+1-LEN(SUBSTITUTE(SUBSTITUTE(TEXT(SOURCE!H710,"????0"),"  ","")," ",""))), "")&amp;
      SUBSTITUTE(SUBSTITUTE(TEXT(SOURCE!H710,"????0"),"  ","")," ","")&amp;",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0,       0,       CAT_FREE, SLS_UNCHANGED,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
      SUBSTITUTE(TEXT(SOURCE!G711,"??0"),"  ","")&amp;", "&amp; IF(SOURCE!$S$2-3 &gt;= 0, REPT(" ",SOURCE!$S$2-5+4+1-LEN(SUBSTITUTE(SUBSTITUTE(TEXT(SOURCE!H711,"????0"),"  ","")," ",""))), "")&amp;
      SUBSTITUTE(SUBSTITUTE(TEXT(SOURCE!H711,"????0"),"  ","")," ","")&amp;",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0,       0,       CAT_FREE, SLS_UNCHANGED,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
      SUBSTITUTE(TEXT(SOURCE!G712,"??0"),"  ","")&amp;", "&amp; IF(SOURCE!$S$2-3 &gt;= 0, REPT(" ",SOURCE!$S$2-5+4+1-LEN(SUBSTITUTE(SUBSTITUTE(TEXT(SOURCE!H712,"????0"),"  ","")," ",""))), "")&amp;
      SUBSTITUTE(SUBSTITUTE(TEXT(SOURCE!H712,"????0"),"  ","")," ","")&amp;",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0,       0,       CAT_AINT, SLS_UNCHANGED,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
      SUBSTITUTE(TEXT(SOURCE!G713,"??0"),"  ","")&amp;", "&amp; IF(SOURCE!$S$2-3 &gt;= 0, REPT(" ",SOURCE!$S$2-5+4+1-LEN(SUBSTITUTE(SUBSTITUTE(TEXT(SOURCE!H713,"????0"),"  ","")," ",""))), "")&amp;
      SUBSTITUTE(SUBSTITUTE(TEXT(SOURCE!H713,"????0"),"  ","")," ","")&amp;",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0,       0,       CAT_AINT, SLS_UNCHANGED,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
      SUBSTITUTE(TEXT(SOURCE!G714,"??0"),"  ","")&amp;", "&amp; IF(SOURCE!$S$2-3 &gt;= 0, REPT(" ",SOURCE!$S$2-5+4+1-LEN(SUBSTITUTE(SUBSTITUTE(TEXT(SOURCE!H714,"????0"),"  ","")," ",""))), "")&amp;
      SUBSTITUTE(SUBSTITUTE(TEXT(SOURCE!H714,"????0"),"  ","")," ","")&amp;",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0,       0,       CAT_AINT, SLS_UNCHANGED,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
      SUBSTITUTE(TEXT(SOURCE!G715,"??0"),"  ","")&amp;", "&amp; IF(SOURCE!$S$2-3 &gt;= 0, REPT(" ",SOURCE!$S$2-5+4+1-LEN(SUBSTITUTE(SUBSTITUTE(TEXT(SOURCE!H715,"????0"),"  ","")," ",""))), "")&amp;
      SUBSTITUTE(SUBSTITUTE(TEXT(SOURCE!H715,"????0"),"  ","")," ","")&amp;",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0,       0,       CAT_AINT, SLS_UNCHANGED,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
      SUBSTITUTE(TEXT(SOURCE!G716,"??0"),"  ","")&amp;", "&amp; IF(SOURCE!$S$2-3 &gt;= 0, REPT(" ",SOURCE!$S$2-5+4+1-LEN(SUBSTITUTE(SUBSTITUTE(TEXT(SOURCE!H716,"????0"),"  ","")," ",""))), "")&amp;
      SUBSTITUTE(SUBSTITUTE(TEXT(SOURCE!H716,"????0"),"  ","")," ","")&amp;",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0,       0,       CAT_AINT, SLS_UNCHANGED,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
      SUBSTITUTE(TEXT(SOURCE!G717,"??0"),"  ","")&amp;", "&amp; IF(SOURCE!$S$2-3 &gt;= 0, REPT(" ",SOURCE!$S$2-5+4+1-LEN(SUBSTITUTE(SUBSTITUTE(TEXT(SOURCE!H717,"????0"),"  ","")," ",""))), "")&amp;
      SUBSTITUTE(SUBSTITUTE(TEXT(SOURCE!H717,"????0"),"  ","")," ","")&amp;",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0,       0,       CAT_AINT, SLS_UNCHANGED,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
      SUBSTITUTE(TEXT(SOURCE!G718,"??0"),"  ","")&amp;", "&amp; IF(SOURCE!$S$2-3 &gt;= 0, REPT(" ",SOURCE!$S$2-5+4+1-LEN(SUBSTITUTE(SUBSTITUTE(TEXT(SOURCE!H718,"????0"),"  ","")," ",""))), "")&amp;
      SUBSTITUTE(SUBSTITUTE(TEXT(SOURCE!H718,"????0"),"  ","")," ","")&amp;",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0,       0,       CAT_AINT, SLS_UNCHANGED,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
      SUBSTITUTE(TEXT(SOURCE!G719,"??0"),"  ","")&amp;", "&amp; IF(SOURCE!$S$2-3 &gt;= 0, REPT(" ",SOURCE!$S$2-5+4+1-LEN(SUBSTITUTE(SUBSTITUTE(TEXT(SOURCE!H719,"????0"),"  ","")," ",""))), "")&amp;
      SUBSTITUTE(SUBSTITUTE(TEXT(SOURCE!H719,"????0"),"  ","")," ","")&amp;",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0,       0,       CAT_AINT, SLS_UNCHANGED,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
      SUBSTITUTE(TEXT(SOURCE!G720,"??0"),"  ","")&amp;", "&amp; IF(SOURCE!$S$2-3 &gt;= 0, REPT(" ",SOURCE!$S$2-5+4+1-LEN(SUBSTITUTE(SUBSTITUTE(TEXT(SOURCE!H720,"????0"),"  ","")," ",""))), "")&amp;
      SUBSTITUTE(SUBSTITUTE(TEXT(SOURCE!H720,"????0"),"  ","")," ","")&amp;",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0,       0,       CAT_AINT, SLS_UNCHANGED,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
      SUBSTITUTE(TEXT(SOURCE!G721,"??0"),"  ","")&amp;", "&amp; IF(SOURCE!$S$2-3 &gt;= 0, REPT(" ",SOURCE!$S$2-5+4+1-LEN(SUBSTITUTE(SUBSTITUTE(TEXT(SOURCE!H721,"????0"),"  ","")," ",""))), "")&amp;
      SUBSTITUTE(SUBSTITUTE(TEXT(SOURCE!H721,"????0"),"  ","")," ","")&amp;",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0,       0,       CAT_AINT, SLS_UNCHANGED,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
      SUBSTITUTE(TEXT(SOURCE!G722,"??0"),"  ","")&amp;", "&amp; IF(SOURCE!$S$2-3 &gt;= 0, REPT(" ",SOURCE!$S$2-5+4+1-LEN(SUBSTITUTE(SUBSTITUTE(TEXT(SOURCE!H722,"????0"),"  ","")," ",""))), "")&amp;
      SUBSTITUTE(SUBSTITUTE(TEXT(SOURCE!H722,"????0"),"  ","")," ","")&amp;",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0,       0,       CAT_AINT, SLS_UNCHANGED,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
      SUBSTITUTE(TEXT(SOURCE!G723,"??0"),"  ","")&amp;", "&amp; IF(SOURCE!$S$2-3 &gt;= 0, REPT(" ",SOURCE!$S$2-5+4+1-LEN(SUBSTITUTE(SUBSTITUTE(TEXT(SOURCE!H723,"????0"),"  ","")," ",""))), "")&amp;
      SUBSTITUTE(SUBSTITUTE(TEXT(SOURCE!H723,"????0"),"  ","")," ","")&amp;",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0,       0,       CAT_AINT, SLS_UNCHANGED,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
      SUBSTITUTE(TEXT(SOURCE!G724,"??0"),"  ","")&amp;", "&amp; IF(SOURCE!$S$2-3 &gt;= 0, REPT(" ",SOURCE!$S$2-5+4+1-LEN(SUBSTITUTE(SUBSTITUTE(TEXT(SOURCE!H724,"????0"),"  ","")," ",""))), "")&amp;
      SUBSTITUTE(SUBSTITUTE(TEXT(SOURCE!H724,"????0"),"  ","")," ","")&amp;",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0,       0,       CAT_AINT, SLS_UNCHANGED,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
      SUBSTITUTE(TEXT(SOURCE!G725,"??0"),"  ","")&amp;", "&amp; IF(SOURCE!$S$2-3 &gt;= 0, REPT(" ",SOURCE!$S$2-5+4+1-LEN(SUBSTITUTE(SUBSTITUTE(TEXT(SOURCE!H725,"????0"),"  ","")," ",""))), "")&amp;
      SUBSTITUTE(SUBSTITUTE(TEXT(SOURCE!H725,"????0"),"  ","")," ","")&amp;",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0,       0,       CAT_AINT, SLS_UNCHANGED,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
      SUBSTITUTE(TEXT(SOURCE!G726,"??0"),"  ","")&amp;", "&amp; IF(SOURCE!$S$2-3 &gt;= 0, REPT(" ",SOURCE!$S$2-5+4+1-LEN(SUBSTITUTE(SUBSTITUTE(TEXT(SOURCE!H726,"????0"),"  ","")," ",""))), "")&amp;
      SUBSTITUTE(SUBSTITUTE(TEXT(SOURCE!H726,"????0"),"  ","")," ","")&amp;",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0,       0,       CAT_AINT, SLS_UNCHANGED,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
      SUBSTITUTE(TEXT(SOURCE!G727,"??0"),"  ","")&amp;", "&amp; IF(SOURCE!$S$2-3 &gt;= 0, REPT(" ",SOURCE!$S$2-5+4+1-LEN(SUBSTITUTE(SUBSTITUTE(TEXT(SOURCE!H727,"????0"),"  ","")," ",""))), "")&amp;
      SUBSTITUTE(SUBSTITUTE(TEXT(SOURCE!H727,"????0"),"  ","")," ","")&amp;",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0,       0,       CAT_AINT, SLS_UNCHANGED,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
      SUBSTITUTE(TEXT(SOURCE!G728,"??0"),"  ","")&amp;", "&amp; IF(SOURCE!$S$2-3 &gt;= 0, REPT(" ",SOURCE!$S$2-5+4+1-LEN(SUBSTITUTE(SUBSTITUTE(TEXT(SOURCE!H728,"????0"),"  ","")," ",""))), "")&amp;
      SUBSTITUTE(SUBSTITUTE(TEXT(SOURCE!H728,"????0"),"  ","")," ","")&amp;",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0,       0,       CAT_AINT, SLS_UNCHANGED,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
      SUBSTITUTE(TEXT(SOURCE!G729,"??0"),"  ","")&amp;", "&amp; IF(SOURCE!$S$2-3 &gt;= 0, REPT(" ",SOURCE!$S$2-5+4+1-LEN(SUBSTITUTE(SUBSTITUTE(TEXT(SOURCE!H729,"????0"),"  ","")," ",""))), "")&amp;
      SUBSTITUTE(SUBSTITUTE(TEXT(SOURCE!H729,"????0"),"  ","")," ","")&amp;",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0,       0,       CAT_AINT, SLS_UNCHANGED,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
      SUBSTITUTE(TEXT(SOURCE!G730,"??0"),"  ","")&amp;", "&amp; IF(SOURCE!$S$2-3 &gt;= 0, REPT(" ",SOURCE!$S$2-5+4+1-LEN(SUBSTITUTE(SUBSTITUTE(TEXT(SOURCE!H730,"????0"),"  ","")," ",""))), "")&amp;
      SUBSTITUTE(SUBSTITUTE(TEXT(SOURCE!H730,"????0"),"  ","")," ","")&amp;",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0,       0,       CAT_AINT, SLS_UNCHANGED,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
      SUBSTITUTE(TEXT(SOURCE!G731,"??0"),"  ","")&amp;", "&amp; IF(SOURCE!$S$2-3 &gt;= 0, REPT(" ",SOURCE!$S$2-5+4+1-LEN(SUBSTITUTE(SUBSTITUTE(TEXT(SOURCE!H731,"????0"),"  ","")," ",""))), "")&amp;
      SUBSTITUTE(SUBSTITUTE(TEXT(SOURCE!H731,"????0"),"  ","")," ","")&amp;",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0,       0,       CAT_AINT, SLS_UNCHANGED,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
      SUBSTITUTE(TEXT(SOURCE!G732,"??0"),"  ","")&amp;", "&amp; IF(SOURCE!$S$2-3 &gt;= 0, REPT(" ",SOURCE!$S$2-5+4+1-LEN(SUBSTITUTE(SUBSTITUTE(TEXT(SOURCE!H732,"????0"),"  ","")," ",""))), "")&amp;
      SUBSTITUTE(SUBSTITUTE(TEXT(SOURCE!H732,"????0"),"  ","")," ","")&amp;",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0,       0,       CAT_AINT, SLS_UNCHANGED,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
      SUBSTITUTE(TEXT(SOURCE!G733,"??0"),"  ","")&amp;", "&amp; IF(SOURCE!$S$2-3 &gt;= 0, REPT(" ",SOURCE!$S$2-5+4+1-LEN(SUBSTITUTE(SUBSTITUTE(TEXT(SOURCE!H733,"????0"),"  ","")," ",""))), "")&amp;
      SUBSTITUTE(SUBSTITUTE(TEXT(SOURCE!H733,"????0"),"  ","")," ","")&amp;",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0,       0,       CAT_AINT, SLS_UNCHANGED,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
      SUBSTITUTE(TEXT(SOURCE!G734,"??0"),"  ","")&amp;", "&amp; IF(SOURCE!$S$2-3 &gt;= 0, REPT(" ",SOURCE!$S$2-5+4+1-LEN(SUBSTITUTE(SUBSTITUTE(TEXT(SOURCE!H734,"????0"),"  ","")," ",""))), "")&amp;
      SUBSTITUTE(SUBSTITUTE(TEXT(SOURCE!H734,"????0"),"  ","")," ","")&amp;",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0,       0,       CAT_AINT, SLS_UNCHANGED,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
      SUBSTITUTE(TEXT(SOURCE!G735,"??0"),"  ","")&amp;", "&amp; IF(SOURCE!$S$2-3 &gt;= 0, REPT(" ",SOURCE!$S$2-5+4+1-LEN(SUBSTITUTE(SUBSTITUTE(TEXT(SOURCE!H735,"????0"),"  ","")," ",""))), "")&amp;
      SUBSTITUTE(SUBSTITUTE(TEXT(SOURCE!H735,"????0"),"  ","")," ","")&amp;",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0,       0,       CAT_FREE, SLS_UNCHANGED,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
      SUBSTITUTE(TEXT(SOURCE!G736,"??0"),"  ","")&amp;", "&amp; IF(SOURCE!$S$2-3 &gt;= 0, REPT(" ",SOURCE!$S$2-5+4+1-LEN(SUBSTITUTE(SUBSTITUTE(TEXT(SOURCE!H736,"????0"),"  ","")," ",""))), "")&amp;
      SUBSTITUTE(SUBSTITUTE(TEXT(SOURCE!H736,"????0"),"  ","")," ","")&amp;",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0,       0,       CAT_AINT, SLS_UNCHANGED,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
      SUBSTITUTE(TEXT(SOURCE!G737,"??0"),"  ","")&amp;", "&amp; IF(SOURCE!$S$2-3 &gt;= 0, REPT(" ",SOURCE!$S$2-5+4+1-LEN(SUBSTITUTE(SUBSTITUTE(TEXT(SOURCE!H737,"????0"),"  ","")," ",""))), "")&amp;
      SUBSTITUTE(SUBSTITUTE(TEXT(SOURCE!H737,"????0"),"  ","")," ","")&amp;",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0,       0,       CAT_AINT, SLS_UNCHANGED,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
      SUBSTITUTE(TEXT(SOURCE!G738,"??0"),"  ","")&amp;", "&amp; IF(SOURCE!$S$2-3 &gt;= 0, REPT(" ",SOURCE!$S$2-5+4+1-LEN(SUBSTITUTE(SUBSTITUTE(TEXT(SOURCE!H738,"????0"),"  ","")," ",""))), "")&amp;
      SUBSTITUTE(SUBSTITUTE(TEXT(SOURCE!H738,"????0"),"  ","")," ","")&amp;",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0,       0,       CAT_AINT, SLS_UNCHANGED,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
      SUBSTITUTE(TEXT(SOURCE!G739,"??0"),"  ","")&amp;", "&amp; IF(SOURCE!$S$2-3 &gt;= 0, REPT(" ",SOURCE!$S$2-5+4+1-LEN(SUBSTITUTE(SUBSTITUTE(TEXT(SOURCE!H739,"????0"),"  ","")," ",""))), "")&amp;
      SUBSTITUTE(SUBSTITUTE(TEXT(SOURCE!H739,"????0"),"  ","")," ","")&amp;",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0,       0,       CAT_AINT, SLS_UNCHANGED,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
      SUBSTITUTE(TEXT(SOURCE!G740,"??0"),"  ","")&amp;", "&amp; IF(SOURCE!$S$2-3 &gt;= 0, REPT(" ",SOURCE!$S$2-5+4+1-LEN(SUBSTITUTE(SUBSTITUTE(TEXT(SOURCE!H740,"????0"),"  ","")," ",""))), "")&amp;
      SUBSTITUTE(SUBSTITUTE(TEXT(SOURCE!H740,"????0"),"  ","")," ","")&amp;",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0,       0,       CAT_AINT, SLS_UNCHANGED,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
      SUBSTITUTE(TEXT(SOURCE!G741,"??0"),"  ","")&amp;", "&amp; IF(SOURCE!$S$2-3 &gt;= 0, REPT(" ",SOURCE!$S$2-5+4+1-LEN(SUBSTITUTE(SUBSTITUTE(TEXT(SOURCE!H741,"????0"),"  ","")," ",""))), "")&amp;
      SUBSTITUTE(SUBSTITUTE(TEXT(SOURCE!H741,"????0"),"  ","")," ","")&amp;",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0,       0,       CAT_AINT, SLS_UNCHANGED,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
      SUBSTITUTE(TEXT(SOURCE!G742,"??0"),"  ","")&amp;", "&amp; IF(SOURCE!$S$2-3 &gt;= 0, REPT(" ",SOURCE!$S$2-5+4+1-LEN(SUBSTITUTE(SUBSTITUTE(TEXT(SOURCE!H742,"????0"),"  ","")," ",""))), "")&amp;
      SUBSTITUTE(SUBSTITUTE(TEXT(SOURCE!H742,"????0"),"  ","")," ","")&amp;",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0,       0,       CAT_AINT, SLS_UNCHANGED,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
      SUBSTITUTE(TEXT(SOURCE!G743,"??0"),"  ","")&amp;", "&amp; IF(SOURCE!$S$2-3 &gt;= 0, REPT(" ",SOURCE!$S$2-5+4+1-LEN(SUBSTITUTE(SUBSTITUTE(TEXT(SOURCE!H743,"????0"),"  ","")," ",""))), "")&amp;
      SUBSTITUTE(SUBSTITUTE(TEXT(SOURCE!H743,"????0"),"  ","")," ","")&amp;",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0,       0,       CAT_AINT, SLS_UNCHANGED,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
      SUBSTITUTE(TEXT(SOURCE!G744,"??0"),"  ","")&amp;", "&amp; IF(SOURCE!$S$2-3 &gt;= 0, REPT(" ",SOURCE!$S$2-5+4+1-LEN(SUBSTITUTE(SUBSTITUTE(TEXT(SOURCE!H744,"????0"),"  ","")," ",""))), "")&amp;
      SUBSTITUTE(SUBSTITUTE(TEXT(SOURCE!H744,"????0"),"  ","")," ","")&amp;",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0,       0,       CAT_NONE, SLS_UNCHANGED,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
      SUBSTITUTE(TEXT(SOURCE!G745,"??0"),"  ","")&amp;", "&amp; IF(SOURCE!$S$2-3 &gt;= 0, REPT(" ",SOURCE!$S$2-5+4+1-LEN(SUBSTITUTE(SUBSTITUTE(TEXT(SOURCE!H745,"????0"),"  ","")," ",""))), "")&amp;
      SUBSTITUTE(SUBSTITUTE(TEXT(SOURCE!H745,"????0"),"  ","")," ","")&amp;",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0,       0,       CAT_AINT, SLS_UNCHANGED,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
      SUBSTITUTE(TEXT(SOURCE!G746,"??0"),"  ","")&amp;", "&amp; IF(SOURCE!$S$2-3 &gt;= 0, REPT(" ",SOURCE!$S$2-5+4+1-LEN(SUBSTITUTE(SUBSTITUTE(TEXT(SOURCE!H746,"????0"),"  ","")," ",""))), "")&amp;
      SUBSTITUTE(SUBSTITUTE(TEXT(SOURCE!H746,"????0"),"  ","")," ","")&amp;",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0,       0,       CAT_AINT, SLS_UNCHANGED,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
      SUBSTITUTE(TEXT(SOURCE!G747,"??0"),"  ","")&amp;", "&amp; IF(SOURCE!$S$2-3 &gt;= 0, REPT(" ",SOURCE!$S$2-5+4+1-LEN(SUBSTITUTE(SUBSTITUTE(TEXT(SOURCE!H747,"????0"),"  ","")," ",""))), "")&amp;
      SUBSTITUTE(SUBSTITUTE(TEXT(SOURCE!H747,"????0"),"  ","")," ","")&amp;",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0,       0,       CAT_AINT, SLS_UNCHANGED,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
      SUBSTITUTE(TEXT(SOURCE!G748,"??0"),"  ","")&amp;", "&amp; IF(SOURCE!$S$2-3 &gt;= 0, REPT(" ",SOURCE!$S$2-5+4+1-LEN(SUBSTITUTE(SUBSTITUTE(TEXT(SOURCE!H748,"????0"),"  ","")," ",""))), "")&amp;
      SUBSTITUTE(SUBSTITUTE(TEXT(SOURCE!H748,"????0"),"  ","")," ","")&amp;",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0,       0,       CAT_AINT, SLS_UNCHANGED,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
      SUBSTITUTE(TEXT(SOURCE!G749,"??0"),"  ","")&amp;", "&amp; IF(SOURCE!$S$2-3 &gt;= 0, REPT(" ",SOURCE!$S$2-5+4+1-LEN(SUBSTITUTE(SUBSTITUTE(TEXT(SOURCE!H749,"????0"),"  ","")," ",""))), "")&amp;
      SUBSTITUTE(SUBSTITUTE(TEXT(SOURCE!H749,"????0"),"  ","")," ","")&amp;",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0,       0,       CAT_AINT, SLS_UNCHANGED,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
      SUBSTITUTE(TEXT(SOURCE!G750,"??0"),"  ","")&amp;", "&amp; IF(SOURCE!$S$2-3 &gt;= 0, REPT(" ",SOURCE!$S$2-5+4+1-LEN(SUBSTITUTE(SUBSTITUTE(TEXT(SOURCE!H750,"????0"),"  ","")," ",""))), "")&amp;
      SUBSTITUTE(SUBSTITUTE(TEXT(SOURCE!H750,"????0"),"  ","")," ","")&amp;",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0,       0,       CAT_AINT, SLS_UNCHANGED,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
      SUBSTITUTE(TEXT(SOURCE!G751,"??0"),"  ","")&amp;", "&amp; IF(SOURCE!$S$2-3 &gt;= 0, REPT(" ",SOURCE!$S$2-5+4+1-LEN(SUBSTITUTE(SUBSTITUTE(TEXT(SOURCE!H751,"????0"),"  ","")," ",""))), "")&amp;
      SUBSTITUTE(SUBSTITUTE(TEXT(SOURCE!H751,"????0"),"  ","")," ","")&amp;",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0,       0,       CAT_AINT, SLS_UNCHANGED,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
      SUBSTITUTE(TEXT(SOURCE!G752,"??0"),"  ","")&amp;", "&amp; IF(SOURCE!$S$2-3 &gt;= 0, REPT(" ",SOURCE!$S$2-5+4+1-LEN(SUBSTITUTE(SUBSTITUTE(TEXT(SOURCE!H752,"????0"),"  ","")," ",""))), "")&amp;
      SUBSTITUTE(SUBSTITUTE(TEXT(SOURCE!H752,"????0"),"  ","")," ","")&amp;",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0,       0,       CAT_AINT, SLS_UNCHANGED,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
      SUBSTITUTE(TEXT(SOURCE!G753,"??0"),"  ","")&amp;", "&amp; IF(SOURCE!$S$2-3 &gt;= 0, REPT(" ",SOURCE!$S$2-5+4+1-LEN(SUBSTITUTE(SUBSTITUTE(TEXT(SOURCE!H753,"????0"),"  ","")," ",""))), "")&amp;
      SUBSTITUTE(SUBSTITUTE(TEXT(SOURCE!H753,"????0"),"  ","")," ","")&amp;",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0,       0,       CAT_AINT, SLS_UNCHANGED,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
      SUBSTITUTE(TEXT(SOURCE!G754,"??0"),"  ","")&amp;", "&amp; IF(SOURCE!$S$2-3 &gt;= 0, REPT(" ",SOURCE!$S$2-5+4+1-LEN(SUBSTITUTE(SUBSTITUTE(TEXT(SOURCE!H754,"????0"),"  ","")," ",""))), "")&amp;
      SUBSTITUTE(SUBSTITUTE(TEXT(SOURCE!H754,"????0"),"  ","")," ","")&amp;",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0,       0,       CAT_AINT, SLS_UNCHANGED,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
      SUBSTITUTE(TEXT(SOURCE!G755,"??0"),"  ","")&amp;", "&amp; IF(SOURCE!$S$2-3 &gt;= 0, REPT(" ",SOURCE!$S$2-5+4+1-LEN(SUBSTITUTE(SUBSTITUTE(TEXT(SOURCE!H755,"????0"),"  ","")," ",""))), "")&amp;
      SUBSTITUTE(SUBSTITUTE(TEXT(SOURCE!H755,"????0"),"  ","")," ","")&amp;",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0,       0,       CAT_AINT, SLS_UNCHANGED,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
      SUBSTITUTE(TEXT(SOURCE!G756,"??0"),"  ","")&amp;", "&amp; IF(SOURCE!$S$2-3 &gt;= 0, REPT(" ",SOURCE!$S$2-5+4+1-LEN(SUBSTITUTE(SUBSTITUTE(TEXT(SOURCE!H756,"????0"),"  ","")," ",""))), "")&amp;
      SUBSTITUTE(SUBSTITUTE(TEXT(SOURCE!H756,"????0"),"  ","")," ","")&amp;",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0,       0,       CAT_AINT, SLS_UNCHANGED,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
      SUBSTITUTE(TEXT(SOURCE!G757,"??0"),"  ","")&amp;", "&amp; IF(SOURCE!$S$2-3 &gt;= 0, REPT(" ",SOURCE!$S$2-5+4+1-LEN(SUBSTITUTE(SUBSTITUTE(TEXT(SOURCE!H757,"????0"),"  ","")," ",""))), "")&amp;
      SUBSTITUTE(SUBSTITUTE(TEXT(SOURCE!H757,"????0"),"  ","")," ","")&amp;",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0,       0,       CAT_AINT, SLS_UNCHANGED,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
      SUBSTITUTE(TEXT(SOURCE!G758,"??0"),"  ","")&amp;", "&amp; IF(SOURCE!$S$2-3 &gt;= 0, REPT(" ",SOURCE!$S$2-5+4+1-LEN(SUBSTITUTE(SUBSTITUTE(TEXT(SOURCE!H758,"????0"),"  ","")," ",""))), "")&amp;
      SUBSTITUTE(SUBSTITUTE(TEXT(SOURCE!H758,"????0"),"  ","")," ","")&amp;",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0,       0,       CAT_AINT, SLS_UNCHANGED,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
      SUBSTITUTE(TEXT(SOURCE!G759,"??0"),"  ","")&amp;", "&amp; IF(SOURCE!$S$2-3 &gt;= 0, REPT(" ",SOURCE!$S$2-5+4+1-LEN(SUBSTITUTE(SUBSTITUTE(TEXT(SOURCE!H759,"????0"),"  ","")," ",""))), "")&amp;
      SUBSTITUTE(SUBSTITUTE(TEXT(SOURCE!H759,"????0"),"  ","")," ","")&amp;",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0,       0,       CAT_AINT, SLS_UNCHANGED,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
      SUBSTITUTE(TEXT(SOURCE!G760,"??0"),"  ","")&amp;", "&amp; IF(SOURCE!$S$2-3 &gt;= 0, REPT(" ",SOURCE!$S$2-5+4+1-LEN(SUBSTITUTE(SUBSTITUTE(TEXT(SOURCE!H760,"????0"),"  ","")," ",""))), "")&amp;
      SUBSTITUTE(SUBSTITUTE(TEXT(SOURCE!H760,"????0"),"  ","")," ","")&amp;",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0,       0,       CAT_FREE, SLS_UNCHANGED,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
      SUBSTITUTE(TEXT(SOURCE!G761,"??0"),"  ","")&amp;", "&amp; IF(SOURCE!$S$2-3 &gt;= 0, REPT(" ",SOURCE!$S$2-5+4+1-LEN(SUBSTITUTE(SUBSTITUTE(TEXT(SOURCE!H761,"????0"),"  ","")," ",""))), "")&amp;
      SUBSTITUTE(SUBSTITUTE(TEXT(SOURCE!H761,"????0"),"  ","")," ","")&amp;",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0,       0,       CAT_FREE, SLS_UNCHANGED,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
      SUBSTITUTE(TEXT(SOURCE!G762,"??0"),"  ","")&amp;", "&amp; IF(SOURCE!$S$2-3 &gt;= 0, REPT(" ",SOURCE!$S$2-5+4+1-LEN(SUBSTITUTE(SUBSTITUTE(TEXT(SOURCE!H762,"????0"),"  ","")," ",""))), "")&amp;
      SUBSTITUTE(SUBSTITUTE(TEXT(SOURCE!H762,"????0"),"  ","")," ","")&amp;",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0,       0,       CAT_AINT, SLS_UNCHANGED,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
      SUBSTITUTE(TEXT(SOURCE!G763,"??0"),"  ","")&amp;", "&amp; IF(SOURCE!$S$2-3 &gt;= 0, REPT(" ",SOURCE!$S$2-5+4+1-LEN(SUBSTITUTE(SUBSTITUTE(TEXT(SOURCE!H763,"????0"),"  ","")," ",""))), "")&amp;
      SUBSTITUTE(SUBSTITUTE(TEXT(SOURCE!H763,"????0"),"  ","")," ","")&amp;",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0,       0,       CAT_AINT, SLS_UNCHANGED,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
      SUBSTITUTE(TEXT(SOURCE!G764,"??0"),"  ","")&amp;", "&amp; IF(SOURCE!$S$2-3 &gt;= 0, REPT(" ",SOURCE!$S$2-5+4+1-LEN(SUBSTITUTE(SUBSTITUTE(TEXT(SOURCE!H764,"????0"),"  ","")," ",""))), "")&amp;
      SUBSTITUTE(SUBSTITUTE(TEXT(SOURCE!H764,"????0"),"  ","")," ","")&amp;",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0,       0,       CAT_AINT, SLS_UNCHANGED,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
      SUBSTITUTE(TEXT(SOURCE!G765,"??0"),"  ","")&amp;", "&amp; IF(SOURCE!$S$2-3 &gt;= 0, REPT(" ",SOURCE!$S$2-5+4+1-LEN(SUBSTITUTE(SUBSTITUTE(TEXT(SOURCE!H765,"????0"),"  ","")," ",""))), "")&amp;
      SUBSTITUTE(SUBSTITUTE(TEXT(SOURCE!H765,"????0"),"  ","")," ","")&amp;",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0,       0,       CAT_AINT, SLS_UNCHANGED,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
      SUBSTITUTE(TEXT(SOURCE!G766,"??0"),"  ","")&amp;", "&amp; IF(SOURCE!$S$2-3 &gt;= 0, REPT(" ",SOURCE!$S$2-5+4+1-LEN(SUBSTITUTE(SUBSTITUTE(TEXT(SOURCE!H766,"????0"),"  ","")," ",""))), "")&amp;
      SUBSTITUTE(SUBSTITUTE(TEXT(SOURCE!H766,"????0"),"  ","")," ","")&amp;",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0,       0,       CAT_AINT, SLS_UNCHANGED,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
      SUBSTITUTE(TEXT(SOURCE!G767,"??0"),"  ","")&amp;", "&amp; IF(SOURCE!$S$2-3 &gt;= 0, REPT(" ",SOURCE!$S$2-5+4+1-LEN(SUBSTITUTE(SUBSTITUTE(TEXT(SOURCE!H767,"????0"),"  ","")," ",""))), "")&amp;
      SUBSTITUTE(SUBSTITUTE(TEXT(SOURCE!H767,"????0"),"  ","")," ","")&amp;",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0,       0,       CAT_AINT, SLS_UNCHANGED,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
      SUBSTITUTE(TEXT(SOURCE!G768,"??0"),"  ","")&amp;", "&amp; IF(SOURCE!$S$2-3 &gt;= 0, REPT(" ",SOURCE!$S$2-5+4+1-LEN(SUBSTITUTE(SUBSTITUTE(TEXT(SOURCE!H768,"????0"),"  ","")," ",""))), "")&amp;
      SUBSTITUTE(SUBSTITUTE(TEXT(SOURCE!H768,"????0"),"  ","")," ","")&amp;",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0,       0,       CAT_AINT, SLS_UNCHANGED,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
      SUBSTITUTE(TEXT(SOURCE!G769,"??0"),"  ","")&amp;", "&amp; IF(SOURCE!$S$2-3 &gt;= 0, REPT(" ",SOURCE!$S$2-5+4+1-LEN(SUBSTITUTE(SUBSTITUTE(TEXT(SOURCE!H769,"????0"),"  ","")," ",""))), "")&amp;
      SUBSTITUTE(SUBSTITUTE(TEXT(SOURCE!H769,"????0"),"  ","")," ","")&amp;",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0,       0,       CAT_AINT, SLS_UNCHANGED,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
      SUBSTITUTE(TEXT(SOURCE!G770,"??0"),"  ","")&amp;", "&amp; IF(SOURCE!$S$2-3 &gt;= 0, REPT(" ",SOURCE!$S$2-5+4+1-LEN(SUBSTITUTE(SUBSTITUTE(TEXT(SOURCE!H770,"????0"),"  ","")," ",""))), "")&amp;
      SUBSTITUTE(SUBSTITUTE(TEXT(SOURCE!H770,"????0"),"  ","")," ","")&amp;",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0,       0,       CAT_AINT, SLS_UNCHANGED,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
      SUBSTITUTE(TEXT(SOURCE!G771,"??0"),"  ","")&amp;", "&amp; IF(SOURCE!$S$2-3 &gt;= 0, REPT(" ",SOURCE!$S$2-5+4+1-LEN(SUBSTITUTE(SUBSTITUTE(TEXT(SOURCE!H771,"????0"),"  ","")," ",""))), "")&amp;
      SUBSTITUTE(SUBSTITUTE(TEXT(SOURCE!H771,"????0"),"  ","")," ","")&amp;",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0,       0,       CAT_AINT, SLS_UNCHANGED,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
      SUBSTITUTE(TEXT(SOURCE!G772,"??0"),"  ","")&amp;", "&amp; IF(SOURCE!$S$2-3 &gt;= 0, REPT(" ",SOURCE!$S$2-5+4+1-LEN(SUBSTITUTE(SUBSTITUTE(TEXT(SOURCE!H772,"????0"),"  ","")," ",""))), "")&amp;
      SUBSTITUTE(SUBSTITUTE(TEXT(SOURCE!H772,"????0"),"  ","")," ","")&amp;",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0,       0,       CAT_AINT, SLS_UNCHANGED,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
      SUBSTITUTE(TEXT(SOURCE!G773,"??0"),"  ","")&amp;", "&amp; IF(SOURCE!$S$2-3 &gt;= 0, REPT(" ",SOURCE!$S$2-5+4+1-LEN(SUBSTITUTE(SUBSTITUTE(TEXT(SOURCE!H773,"????0"),"  ","")," ",""))), "")&amp;
      SUBSTITUTE(SUBSTITUTE(TEXT(SOURCE!H773,"????0"),"  ","")," ","")&amp;",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0,       0,       CAT_AINT, SLS_UNCHANGED,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
      SUBSTITUTE(TEXT(SOURCE!G774,"??0"),"  ","")&amp;", "&amp; IF(SOURCE!$S$2-3 &gt;= 0, REPT(" ",SOURCE!$S$2-5+4+1-LEN(SUBSTITUTE(SUBSTITUTE(TEXT(SOURCE!H774,"????0"),"  ","")," ",""))), "")&amp;
      SUBSTITUTE(SUBSTITUTE(TEXT(SOURCE!H774,"????0"),"  ","")," ","")&amp;",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0,       0,       CAT_AINT, SLS_UNCHANGED,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
      SUBSTITUTE(TEXT(SOURCE!G775,"??0"),"  ","")&amp;", "&amp; IF(SOURCE!$S$2-3 &gt;= 0, REPT(" ",SOURCE!$S$2-5+4+1-LEN(SUBSTITUTE(SUBSTITUTE(TEXT(SOURCE!H775,"????0"),"  ","")," ",""))), "")&amp;
      SUBSTITUTE(SUBSTITUTE(TEXT(SOURCE!H775,"????0"),"  ","")," ","")&amp;",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0,       0,       CAT_AINT, SLS_UNCHANGED,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
      SUBSTITUTE(TEXT(SOURCE!G776,"??0"),"  ","")&amp;", "&amp; IF(SOURCE!$S$2-3 &gt;= 0, REPT(" ",SOURCE!$S$2-5+4+1-LEN(SUBSTITUTE(SUBSTITUTE(TEXT(SOURCE!H776,"????0"),"  ","")," ",""))), "")&amp;
      SUBSTITUTE(SUBSTITUTE(TEXT(SOURCE!H776,"????0"),"  ","")," ","")&amp;",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0,       0,       CAT_AINT, SLS_UNCHANGED,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
      SUBSTITUTE(TEXT(SOURCE!G777,"??0"),"  ","")&amp;", "&amp; IF(SOURCE!$S$2-3 &gt;= 0, REPT(" ",SOURCE!$S$2-5+4+1-LEN(SUBSTITUTE(SUBSTITUTE(TEXT(SOURCE!H777,"????0"),"  ","")," ",""))), "")&amp;
      SUBSTITUTE(SUBSTITUTE(TEXT(SOURCE!H777,"????0"),"  ","")," ","")&amp;",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
      SUBSTITUTE(TEXT(SOURCE!G778,"??0"),"  ","")&amp;", "&amp; IF(SOURCE!$S$2-3 &gt;= 0, REPT(" ",SOURCE!$S$2-5+4+1-LEN(SUBSTITUTE(SUBSTITUTE(TEXT(SOURCE!H778,"????0"),"  ","")," ",""))), "")&amp;
      SUBSTITUTE(SUBSTITUTE(TEXT(SOURCE!H778,"????0"),"  ","")," ","")&amp;",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
      SUBSTITUTE(TEXT(SOURCE!G779,"??0"),"  ","")&amp;", "&amp; IF(SOURCE!$S$2-3 &gt;= 0, REPT(" ",SOURCE!$S$2-5+4+1-LEN(SUBSTITUTE(SUBSTITUTE(TEXT(SOURCE!H779,"????0"),"  ","")," ",""))), "")&amp;
      SUBSTITUTE(SUBSTITUTE(TEXT(SOURCE!H779,"????0"),"  ","")," ","")&amp;",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
      SUBSTITUTE(TEXT(SOURCE!G780,"??0"),"  ","")&amp;", "&amp; IF(SOURCE!$S$2-3 &gt;= 0, REPT(" ",SOURCE!$S$2-5+4+1-LEN(SUBSTITUTE(SUBSTITUTE(TEXT(SOURCE!H780,"????0"),"  ","")," ",""))), "")&amp;
      SUBSTITUTE(SUBSTITUTE(TEXT(SOURCE!H780,"????0"),"  ","")," ","")&amp;",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0,       0,       CAT_AINT, SLS_UNCHANGED,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
      SUBSTITUTE(TEXT(SOURCE!G781,"??0"),"  ","")&amp;", "&amp; IF(SOURCE!$S$2-3 &gt;= 0, REPT(" ",SOURCE!$S$2-5+4+1-LEN(SUBSTITUTE(SUBSTITUTE(TEXT(SOURCE!H781,"????0"),"  ","")," ",""))), "")&amp;
      SUBSTITUTE(SUBSTITUTE(TEXT(SOURCE!H781,"????0"),"  ","")," ","")&amp;",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0,       0,       CAT_AINT, SLS_UNCHANGED,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
      SUBSTITUTE(TEXT(SOURCE!G782,"??0"),"  ","")&amp;", "&amp; IF(SOURCE!$S$2-3 &gt;= 0, REPT(" ",SOURCE!$S$2-5+4+1-LEN(SUBSTITUTE(SUBSTITUTE(TEXT(SOURCE!H782,"????0"),"  ","")," ",""))), "")&amp;
      SUBSTITUTE(SUBSTITUTE(TEXT(SOURCE!H782,"????0"),"  ","")," ","")&amp;",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0,       0,       CAT_AINT, SLS_UNCHANGED,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
      SUBSTITUTE(TEXT(SOURCE!G783,"??0"),"  ","")&amp;", "&amp; IF(SOURCE!$S$2-3 &gt;= 0, REPT(" ",SOURCE!$S$2-5+4+1-LEN(SUBSTITUTE(SUBSTITUTE(TEXT(SOURCE!H783,"????0"),"  ","")," ",""))), "")&amp;
      SUBSTITUTE(SUBSTITUTE(TEXT(SOURCE!H783,"????0"),"  ","")," ","")&amp;",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0,       0,       CAT_AINT, SLS_UNCHANGED,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
      SUBSTITUTE(TEXT(SOURCE!G784,"??0"),"  ","")&amp;", "&amp; IF(SOURCE!$S$2-3 &gt;= 0, REPT(" ",SOURCE!$S$2-5+4+1-LEN(SUBSTITUTE(SUBSTITUTE(TEXT(SOURCE!H784,"????0"),"  ","")," ",""))), "")&amp;
      SUBSTITUTE(SUBSTITUTE(TEXT(SOURCE!H784,"????0"),"  ","")," ","")&amp;",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0,       0,       CAT_AINT, SLS_UNCHANGED,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
      SUBSTITUTE(TEXT(SOURCE!G785,"??0"),"  ","")&amp;", "&amp; IF(SOURCE!$S$2-3 &gt;= 0, REPT(" ",SOURCE!$S$2-5+4+1-LEN(SUBSTITUTE(SUBSTITUTE(TEXT(SOURCE!H785,"????0"),"  ","")," ",""))), "")&amp;
      SUBSTITUTE(SUBSTITUTE(TEXT(SOURCE!H785,"????0"),"  ","")," ","")&amp;",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0,       0,       CAT_AINT, SLS_UNCHANGED,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
      SUBSTITUTE(TEXT(SOURCE!G786,"??0"),"  ","")&amp;", "&amp; IF(SOURCE!$S$2-3 &gt;= 0, REPT(" ",SOURCE!$S$2-5+4+1-LEN(SUBSTITUTE(SUBSTITUTE(TEXT(SOURCE!H786,"????0"),"  ","")," ",""))), "")&amp;
      SUBSTITUTE(SUBSTITUTE(TEXT(SOURCE!H786,"????0"),"  ","")," ","")&amp;",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0,       0,       CAT_FREE, SLS_UNCHANGED,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
      SUBSTITUTE(TEXT(SOURCE!G787,"??0"),"  ","")&amp;", "&amp; IF(SOURCE!$S$2-3 &gt;= 0, REPT(" ",SOURCE!$S$2-5+4+1-LEN(SUBSTITUTE(SUBSTITUTE(TEXT(SOURCE!H787,"????0"),"  ","")," ",""))), "")&amp;
      SUBSTITUTE(SUBSTITUTE(TEXT(SOURCE!H787,"????0"),"  ","")," ","")&amp;",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0,       0,       CAT_FREE, SLS_UNCHANGED,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
      SUBSTITUTE(TEXT(SOURCE!G788,"??0"),"  ","")&amp;", "&amp; IF(SOURCE!$S$2-3 &gt;= 0, REPT(" ",SOURCE!$S$2-5+4+1-LEN(SUBSTITUTE(SUBSTITUTE(TEXT(SOURCE!H788,"????0"),"  ","")," ",""))), "")&amp;
      SUBSTITUTE(SUBSTITUTE(TEXT(SOURCE!H788,"????0"),"  ","")," ","")&amp;",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0,       0,       CAT_FREE, SLS_UNCHANGED,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
      SUBSTITUTE(TEXT(SOURCE!G789,"??0"),"  ","")&amp;", "&amp; IF(SOURCE!$S$2-3 &gt;= 0, REPT(" ",SOURCE!$S$2-5+4+1-LEN(SUBSTITUTE(SUBSTITUTE(TEXT(SOURCE!H789,"????0"),"  ","")," ",""))), "")&amp;
      SUBSTITUTE(SUBSTITUTE(TEXT(SOURCE!H789,"????0"),"  ","")," ","")&amp;",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0,       0,       CAT_FREE, SLS_UNCHANGED,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
      SUBSTITUTE(TEXT(SOURCE!G790,"??0"),"  ","")&amp;", "&amp; IF(SOURCE!$S$2-3 &gt;= 0, REPT(" ",SOURCE!$S$2-5+4+1-LEN(SUBSTITUTE(SUBSTITUTE(TEXT(SOURCE!H790,"????0"),"  ","")," ",""))), "")&amp;
      SUBSTITUTE(SUBSTITUTE(TEXT(SOURCE!H790,"????0"),"  ","")," ","")&amp;",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0,       0,       CAT_FREE, SLS_UNCHANGED,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
      SUBSTITUTE(TEXT(SOURCE!G791,"??0"),"  ","")&amp;", "&amp; IF(SOURCE!$S$2-3 &gt;= 0, REPT(" ",SOURCE!$S$2-5+4+1-LEN(SUBSTITUTE(SUBSTITUTE(TEXT(SOURCE!H791,"????0"),"  ","")," ",""))), "")&amp;
      SUBSTITUTE(SUBSTITUTE(TEXT(SOURCE!H791,"????0"),"  ","")," ","")&amp;",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0,       0,       CAT_FREE, SLS_UNCHANGED,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
      SUBSTITUTE(TEXT(SOURCE!G792,"??0"),"  ","")&amp;", "&amp; IF(SOURCE!$S$2-3 &gt;= 0, REPT(" ",SOURCE!$S$2-5+4+1-LEN(SUBSTITUTE(SUBSTITUTE(TEXT(SOURCE!H792,"????0"),"  ","")," ",""))), "")&amp;
      SUBSTITUTE(SUBSTITUTE(TEXT(SOURCE!H792,"????0"),"  ","")," ","")&amp;",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0,       0,       CAT_aint, SLS_UNCHANGED,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
      SUBSTITUTE(TEXT(SOURCE!G793,"??0"),"  ","")&amp;", "&amp; IF(SOURCE!$S$2-3 &gt;= 0, REPT(" ",SOURCE!$S$2-5+4+1-LEN(SUBSTITUTE(SUBSTITUTE(TEXT(SOURCE!H793,"????0"),"  ","")," ",""))), "")&amp;
      SUBSTITUTE(SUBSTITUTE(TEXT(SOURCE!H793,"????0"),"  ","")," ","")&amp;",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0,       0,       CAT_aint, SLS_UNCHANGED,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
      SUBSTITUTE(TEXT(SOURCE!G794,"??0"),"  ","")&amp;", "&amp; IF(SOURCE!$S$2-3 &gt;= 0, REPT(" ",SOURCE!$S$2-5+4+1-LEN(SUBSTITUTE(SUBSTITUTE(TEXT(SOURCE!H794,"????0"),"  ","")," ",""))), "")&amp;
      SUBSTITUTE(SUBSTITUTE(TEXT(SOURCE!H794,"????0"),"  ","")," ","")&amp;",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0,       0,       CAT_aint, SLS_UNCHANGED,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
      SUBSTITUTE(TEXT(SOURCE!G795,"??0"),"  ","")&amp;", "&amp; IF(SOURCE!$S$2-3 &gt;= 0, REPT(" ",SOURCE!$S$2-5+4+1-LEN(SUBSTITUTE(SUBSTITUTE(TEXT(SOURCE!H795,"????0"),"  ","")," ",""))), "")&amp;
      SUBSTITUTE(SUBSTITUTE(TEXT(SOURCE!H795,"????0"),"  ","")," ","")&amp;",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0,       0,       CAT_aint, SLS_UNCHANGED,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
      SUBSTITUTE(TEXT(SOURCE!G796,"??0"),"  ","")&amp;", "&amp; IF(SOURCE!$S$2-3 &gt;= 0, REPT(" ",SOURCE!$S$2-5+4+1-LEN(SUBSTITUTE(SUBSTITUTE(TEXT(SOURCE!H796,"????0"),"  ","")," ",""))), "")&amp;
      SUBSTITUTE(SUBSTITUTE(TEXT(SOURCE!H796,"????0"),"  ","")," ","")&amp;",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0,       0,       CAT_aint, SLS_UNCHANGED,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
      SUBSTITUTE(TEXT(SOURCE!G797,"??0"),"  ","")&amp;", "&amp; IF(SOURCE!$S$2-3 &gt;= 0, REPT(" ",SOURCE!$S$2-5+4+1-LEN(SUBSTITUTE(SUBSTITUTE(TEXT(SOURCE!H797,"????0"),"  ","")," ",""))), "")&amp;
      SUBSTITUTE(SUBSTITUTE(TEXT(SOURCE!H797,"????0"),"  ","")," ","")&amp;",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0,       0,       CAT_aint, SLS_UNCHANGED,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
      SUBSTITUTE(TEXT(SOURCE!G798,"??0"),"  ","")&amp;", "&amp; IF(SOURCE!$S$2-3 &gt;= 0, REPT(" ",SOURCE!$S$2-5+4+1-LEN(SUBSTITUTE(SUBSTITUTE(TEXT(SOURCE!H798,"????0"),"  ","")," ",""))), "")&amp;
      SUBSTITUTE(SUBSTITUTE(TEXT(SOURCE!H798,"????0"),"  ","")," ","")&amp;",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0,       0,       CAT_aint, SLS_UNCHANGED,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
      SUBSTITUTE(TEXT(SOURCE!G799,"??0"),"  ","")&amp;", "&amp; IF(SOURCE!$S$2-3 &gt;= 0, REPT(" ",SOURCE!$S$2-5+4+1-LEN(SUBSTITUTE(SUBSTITUTE(TEXT(SOURCE!H799,"????0"),"  ","")," ",""))), "")&amp;
      SUBSTITUTE(SUBSTITUTE(TEXT(SOURCE!H799,"????0"),"  ","")," ","")&amp;",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0,       0,       CAT_aint, SLS_UNCHANGED,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
      SUBSTITUTE(TEXT(SOURCE!G800,"??0"),"  ","")&amp;", "&amp; IF(SOURCE!$S$2-3 &gt;= 0, REPT(" ",SOURCE!$S$2-5+4+1-LEN(SUBSTITUTE(SUBSTITUTE(TEXT(SOURCE!H800,"????0"),"  ","")," ",""))), "")&amp;
      SUBSTITUTE(SUBSTITUTE(TEXT(SOURCE!H800,"????0"),"  ","")," ","")&amp;",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0,       0,       CAT_aint, SLS_UNCHANGED,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
      SUBSTITUTE(TEXT(SOURCE!G801,"??0"),"  ","")&amp;", "&amp; IF(SOURCE!$S$2-3 &gt;= 0, REPT(" ",SOURCE!$S$2-5+4+1-LEN(SUBSTITUTE(SUBSTITUTE(TEXT(SOURCE!H801,"????0"),"  ","")," ",""))), "")&amp;
      SUBSTITUTE(SUBSTITUTE(TEXT(SOURCE!H801,"????0"),"  ","")," ","")&amp;",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0,       0,       CAT_aint, SLS_UNCHANGED,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
      SUBSTITUTE(TEXT(SOURCE!G802,"??0"),"  ","")&amp;", "&amp; IF(SOURCE!$S$2-3 &gt;= 0, REPT(" ",SOURCE!$S$2-5+4+1-LEN(SUBSTITUTE(SUBSTITUTE(TEXT(SOURCE!H802,"????0"),"  ","")," ",""))), "")&amp;
      SUBSTITUTE(SUBSTITUTE(TEXT(SOURCE!H802,"????0"),"  ","")," ","")&amp;",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0,       0,       CAT_aint, SLS_UNCHANGED,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
      SUBSTITUTE(TEXT(SOURCE!G803,"??0"),"  ","")&amp;", "&amp; IF(SOURCE!$S$2-3 &gt;= 0, REPT(" ",SOURCE!$S$2-5+4+1-LEN(SUBSTITUTE(SUBSTITUTE(TEXT(SOURCE!H803,"????0"),"  ","")," ",""))), "")&amp;
      SUBSTITUTE(SUBSTITUTE(TEXT(SOURCE!H803,"????0"),"  ","")," ","")&amp;",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0,       0,       CAT_aint, SLS_UNCHANGED,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
      SUBSTITUTE(TEXT(SOURCE!G804,"??0"),"  ","")&amp;", "&amp; IF(SOURCE!$S$2-3 &gt;= 0, REPT(" ",SOURCE!$S$2-5+4+1-LEN(SUBSTITUTE(SUBSTITUTE(TEXT(SOURCE!H804,"????0"),"  ","")," ",""))), "")&amp;
      SUBSTITUTE(SUBSTITUTE(TEXT(SOURCE!H804,"????0"),"  ","")," ","")&amp;",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0,       0,       CAT_aint, SLS_UNCHANGED,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
      SUBSTITUTE(TEXT(SOURCE!G805,"??0"),"  ","")&amp;", "&amp; IF(SOURCE!$S$2-3 &gt;= 0, REPT(" ",SOURCE!$S$2-5+4+1-LEN(SUBSTITUTE(SUBSTITUTE(TEXT(SOURCE!H805,"????0"),"  ","")," ",""))), "")&amp;
      SUBSTITUTE(SUBSTITUTE(TEXT(SOURCE!H805,"????0"),"  ","")," ","")&amp;",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0,       0,       CAT_aint, SLS_UNCHANGED,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
      SUBSTITUTE(TEXT(SOURCE!G806,"??0"),"  ","")&amp;", "&amp; IF(SOURCE!$S$2-3 &gt;= 0, REPT(" ",SOURCE!$S$2-5+4+1-LEN(SUBSTITUTE(SUBSTITUTE(TEXT(SOURCE!H806,"????0"),"  ","")," ",""))), "")&amp;
      SUBSTITUTE(SUBSTITUTE(TEXT(SOURCE!H806,"????0"),"  ","")," ","")&amp;",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0,       0,       CAT_aint, SLS_UNCHANGED,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
      SUBSTITUTE(TEXT(SOURCE!G807,"??0"),"  ","")&amp;", "&amp; IF(SOURCE!$S$2-3 &gt;= 0, REPT(" ",SOURCE!$S$2-5+4+1-LEN(SUBSTITUTE(SUBSTITUTE(TEXT(SOURCE!H807,"????0"),"  ","")," ",""))), "")&amp;
      SUBSTITUTE(SUBSTITUTE(TEXT(SOURCE!H807,"????0"),"  ","")," ","")&amp;",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0,       0,       CAT_aint, SLS_UNCHANGED,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
      SUBSTITUTE(TEXT(SOURCE!G808,"??0"),"  ","")&amp;", "&amp; IF(SOURCE!$S$2-3 &gt;= 0, REPT(" ",SOURCE!$S$2-5+4+1-LEN(SUBSTITUTE(SUBSTITUTE(TEXT(SOURCE!H808,"????0"),"  ","")," ",""))), "")&amp;
      SUBSTITUTE(SUBSTITUTE(TEXT(SOURCE!H808,"????0"),"  ","")," ","")&amp;",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0,       0,       CAT_aint, SLS_UNCHANGED,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
      SUBSTITUTE(TEXT(SOURCE!G809,"??0"),"  ","")&amp;", "&amp; IF(SOURCE!$S$2-3 &gt;= 0, REPT(" ",SOURCE!$S$2-5+4+1-LEN(SUBSTITUTE(SUBSTITUTE(TEXT(SOURCE!H809,"????0"),"  ","")," ",""))), "")&amp;
      SUBSTITUTE(SUBSTITUTE(TEXT(SOURCE!H809,"????0"),"  ","")," ","")&amp;",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0,       0,       CAT_aint, SLS_UNCHANGED,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
      SUBSTITUTE(TEXT(SOURCE!G810,"??0"),"  ","")&amp;", "&amp; IF(SOURCE!$S$2-3 &gt;= 0, REPT(" ",SOURCE!$S$2-5+4+1-LEN(SUBSTITUTE(SUBSTITUTE(TEXT(SOURCE!H810,"????0"),"  ","")," ",""))), "")&amp;
      SUBSTITUTE(SUBSTITUTE(TEXT(SOURCE!H810,"????0"),"  ","")," ","")&amp;",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0,       0,       CAT_aint, SLS_UNCHANGED,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
      SUBSTITUTE(TEXT(SOURCE!G811,"??0"),"  ","")&amp;", "&amp; IF(SOURCE!$S$2-3 &gt;= 0, REPT(" ",SOURCE!$S$2-5+4+1-LEN(SUBSTITUTE(SUBSTITUTE(TEXT(SOURCE!H811,"????0"),"  ","")," ",""))), "")&amp;
      SUBSTITUTE(SUBSTITUTE(TEXT(SOURCE!H811,"????0"),"  ","")," ","")&amp;",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0,       0,       CAT_aint, SLS_UNCHANGED,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
      SUBSTITUTE(TEXT(SOURCE!G812,"??0"),"  ","")&amp;", "&amp; IF(SOURCE!$S$2-3 &gt;= 0, REPT(" ",SOURCE!$S$2-5+4+1-LEN(SUBSTITUTE(SUBSTITUTE(TEXT(SOURCE!H812,"????0"),"  ","")," ",""))), "")&amp;
      SUBSTITUTE(SUBSTITUTE(TEXT(SOURCE!H812,"????0"),"  ","")," ","")&amp;",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0,       0,       CAT_aint, SLS_UNCHANGED,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
      SUBSTITUTE(TEXT(SOURCE!G813,"??0"),"  ","")&amp;", "&amp; IF(SOURCE!$S$2-3 &gt;= 0, REPT(" ",SOURCE!$S$2-5+4+1-LEN(SUBSTITUTE(SUBSTITUTE(TEXT(SOURCE!H813,"????0"),"  ","")," ",""))), "")&amp;
      SUBSTITUTE(SUBSTITUTE(TEXT(SOURCE!H813,"????0"),"  ","")," ","")&amp;",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0,       0,       CAT_aint, SLS_UNCHANGED,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
      SUBSTITUTE(TEXT(SOURCE!G814,"??0"),"  ","")&amp;", "&amp; IF(SOURCE!$S$2-3 &gt;= 0, REPT(" ",SOURCE!$S$2-5+4+1-LEN(SUBSTITUTE(SUBSTITUTE(TEXT(SOURCE!H814,"????0"),"  ","")," ",""))), "")&amp;
      SUBSTITUTE(SUBSTITUTE(TEXT(SOURCE!H814,"????0"),"  ","")," ","")&amp;",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0,       0,       CAT_aint, SLS_UNCHANGED,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
      SUBSTITUTE(TEXT(SOURCE!G815,"??0"),"  ","")&amp;", "&amp; IF(SOURCE!$S$2-3 &gt;= 0, REPT(" ",SOURCE!$S$2-5+4+1-LEN(SUBSTITUTE(SUBSTITUTE(TEXT(SOURCE!H815,"????0"),"  ","")," ",""))), "")&amp;
      SUBSTITUTE(SUBSTITUTE(TEXT(SOURCE!H815,"????0"),"  ","")," ","")&amp;",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0,       0,       CAT_NONE, SLS_UNCHANGED,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
      SUBSTITUTE(TEXT(SOURCE!G816,"??0"),"  ","")&amp;", "&amp; IF(SOURCE!$S$2-3 &gt;= 0, REPT(" ",SOURCE!$S$2-5+4+1-LEN(SUBSTITUTE(SUBSTITUTE(TEXT(SOURCE!H816,"????0"),"  ","")," ",""))), "")&amp;
      SUBSTITUTE(SUBSTITUTE(TEXT(SOURCE!H816,"????0"),"  ","")," ","")&amp;",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0,       0,       CAT_aint, SLS_UNCHANGED,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
      SUBSTITUTE(TEXT(SOURCE!G817,"??0"),"  ","")&amp;", "&amp; IF(SOURCE!$S$2-3 &gt;= 0, REPT(" ",SOURCE!$S$2-5+4+1-LEN(SUBSTITUTE(SUBSTITUTE(TEXT(SOURCE!H817,"????0"),"  ","")," ",""))), "")&amp;
      SUBSTITUTE(SUBSTITUTE(TEXT(SOURCE!H817,"????0"),"  ","")," ","")&amp;",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0,       0,       CAT_aint, SLS_UNCHANGED,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
      SUBSTITUTE(TEXT(SOURCE!G818,"??0"),"  ","")&amp;", "&amp; IF(SOURCE!$S$2-3 &gt;= 0, REPT(" ",SOURCE!$S$2-5+4+1-LEN(SUBSTITUTE(SUBSTITUTE(TEXT(SOURCE!H818,"????0"),"  ","")," ",""))), "")&amp;
      SUBSTITUTE(SUBSTITUTE(TEXT(SOURCE!H818,"????0"),"  ","")," ","")&amp;",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0,       0,       CAT_aint, SLS_UNCHANGED,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
      SUBSTITUTE(TEXT(SOURCE!G819,"??0"),"  ","")&amp;", "&amp; IF(SOURCE!$S$2-3 &gt;= 0, REPT(" ",SOURCE!$S$2-5+4+1-LEN(SUBSTITUTE(SUBSTITUTE(TEXT(SOURCE!H819,"????0"),"  ","")," ",""))), "")&amp;
      SUBSTITUTE(SUBSTITUTE(TEXT(SOURCE!H819,"????0"),"  ","")," ","")&amp;",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0,       0,       CAT_aint, SLS_UNCHANGED,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
      SUBSTITUTE(TEXT(SOURCE!G820,"??0"),"  ","")&amp;", "&amp; IF(SOURCE!$S$2-3 &gt;= 0, REPT(" ",SOURCE!$S$2-5+4+1-LEN(SUBSTITUTE(SUBSTITUTE(TEXT(SOURCE!H820,"????0"),"  ","")," ",""))), "")&amp;
      SUBSTITUTE(SUBSTITUTE(TEXT(SOURCE!H820,"????0"),"  ","")," ","")&amp;",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0,       0,       CAT_aint, SLS_UNCHANGED,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
      SUBSTITUTE(TEXT(SOURCE!G821,"??0"),"  ","")&amp;", "&amp; IF(SOURCE!$S$2-3 &gt;= 0, REPT(" ",SOURCE!$S$2-5+4+1-LEN(SUBSTITUTE(SUBSTITUTE(TEXT(SOURCE!H821,"????0"),"  ","")," ",""))), "")&amp;
      SUBSTITUTE(SUBSTITUTE(TEXT(SOURCE!H821,"????0"),"  ","")," ","")&amp;",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0,       0,       CAT_aint, SLS_UNCHANGED,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
      SUBSTITUTE(TEXT(SOURCE!G822,"??0"),"  ","")&amp;", "&amp; IF(SOURCE!$S$2-3 &gt;= 0, REPT(" ",SOURCE!$S$2-5+4+1-LEN(SUBSTITUTE(SUBSTITUTE(TEXT(SOURCE!H822,"????0"),"  ","")," ",""))), "")&amp;
      SUBSTITUTE(SUBSTITUTE(TEXT(SOURCE!H822,"????0"),"  ","")," ","")&amp;",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0,       0,       CAT_aint, SLS_UNCHANGED,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
      SUBSTITUTE(TEXT(SOURCE!G823,"??0"),"  ","")&amp;", "&amp; IF(SOURCE!$S$2-3 &gt;= 0, REPT(" ",SOURCE!$S$2-5+4+1-LEN(SUBSTITUTE(SUBSTITUTE(TEXT(SOURCE!H823,"????0"),"  ","")," ",""))), "")&amp;
      SUBSTITUTE(SUBSTITUTE(TEXT(SOURCE!H823,"????0"),"  ","")," ","")&amp;",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0,       0,       CAT_NONE, SLS_UNCHANGED,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
      SUBSTITUTE(TEXT(SOURCE!G824,"??0"),"  ","")&amp;", "&amp; IF(SOURCE!$S$2-3 &gt;= 0, REPT(" ",SOURCE!$S$2-5+4+1-LEN(SUBSTITUTE(SUBSTITUTE(TEXT(SOURCE!H824,"????0"),"  ","")," ",""))), "")&amp;
      SUBSTITUTE(SUBSTITUTE(TEXT(SOURCE!H824,"????0"),"  ","")," ","")&amp;",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0,       0,       CAT_aint, SLS_UNCHANGED,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
      SUBSTITUTE(TEXT(SOURCE!G825,"??0"),"  ","")&amp;", "&amp; IF(SOURCE!$S$2-3 &gt;= 0, REPT(" ",SOURCE!$S$2-5+4+1-LEN(SUBSTITUTE(SUBSTITUTE(TEXT(SOURCE!H825,"????0"),"  ","")," ",""))), "")&amp;
      SUBSTITUTE(SUBSTITUTE(TEXT(SOURCE!H825,"????0"),"  ","")," ","")&amp;",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0,       0,       CAT_aint, SLS_UNCHANGED,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
      SUBSTITUTE(TEXT(SOURCE!G826,"??0"),"  ","")&amp;", "&amp; IF(SOURCE!$S$2-3 &gt;= 0, REPT(" ",SOURCE!$S$2-5+4+1-LEN(SUBSTITUTE(SUBSTITUTE(TEXT(SOURCE!H826,"????0"),"  ","")," ",""))), "")&amp;
      SUBSTITUTE(SUBSTITUTE(TEXT(SOURCE!H826,"????0"),"  ","")," ","")&amp;",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0,       0,       CAT_aint, SLS_UNCHANGED,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
      SUBSTITUTE(TEXT(SOURCE!G827,"??0"),"  ","")&amp;", "&amp; IF(SOURCE!$S$2-3 &gt;= 0, REPT(" ",SOURCE!$S$2-5+4+1-LEN(SUBSTITUTE(SUBSTITUTE(TEXT(SOURCE!H827,"????0"),"  ","")," ",""))), "")&amp;
      SUBSTITUTE(SUBSTITUTE(TEXT(SOURCE!H827,"????0"),"  ","")," ","")&amp;",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0,       0,       CAT_aint, SLS_UNCHANGED,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
      SUBSTITUTE(TEXT(SOURCE!G828,"??0"),"  ","")&amp;", "&amp; IF(SOURCE!$S$2-3 &gt;= 0, REPT(" ",SOURCE!$S$2-5+4+1-LEN(SUBSTITUTE(SUBSTITUTE(TEXT(SOURCE!H828,"????0"),"  ","")," ",""))), "")&amp;
      SUBSTITUTE(SUBSTITUTE(TEXT(SOURCE!H828,"????0"),"  ","")," ","")&amp;",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0,       0,       CAT_aint, SLS_UNCHANGED,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
      SUBSTITUTE(TEXT(SOURCE!G829,"??0"),"  ","")&amp;", "&amp; IF(SOURCE!$S$2-3 &gt;= 0, REPT(" ",SOURCE!$S$2-5+4+1-LEN(SUBSTITUTE(SUBSTITUTE(TEXT(SOURCE!H829,"????0"),"  ","")," ",""))), "")&amp;
      SUBSTITUTE(SUBSTITUTE(TEXT(SOURCE!H829,"????0"),"  ","")," ","")&amp;",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0,       0,       CAT_aint, SLS_UNCHANGED,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
      SUBSTITUTE(TEXT(SOURCE!G830,"??0"),"  ","")&amp;", "&amp; IF(SOURCE!$S$2-3 &gt;= 0, REPT(" ",SOURCE!$S$2-5+4+1-LEN(SUBSTITUTE(SUBSTITUTE(TEXT(SOURCE!H830,"????0"),"  ","")," ",""))), "")&amp;
      SUBSTITUTE(SUBSTITUTE(TEXT(SOURCE!H830,"????0"),"  ","")," ","")&amp;",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0,       0,       CAT_aint, SLS_UNCHANGED,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
      SUBSTITUTE(TEXT(SOURCE!G831,"??0"),"  ","")&amp;", "&amp; IF(SOURCE!$S$2-3 &gt;= 0, REPT(" ",SOURCE!$S$2-5+4+1-LEN(SUBSTITUTE(SUBSTITUTE(TEXT(SOURCE!H831,"????0"),"  ","")," ",""))), "")&amp;
      SUBSTITUTE(SUBSTITUTE(TEXT(SOURCE!H831,"????0"),"  ","")," ","")&amp;",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0,       0,       CAT_aint, SLS_UNCHANGED,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
      SUBSTITUTE(TEXT(SOURCE!G832,"??0"),"  ","")&amp;", "&amp; IF(SOURCE!$S$2-3 &gt;= 0, REPT(" ",SOURCE!$S$2-5+4+1-LEN(SUBSTITUTE(SUBSTITUTE(TEXT(SOURCE!H832,"????0"),"  ","")," ",""))), "")&amp;
      SUBSTITUTE(SUBSTITUTE(TEXT(SOURCE!H832,"????0"),"  ","")," ","")&amp;",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0,       0,       CAT_aint, SLS_UNCHANGED,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
      SUBSTITUTE(TEXT(SOURCE!G833,"??0"),"  ","")&amp;", "&amp; IF(SOURCE!$S$2-3 &gt;= 0, REPT(" ",SOURCE!$S$2-5+4+1-LEN(SUBSTITUTE(SUBSTITUTE(TEXT(SOURCE!H833,"????0"),"  ","")," ",""))), "")&amp;
      SUBSTITUTE(SUBSTITUTE(TEXT(SOURCE!H833,"????0"),"  ","")," ","")&amp;",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0,       0,       CAT_aint, SLS_UNCHANGED,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
      SUBSTITUTE(TEXT(SOURCE!G834,"??0"),"  ","")&amp;", "&amp; IF(SOURCE!$S$2-3 &gt;= 0, REPT(" ",SOURCE!$S$2-5+4+1-LEN(SUBSTITUTE(SUBSTITUTE(TEXT(SOURCE!H834,"????0"),"  ","")," ",""))), "")&amp;
      SUBSTITUTE(SUBSTITUTE(TEXT(SOURCE!H834,"????0"),"  ","")," ","")&amp;",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0,       0,       CAT_aint, SLS_UNCHANGED,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
      SUBSTITUTE(TEXT(SOURCE!G835,"??0"),"  ","")&amp;", "&amp; IF(SOURCE!$S$2-3 &gt;= 0, REPT(" ",SOURCE!$S$2-5+4+1-LEN(SUBSTITUTE(SUBSTITUTE(TEXT(SOURCE!H835,"????0"),"  ","")," ",""))), "")&amp;
      SUBSTITUTE(SUBSTITUTE(TEXT(SOURCE!H835,"????0"),"  ","")," ","")&amp;",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0,       0,       CAT_aint, SLS_UNCHANGED,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
      SUBSTITUTE(TEXT(SOURCE!G836,"??0"),"  ","")&amp;", "&amp; IF(SOURCE!$S$2-3 &gt;= 0, REPT(" ",SOURCE!$S$2-5+4+1-LEN(SUBSTITUTE(SUBSTITUTE(TEXT(SOURCE!H836,"????0"),"  ","")," ",""))), "")&amp;
      SUBSTITUTE(SUBSTITUTE(TEXT(SOURCE!H836,"????0"),"  ","")," ","")&amp;",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0,       0,       CAT_aint, SLS_UNCHANGED,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
      SUBSTITUTE(TEXT(SOURCE!G837,"??0"),"  ","")&amp;", "&amp; IF(SOURCE!$S$2-3 &gt;= 0, REPT(" ",SOURCE!$S$2-5+4+1-LEN(SUBSTITUTE(SUBSTITUTE(TEXT(SOURCE!H837,"????0"),"  ","")," ",""))), "")&amp;
      SUBSTITUTE(SUBSTITUTE(TEXT(SOURCE!H837,"????0"),"  ","")," ","")&amp;",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0,       0,       CAT_aint, SLS_UNCHANGED,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
      SUBSTITUTE(TEXT(SOURCE!G838,"??0"),"  ","")&amp;", "&amp; IF(SOURCE!$S$2-3 &gt;= 0, REPT(" ",SOURCE!$S$2-5+4+1-LEN(SUBSTITUTE(SUBSTITUTE(TEXT(SOURCE!H838,"????0"),"  ","")," ",""))), "")&amp;
      SUBSTITUTE(SUBSTITUTE(TEXT(SOURCE!H838,"????0"),"  ","")," ","")&amp;",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0,       0,       CAT_aint, SLS_UNCHANGED,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
      SUBSTITUTE(TEXT(SOURCE!G839,"??0"),"  ","")&amp;", "&amp; IF(SOURCE!$S$2-3 &gt;= 0, REPT(" ",SOURCE!$S$2-5+4+1-LEN(SUBSTITUTE(SUBSTITUTE(TEXT(SOURCE!H839,"????0"),"  ","")," ",""))), "")&amp;
      SUBSTITUTE(SUBSTITUTE(TEXT(SOURCE!H839,"????0"),"  ","")," ","")&amp;",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0,       0,       CAT_aint, SLS_UNCHANGED,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
      SUBSTITUTE(TEXT(SOURCE!G840,"??0"),"  ","")&amp;", "&amp; IF(SOURCE!$S$2-3 &gt;= 0, REPT(" ",SOURCE!$S$2-5+4+1-LEN(SUBSTITUTE(SUBSTITUTE(TEXT(SOURCE!H840,"????0"),"  ","")," ",""))), "")&amp;
      SUBSTITUTE(SUBSTITUTE(TEXT(SOURCE!H840,"????0"),"  ","")," ","")&amp;",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0,       0,       CAT_aint, SLS_UNCHANGED,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
      SUBSTITUTE(TEXT(SOURCE!G841,"??0"),"  ","")&amp;", "&amp; IF(SOURCE!$S$2-3 &gt;= 0, REPT(" ",SOURCE!$S$2-5+4+1-LEN(SUBSTITUTE(SUBSTITUTE(TEXT(SOURCE!H841,"????0"),"  ","")," ",""))), "")&amp;
      SUBSTITUTE(SUBSTITUTE(TEXT(SOURCE!H841,"????0"),"  ","")," ","")&amp;",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0,       0,       CAT_aint, SLS_UNCHANGED,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
      SUBSTITUTE(TEXT(SOURCE!G842,"??0"),"  ","")&amp;", "&amp; IF(SOURCE!$S$2-3 &gt;= 0, REPT(" ",SOURCE!$S$2-5+4+1-LEN(SUBSTITUTE(SUBSTITUTE(TEXT(SOURCE!H842,"????0"),"  ","")," ",""))), "")&amp;
      SUBSTITUTE(SUBSTITUTE(TEXT(SOURCE!H842,"????0"),"  ","")," ","")&amp;",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0,       0,       CAT_aint, SLS_UNCHANGED,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
      SUBSTITUTE(TEXT(SOURCE!G843,"??0"),"  ","")&amp;", "&amp; IF(SOURCE!$S$2-3 &gt;= 0, REPT(" ",SOURCE!$S$2-5+4+1-LEN(SUBSTITUTE(SUBSTITUTE(TEXT(SOURCE!H843,"????0"),"  ","")," ",""))), "")&amp;
      SUBSTITUTE(SUBSTITUTE(TEXT(SOURCE!H843,"????0"),"  ","")," ","")&amp;",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0,       0,       CAT_aint, SLS_UNCHANGED,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
      SUBSTITUTE(TEXT(SOURCE!G844,"??0"),"  ","")&amp;", "&amp; IF(SOURCE!$S$2-3 &gt;= 0, REPT(" ",SOURCE!$S$2-5+4+1-LEN(SUBSTITUTE(SUBSTITUTE(TEXT(SOURCE!H844,"????0"),"  ","")," ",""))), "")&amp;
      SUBSTITUTE(SUBSTITUTE(TEXT(SOURCE!H844,"????0"),"  ","")," ","")&amp;",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0,       0,       CAT_aint, SLS_UNCHANGED,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
      SUBSTITUTE(TEXT(SOURCE!G845,"??0"),"  ","")&amp;", "&amp; IF(SOURCE!$S$2-3 &gt;= 0, REPT(" ",SOURCE!$S$2-5+4+1-LEN(SUBSTITUTE(SUBSTITUTE(TEXT(SOURCE!H845,"????0"),"  ","")," ",""))), "")&amp;
      SUBSTITUTE(SUBSTITUTE(TEXT(SOURCE!H845,"????0"),"  ","")," ","")&amp;",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0,       0,       CAT_aint, SLS_UNCHANGED,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
      SUBSTITUTE(TEXT(SOURCE!G846,"??0"),"  ","")&amp;", "&amp; IF(SOURCE!$S$2-3 &gt;= 0, REPT(" ",SOURCE!$S$2-5+4+1-LEN(SUBSTITUTE(SUBSTITUTE(TEXT(SOURCE!H846,"????0"),"  ","")," ",""))), "")&amp;
      SUBSTITUTE(SUBSTITUTE(TEXT(SOURCE!H846,"????0"),"  ","")," ","")&amp;",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0,       0,       CAT_aint, SLS_UNCHANGED,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
      SUBSTITUTE(TEXT(SOURCE!G847,"??0"),"  ","")&amp;", "&amp; IF(SOURCE!$S$2-3 &gt;= 0, REPT(" ",SOURCE!$S$2-5+4+1-LEN(SUBSTITUTE(SUBSTITUTE(TEXT(SOURCE!H847,"????0"),"  ","")," ",""))), "")&amp;
      SUBSTITUTE(SUBSTITUTE(TEXT(SOURCE!H847,"????0"),"  ","")," ","")&amp;",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0,       0,       CAT_aint, SLS_UNCHANGED,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
      SUBSTITUTE(TEXT(SOURCE!G848,"??0"),"  ","")&amp;", "&amp; IF(SOURCE!$S$2-3 &gt;= 0, REPT(" ",SOURCE!$S$2-5+4+1-LEN(SUBSTITUTE(SUBSTITUTE(TEXT(SOURCE!H848,"????0"),"  ","")," ",""))), "")&amp;
      SUBSTITUTE(SUBSTITUTE(TEXT(SOURCE!H848,"????0"),"  ","")," ","")&amp;",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0,       0,       CAT_aint, SLS_UNCHANGED,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
      SUBSTITUTE(TEXT(SOURCE!G849,"??0"),"  ","")&amp;", "&amp; IF(SOURCE!$S$2-3 &gt;= 0, REPT(" ",SOURCE!$S$2-5+4+1-LEN(SUBSTITUTE(SUBSTITUTE(TEXT(SOURCE!H849,"????0"),"  ","")," ",""))), "")&amp;
      SUBSTITUTE(SUBSTITUTE(TEXT(SOURCE!H849,"????0"),"  ","")," ","")&amp;",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0,       0,       CAT_aint, SLS_UNCHANGED,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
      SUBSTITUTE(TEXT(SOURCE!G850,"??0"),"  ","")&amp;", "&amp; IF(SOURCE!$S$2-3 &gt;= 0, REPT(" ",SOURCE!$S$2-5+4+1-LEN(SUBSTITUTE(SUBSTITUTE(TEXT(SOURCE!H850,"????0"),"  ","")," ",""))), "")&amp;
      SUBSTITUTE(SUBSTITUTE(TEXT(SOURCE!H850,"????0"),"  ","")," ","")&amp;",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0,       0,       CAT_aint, SLS_UNCHANGED,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
      SUBSTITUTE(TEXT(SOURCE!G851,"??0"),"  ","")&amp;", "&amp; IF(SOURCE!$S$2-3 &gt;= 0, REPT(" ",SOURCE!$S$2-5+4+1-LEN(SUBSTITUTE(SUBSTITUTE(TEXT(SOURCE!H851,"????0"),"  ","")," ",""))), "")&amp;
      SUBSTITUTE(SUBSTITUTE(TEXT(SOURCE!H851,"????0"),"  ","")," ","")&amp;",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0,       0,       CAT_aint, SLS_UNCHANGED,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
      SUBSTITUTE(TEXT(SOURCE!G852,"??0"),"  ","")&amp;", "&amp; IF(SOURCE!$S$2-3 &gt;= 0, REPT(" ",SOURCE!$S$2-5+4+1-LEN(SUBSTITUTE(SUBSTITUTE(TEXT(SOURCE!H852,"????0"),"  ","")," ",""))), "")&amp;
      SUBSTITUTE(SUBSTITUTE(TEXT(SOURCE!H852,"????0"),"  ","")," ","")&amp;",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0,       0,       CAT_aint, SLS_UNCHANGED,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
      SUBSTITUTE(TEXT(SOURCE!G853,"??0"),"  ","")&amp;", "&amp; IF(SOURCE!$S$2-3 &gt;= 0, REPT(" ",SOURCE!$S$2-5+4+1-LEN(SUBSTITUTE(SUBSTITUTE(TEXT(SOURCE!H853,"????0"),"  ","")," ",""))), "")&amp;
      SUBSTITUTE(SUBSTITUTE(TEXT(SOURCE!H853,"????0"),"  ","")," ","")&amp;",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0,       0,       CAT_aint, SLS_UNCHANGED,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
      SUBSTITUTE(TEXT(SOURCE!G854,"??0"),"  ","")&amp;", "&amp; IF(SOURCE!$S$2-3 &gt;= 0, REPT(" ",SOURCE!$S$2-5+4+1-LEN(SUBSTITUTE(SUBSTITUTE(TEXT(SOURCE!H854,"????0"),"  ","")," ",""))), "")&amp;
      SUBSTITUTE(SUBSTITUTE(TEXT(SOURCE!H854,"????0"),"  ","")," ","")&amp;",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0,       0,       CAT_aint, SLS_UNCHANGED,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
      SUBSTITUTE(TEXT(SOURCE!G855,"??0"),"  ","")&amp;", "&amp; IF(SOURCE!$S$2-3 &gt;= 0, REPT(" ",SOURCE!$S$2-5+4+1-LEN(SUBSTITUTE(SUBSTITUTE(TEXT(SOURCE!H855,"????0"),"  ","")," ",""))), "")&amp;
      SUBSTITUTE(SUBSTITUTE(TEXT(SOURCE!H855,"????0"),"  ","")," ","")&amp;",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0,       0,       CAT_aint, SLS_UNCHANGED,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
      SUBSTITUTE(TEXT(SOURCE!G856,"??0"),"  ","")&amp;", "&amp; IF(SOURCE!$S$2-3 &gt;= 0, REPT(" ",SOURCE!$S$2-5+4+1-LEN(SUBSTITUTE(SUBSTITUTE(TEXT(SOURCE!H856,"????0"),"  ","")," ",""))), "")&amp;
      SUBSTITUTE(SUBSTITUTE(TEXT(SOURCE!H856,"????0"),"  ","")," ","")&amp;",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0,       0,       CAT_aint, SLS_UNCHANGED,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
      SUBSTITUTE(TEXT(SOURCE!G857,"??0"),"  ","")&amp;", "&amp; IF(SOURCE!$S$2-3 &gt;= 0, REPT(" ",SOURCE!$S$2-5+4+1-LEN(SUBSTITUTE(SUBSTITUTE(TEXT(SOURCE!H857,"????0"),"  ","")," ",""))), "")&amp;
      SUBSTITUTE(SUBSTITUTE(TEXT(SOURCE!H857,"????0"),"  ","")," ","")&amp;",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0,       0,       CAT_NONE, SLS_UNCHANGED,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
      SUBSTITUTE(TEXT(SOURCE!G858,"??0"),"  ","")&amp;", "&amp; IF(SOURCE!$S$2-3 &gt;= 0, REPT(" ",SOURCE!$S$2-5+4+1-LEN(SUBSTITUTE(SUBSTITUTE(TEXT(SOURCE!H858,"????0"),"  ","")," ",""))), "")&amp;
      SUBSTITUTE(SUBSTITUTE(TEXT(SOURCE!H858,"????0"),"  ","")," ","")&amp;",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0,       0,       CAT_NONE, SLS_UNCHANGED,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
      SUBSTITUTE(TEXT(SOURCE!G859,"??0"),"  ","")&amp;", "&amp; IF(SOURCE!$S$2-3 &gt;= 0, REPT(" ",SOURCE!$S$2-5+4+1-LEN(SUBSTITUTE(SUBSTITUTE(TEXT(SOURCE!H859,"????0"),"  ","")," ",""))), "")&amp;
      SUBSTITUTE(SUBSTITUTE(TEXT(SOURCE!H859,"????0"),"  ","")," ","")&amp;",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0,       0,       CAT_NONE, SLS_UNCHANGED,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
      SUBSTITUTE(TEXT(SOURCE!G860,"??0"),"  ","")&amp;", "&amp; IF(SOURCE!$S$2-3 &gt;= 0, REPT(" ",SOURCE!$S$2-5+4+1-LEN(SUBSTITUTE(SUBSTITUTE(TEXT(SOURCE!H860,"????0"),"  ","")," ",""))), "")&amp;
      SUBSTITUTE(SUBSTITUTE(TEXT(SOURCE!H860,"????0"),"  ","")," ","")&amp;",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0,       0,       CAT_aint, SLS_UNCHANGED,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
      SUBSTITUTE(TEXT(SOURCE!G861,"??0"),"  ","")&amp;", "&amp; IF(SOURCE!$S$2-3 &gt;= 0, REPT(" ",SOURCE!$S$2-5+4+1-LEN(SUBSTITUTE(SUBSTITUTE(TEXT(SOURCE!H861,"????0"),"  ","")," ",""))), "")&amp;
      SUBSTITUTE(SUBSTITUTE(TEXT(SOURCE!H861,"????0"),"  ","")," ","")&amp;",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0,       0,       CAT_aint, SLS_UNCHANGED,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
      SUBSTITUTE(TEXT(SOURCE!G862,"??0"),"  ","")&amp;", "&amp; IF(SOURCE!$S$2-3 &gt;= 0, REPT(" ",SOURCE!$S$2-5+4+1-LEN(SUBSTITUTE(SUBSTITUTE(TEXT(SOURCE!H862,"????0"),"  ","")," ",""))), "")&amp;
      SUBSTITUTE(SUBSTITUTE(TEXT(SOURCE!H862,"????0"),"  ","")," ","")&amp;",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0,       0,       CAT_aint, SLS_UNCHANGED,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
      SUBSTITUTE(TEXT(SOURCE!G863,"??0"),"  ","")&amp;", "&amp; IF(SOURCE!$S$2-3 &gt;= 0, REPT(" ",SOURCE!$S$2-5+4+1-LEN(SUBSTITUTE(SUBSTITUTE(TEXT(SOURCE!H863,"????0"),"  ","")," ",""))), "")&amp;
      SUBSTITUTE(SUBSTITUTE(TEXT(SOURCE!H863,"????0"),"  ","")," ","")&amp;",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0,       0,       CAT_aint, SLS_UNCHANGED,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
      SUBSTITUTE(TEXT(SOURCE!G864,"??0"),"  ","")&amp;", "&amp; IF(SOURCE!$S$2-3 &gt;= 0, REPT(" ",SOURCE!$S$2-5+4+1-LEN(SUBSTITUTE(SUBSTITUTE(TEXT(SOURCE!H864,"????0"),"  ","")," ",""))), "")&amp;
      SUBSTITUTE(SUBSTITUTE(TEXT(SOURCE!H864,"????0"),"  ","")," ","")&amp;",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0,       0,       CAT_aint, SLS_UNCHANGED,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
      SUBSTITUTE(TEXT(SOURCE!G865,"??0"),"  ","")&amp;", "&amp; IF(SOURCE!$S$2-3 &gt;= 0, REPT(" ",SOURCE!$S$2-5+4+1-LEN(SUBSTITUTE(SUBSTITUTE(TEXT(SOURCE!H865,"????0"),"  ","")," ",""))), "")&amp;
      SUBSTITUTE(SUBSTITUTE(TEXT(SOURCE!H865,"????0"),"  ","")," ","")&amp;",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0,       0,       CAT_aint, SLS_UNCHANGED,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
      SUBSTITUTE(TEXT(SOURCE!G866,"??0"),"  ","")&amp;", "&amp; IF(SOURCE!$S$2-3 &gt;= 0, REPT(" ",SOURCE!$S$2-5+4+1-LEN(SUBSTITUTE(SUBSTITUTE(TEXT(SOURCE!H866,"????0"),"  ","")," ",""))), "")&amp;
      SUBSTITUTE(SUBSTITUTE(TEXT(SOURCE!H866,"????0"),"  ","")," ","")&amp;",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0,       0,       CAT_FREE, SLS_UNCHANGED,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
      SUBSTITUTE(TEXT(SOURCE!G867,"??0"),"  ","")&amp;", "&amp; IF(SOURCE!$S$2-3 &gt;= 0, REPT(" ",SOURCE!$S$2-5+4+1-LEN(SUBSTITUTE(SUBSTITUTE(TEXT(SOURCE!H867,"????0"),"  ","")," ",""))), "")&amp;
      SUBSTITUTE(SUBSTITUTE(TEXT(SOURCE!H867,"????0"),"  ","")," ","")&amp;",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0,       0,       CAT_FREE, SLS_UNCHANGED,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
      SUBSTITUTE(TEXT(SOURCE!G868,"??0"),"  ","")&amp;", "&amp; IF(SOURCE!$S$2-3 &gt;= 0, REPT(" ",SOURCE!$S$2-5+4+1-LEN(SUBSTITUTE(SUBSTITUTE(TEXT(SOURCE!H868,"????0"),"  ","")," ",""))), "")&amp;
      SUBSTITUTE(SUBSTITUTE(TEXT(SOURCE!H868,"????0"),"  ","")," ","")&amp;",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0,       0,       CAT_FREE, SLS_UNCHANGED,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
      SUBSTITUTE(TEXT(SOURCE!G869,"??0"),"  ","")&amp;", "&amp; IF(SOURCE!$S$2-3 &gt;= 0, REPT(" ",SOURCE!$S$2-5+4+1-LEN(SUBSTITUTE(SUBSTITUTE(TEXT(SOURCE!H869,"????0"),"  ","")," ",""))), "")&amp;
      SUBSTITUTE(SUBSTITUTE(TEXT(SOURCE!H869,"????0"),"  ","")," ","")&amp;",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0,       0,       CAT_FREE, SLS_UNCHANGED,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
      SUBSTITUTE(TEXT(SOURCE!G870,"??0"),"  ","")&amp;", "&amp; IF(SOURCE!$S$2-3 &gt;= 0, REPT(" ",SOURCE!$S$2-5+4+1-LEN(SUBSTITUTE(SUBSTITUTE(TEXT(SOURCE!H870,"????0"),"  ","")," ",""))), "")&amp;
      SUBSTITUTE(SUBSTITUTE(TEXT(SOURCE!H870,"????0"),"  ","")," ","")&amp;",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0,       0,       CAT_FREE, SLS_UNCHANGED,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
      SUBSTITUTE(TEXT(SOURCE!G871,"??0"),"  ","")&amp;", "&amp; IF(SOURCE!$S$2-3 &gt;= 0, REPT(" ",SOURCE!$S$2-5+4+1-LEN(SUBSTITUTE(SUBSTITUTE(TEXT(SOURCE!H871,"????0"),"  ","")," ",""))), "")&amp;
      SUBSTITUTE(SUBSTITUTE(TEXT(SOURCE!H871,"????0"),"  ","")," ","")&amp;",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0,       0,       CAT_FREE, SLS_UNCHANGED,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
      SUBSTITUTE(TEXT(SOURCE!G872,"??0"),"  ","")&amp;", "&amp; IF(SOURCE!$S$2-3 &gt;= 0, REPT(" ",SOURCE!$S$2-5+4+1-LEN(SUBSTITUTE(SUBSTITUTE(TEXT(SOURCE!H872,"????0"),"  ","")," ",""))), "")&amp;
      SUBSTITUTE(SUBSTITUTE(TEXT(SOURCE!H872,"????0"),"  ","")," ","")&amp;",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0,       0,       CAT_NONE, SLS_UNCHANGED,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
      SUBSTITUTE(TEXT(SOURCE!G873,"??0"),"  ","")&amp;", "&amp; IF(SOURCE!$S$2-3 &gt;= 0, REPT(" ",SOURCE!$S$2-5+4+1-LEN(SUBSTITUTE(SUBSTITUTE(TEXT(SOURCE!H873,"????0"),"  ","")," ",""))), "")&amp;
      SUBSTITUTE(SUBSTITUTE(TEXT(SOURCE!H873,"????0"),"  ","")," ","")&amp;",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0,       0,       CAT_NONE, SLS_UNCHANGED,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
      SUBSTITUTE(TEXT(SOURCE!G874,"??0"),"  ","")&amp;", "&amp; IF(SOURCE!$S$2-3 &gt;= 0, REPT(" ",SOURCE!$S$2-5+4+1-LEN(SUBSTITUTE(SUBSTITUTE(TEXT(SOURCE!H874,"????0"),"  ","")," ",""))), "")&amp;
      SUBSTITUTE(SUBSTITUTE(TEXT(SOURCE!H874,"????0"),"  ","")," ","")&amp;",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0,       0,       CAT_NONE, SLS_UNCHANGED,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
      SUBSTITUTE(TEXT(SOURCE!G875,"??0"),"  ","")&amp;", "&amp; IF(SOURCE!$S$2-3 &gt;= 0, REPT(" ",SOURCE!$S$2-5+4+1-LEN(SUBSTITUTE(SUBSTITUTE(TEXT(SOURCE!H875,"????0"),"  ","")," ",""))), "")&amp;
      SUBSTITUTE(SUBSTITUTE(TEXT(SOURCE!H875,"????0"),"  ","")," ","")&amp;",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0,       0,       CAT_NONE, SLS_UNCHANGED,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
      SUBSTITUTE(TEXT(SOURCE!G876,"??0"),"  ","")&amp;", "&amp; IF(SOURCE!$S$2-3 &gt;= 0, REPT(" ",SOURCE!$S$2-5+4+1-LEN(SUBSTITUTE(SUBSTITUTE(TEXT(SOURCE!H876,"????0"),"  ","")," ",""))), "")&amp;
      SUBSTITUTE(SUBSTITUTE(TEXT(SOURCE!H876,"????0"),"  ","")," ","")&amp;",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0,       0,       CAT_NONE, SLS_UNCHANGED,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
      SUBSTITUTE(TEXT(SOURCE!G877,"??0"),"  ","")&amp;", "&amp; IF(SOURCE!$S$2-3 &gt;= 0, REPT(" ",SOURCE!$S$2-5+4+1-LEN(SUBSTITUTE(SUBSTITUTE(TEXT(SOURCE!H877,"????0"),"  ","")," ",""))), "")&amp;
      SUBSTITUTE(SUBSTITUTE(TEXT(SOURCE!H877,"????0"),"  ","")," ","")&amp;",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0,       0,       CAT_NONE, SLS_UNCHANGED,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
      SUBSTITUTE(TEXT(SOURCE!G878,"??0"),"  ","")&amp;", "&amp; IF(SOURCE!$S$2-3 &gt;= 0, REPT(" ",SOURCE!$S$2-5+4+1-LEN(SUBSTITUTE(SUBSTITUTE(TEXT(SOURCE!H878,"????0"),"  ","")," ",""))), "")&amp;
      SUBSTITUTE(SUBSTITUTE(TEXT(SOURCE!H878,"????0"),"  ","")," ","")&amp;",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0,       0,       CAT_NONE, SLS_UNCHANGED,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
      SUBSTITUTE(TEXT(SOURCE!G879,"??0"),"  ","")&amp;", "&amp; IF(SOURCE!$S$2-3 &gt;= 0, REPT(" ",SOURCE!$S$2-5+4+1-LEN(SUBSTITUTE(SUBSTITUTE(TEXT(SOURCE!H879,"????0"),"  ","")," ",""))), "")&amp;
      SUBSTITUTE(SUBSTITUTE(TEXT(SOURCE!H879,"????0"),"  ","")," ","")&amp;",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0,       0,       CAT_NONE, SLS_UNCHANGED,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
      SUBSTITUTE(TEXT(SOURCE!G880,"??0"),"  ","")&amp;", "&amp; IF(SOURCE!$S$2-3 &gt;= 0, REPT(" ",SOURCE!$S$2-5+4+1-LEN(SUBSTITUTE(SUBSTITUTE(TEXT(SOURCE!H880,"????0"),"  ","")," ",""))), "")&amp;
      SUBSTITUTE(SUBSTITUTE(TEXT(SOURCE!H880,"????0"),"  ","")," ","")&amp;",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0,       0,       CAT_NONE, SLS_UNCHANGED,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
      SUBSTITUTE(TEXT(SOURCE!G881,"??0"),"  ","")&amp;", "&amp; IF(SOURCE!$S$2-3 &gt;= 0, REPT(" ",SOURCE!$S$2-5+4+1-LEN(SUBSTITUTE(SUBSTITUTE(TEXT(SOURCE!H881,"????0"),"  ","")," ",""))), "")&amp;
      SUBSTITUTE(SUBSTITUTE(TEXT(SOURCE!H881,"????0"),"  ","")," ","")&amp;",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0,       0,       CAT_NONE, SLS_UNCHANGED,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
      SUBSTITUTE(TEXT(SOURCE!G882,"??0"),"  ","")&amp;", "&amp; IF(SOURCE!$S$2-3 &gt;= 0, REPT(" ",SOURCE!$S$2-5+4+1-LEN(SUBSTITUTE(SUBSTITUTE(TEXT(SOURCE!H882,"????0"),"  ","")," ",""))), "")&amp;
      SUBSTITUTE(SUBSTITUTE(TEXT(SOURCE!H882,"????0"),"  ","")," ","")&amp;",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0,       0,       CAT_NONE, SLS_UNCHANGED,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
      SUBSTITUTE(TEXT(SOURCE!G883,"??0"),"  ","")&amp;", "&amp; IF(SOURCE!$S$2-3 &gt;= 0, REPT(" ",SOURCE!$S$2-5+4+1-LEN(SUBSTITUTE(SUBSTITUTE(TEXT(SOURCE!H883,"????0"),"  ","")," ",""))), "")&amp;
      SUBSTITUTE(SUBSTITUTE(TEXT(SOURCE!H883,"????0"),"  ","")," ","")&amp;",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0,       0,       CAT_NONE, SLS_UNCHANGED,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
      SUBSTITUTE(TEXT(SOURCE!G884,"??0"),"  ","")&amp;", "&amp; IF(SOURCE!$S$2-3 &gt;= 0, REPT(" ",SOURCE!$S$2-5+4+1-LEN(SUBSTITUTE(SUBSTITUTE(TEXT(SOURCE!H884,"????0"),"  ","")," ",""))), "")&amp;
      SUBSTITUTE(SUBSTITUTE(TEXT(SOURCE!H884,"????0"),"  ","")," ","")&amp;",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0,       0,       CAT_NONE, SLS_UNCHANGED,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
      SUBSTITUTE(TEXT(SOURCE!G885,"??0"),"  ","")&amp;", "&amp; IF(SOURCE!$S$2-3 &gt;= 0, REPT(" ",SOURCE!$S$2-5+4+1-LEN(SUBSTITUTE(SUBSTITUTE(TEXT(SOURCE!H885,"????0"),"  ","")," ",""))), "")&amp;
      SUBSTITUTE(SUBSTITUTE(TEXT(SOURCE!H885,"????0"),"  ","")," ","")&amp;",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0,       0,       CAT_NONE, SLS_UNCHANGED,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
      SUBSTITUTE(TEXT(SOURCE!G886,"??0"),"  ","")&amp;", "&amp; IF(SOURCE!$S$2-3 &gt;= 0, REPT(" ",SOURCE!$S$2-5+4+1-LEN(SUBSTITUTE(SUBSTITUTE(TEXT(SOURCE!H886,"????0"),"  ","")," ",""))), "")&amp;
      SUBSTITUTE(SUBSTITUTE(TEXT(SOURCE!H886,"????0"),"  ","")," ","")&amp;",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0,       0,       CAT_NONE, SLS_UNCHANGED,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
      SUBSTITUTE(TEXT(SOURCE!G887,"??0"),"  ","")&amp;", "&amp; IF(SOURCE!$S$2-3 &gt;= 0, REPT(" ",SOURCE!$S$2-5+4+1-LEN(SUBSTITUTE(SUBSTITUTE(TEXT(SOURCE!H887,"????0"),"  ","")," ",""))), "")&amp;
      SUBSTITUTE(SUBSTITUTE(TEXT(SOURCE!H887,"????0"),"  ","")," ","")&amp;",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0,       0,       CAT_NONE, SLS_UNCHANGED,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
      SUBSTITUTE(TEXT(SOURCE!G888,"??0"),"  ","")&amp;", "&amp; IF(SOURCE!$S$2-3 &gt;= 0, REPT(" ",SOURCE!$S$2-5+4+1-LEN(SUBSTITUTE(SUBSTITUTE(TEXT(SOURCE!H888,"????0"),"  ","")," ",""))), "")&amp;
      SUBSTITUTE(SUBSTITUTE(TEXT(SOURCE!H888,"????0"),"  ","")," ","")&amp;",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0,       0,       CAT_NONE, SLS_UNCHANGED,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
      SUBSTITUTE(TEXT(SOURCE!G889,"??0"),"  ","")&amp;", "&amp; IF(SOURCE!$S$2-3 &gt;= 0, REPT(" ",SOURCE!$S$2-5+4+1-LEN(SUBSTITUTE(SUBSTITUTE(TEXT(SOURCE!H889,"????0"),"  ","")," ",""))), "")&amp;
      SUBSTITUTE(SUBSTITUTE(TEXT(SOURCE!H889,"????0"),"  ","")," ","")&amp;",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0,       0,       CAT_NONE, SLS_UNCHANGED,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
      SUBSTITUTE(TEXT(SOURCE!G890,"??0"),"  ","")&amp;", "&amp; IF(SOURCE!$S$2-3 &gt;= 0, REPT(" ",SOURCE!$S$2-5+4+1-LEN(SUBSTITUTE(SUBSTITUTE(TEXT(SOURCE!H890,"????0"),"  ","")," ",""))), "")&amp;
      SUBSTITUTE(SUBSTITUTE(TEXT(SOURCE!H890,"????0"),"  ","")," ","")&amp;",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0,       0,       CAT_NONE, SLS_UNCHANGED,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
      SUBSTITUTE(TEXT(SOURCE!G891,"??0"),"  ","")&amp;", "&amp; IF(SOURCE!$S$2-3 &gt;= 0, REPT(" ",SOURCE!$S$2-5+4+1-LEN(SUBSTITUTE(SUBSTITUTE(TEXT(SOURCE!H891,"????0"),"  ","")," ",""))), "")&amp;
      SUBSTITUTE(SUBSTITUTE(TEXT(SOURCE!H891,"????0"),"  ","")," ","")&amp;",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0,       0,       CAT_NONE, SLS_UNCHANGED,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
      SUBSTITUTE(TEXT(SOURCE!G892,"??0"),"  ","")&amp;", "&amp; IF(SOURCE!$S$2-3 &gt;= 0, REPT(" ",SOURCE!$S$2-5+4+1-LEN(SUBSTITUTE(SUBSTITUTE(TEXT(SOURCE!H892,"????0"),"  ","")," ",""))), "")&amp;
      SUBSTITUTE(SUBSTITUTE(TEXT(SOURCE!H892,"????0"),"  ","")," ","")&amp;",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0,       0,       CAT_NONE, SLS_UNCHANGED,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
      SUBSTITUTE(TEXT(SOURCE!G893,"??0"),"  ","")&amp;", "&amp; IF(SOURCE!$S$2-3 &gt;= 0, REPT(" ",SOURCE!$S$2-5+4+1-LEN(SUBSTITUTE(SUBSTITUTE(TEXT(SOURCE!H893,"????0"),"  ","")," ",""))), "")&amp;
      SUBSTITUTE(SUBSTITUTE(TEXT(SOURCE!H893,"????0"),"  ","")," ","")&amp;",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0,       0,       CAT_NONE, SLS_UNCHANGED,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
      SUBSTITUTE(TEXT(SOURCE!G894,"??0"),"  ","")&amp;", "&amp; IF(SOURCE!$S$2-3 &gt;= 0, REPT(" ",SOURCE!$S$2-5+4+1-LEN(SUBSTITUTE(SUBSTITUTE(TEXT(SOURCE!H894,"????0"),"  ","")," ",""))), "")&amp;
      SUBSTITUTE(SUBSTITUTE(TEXT(SOURCE!H894,"????0"),"  ","")," ","")&amp;",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0,       0,       CAT_NONE, SLS_UNCHANGED,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
      SUBSTITUTE(TEXT(SOURCE!G895,"??0"),"  ","")&amp;", "&amp; IF(SOURCE!$S$2-3 &gt;= 0, REPT(" ",SOURCE!$S$2-5+4+1-LEN(SUBSTITUTE(SUBSTITUTE(TEXT(SOURCE!H895,"????0"),"  ","")," ",""))), "")&amp;
      SUBSTITUTE(SUBSTITUTE(TEXT(SOURCE!H895,"????0"),"  ","")," ","")&amp;",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0,       0,       CAT_NONE, SLS_UNCHANGED,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
      SUBSTITUTE(TEXT(SOURCE!G896,"??0"),"  ","")&amp;", "&amp; IF(SOURCE!$S$2-3 &gt;= 0, REPT(" ",SOURCE!$S$2-5+4+1-LEN(SUBSTITUTE(SUBSTITUTE(TEXT(SOURCE!H896,"????0"),"  ","")," ",""))), "")&amp;
      SUBSTITUTE(SUBSTITUTE(TEXT(SOURCE!H896,"????0"),"  ","")," ","")&amp;",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0,       0,       CAT_NONE, SLS_UNCHANGED,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
      SUBSTITUTE(TEXT(SOURCE!G897,"??0"),"  ","")&amp;", "&amp; IF(SOURCE!$S$2-3 &gt;= 0, REPT(" ",SOURCE!$S$2-5+4+1-LEN(SUBSTITUTE(SUBSTITUTE(TEXT(SOURCE!H897,"????0"),"  ","")," ",""))), "")&amp;
      SUBSTITUTE(SUBSTITUTE(TEXT(SOURCE!H897,"????0"),"  ","")," ","")&amp;",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0,       0,       CAT_NONE, SLS_UNCHANGED,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
      SUBSTITUTE(TEXT(SOURCE!G898,"??0"),"  ","")&amp;", "&amp; IF(SOURCE!$S$2-3 &gt;= 0, REPT(" ",SOURCE!$S$2-5+4+1-LEN(SUBSTITUTE(SUBSTITUTE(TEXT(SOURCE!H898,"????0"),"  ","")," ",""))), "")&amp;
      SUBSTITUTE(SUBSTITUTE(TEXT(SOURCE!H898,"????0"),"  ","")," ","")&amp;",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0,       0,       CAT_NONE, SLS_UNCHANGED,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
      SUBSTITUTE(TEXT(SOURCE!G899,"??0"),"  ","")&amp;", "&amp; IF(SOURCE!$S$2-3 &gt;= 0, REPT(" ",SOURCE!$S$2-5+4+1-LEN(SUBSTITUTE(SUBSTITUTE(TEXT(SOURCE!H899,"????0"),"  ","")," ",""))), "")&amp;
      SUBSTITUTE(SUBSTITUTE(TEXT(SOURCE!H899,"????0"),"  ","")," ","")&amp;",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0,       0,       CAT_NONE, SLS_UNCHANGED,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
      SUBSTITUTE(TEXT(SOURCE!G900,"??0"),"  ","")&amp;", "&amp; IF(SOURCE!$S$2-3 &gt;= 0, REPT(" ",SOURCE!$S$2-5+4+1-LEN(SUBSTITUTE(SUBSTITUTE(TEXT(SOURCE!H900,"????0"),"  ","")," ",""))), "")&amp;
      SUBSTITUTE(SUBSTITUTE(TEXT(SOURCE!H900,"????0"),"  ","")," ","")&amp;",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0,       0,       CAT_NONE, SLS_UNCHANGED,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
      SUBSTITUTE(TEXT(SOURCE!G901,"??0"),"  ","")&amp;", "&amp; IF(SOURCE!$S$2-3 &gt;= 0, REPT(" ",SOURCE!$S$2-5+4+1-LEN(SUBSTITUTE(SUBSTITUTE(TEXT(SOURCE!H901,"????0"),"  ","")," ",""))), "")&amp;
      SUBSTITUTE(SUBSTITUTE(TEXT(SOURCE!H901,"????0"),"  ","")," ","")&amp;",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0,       0,       CAT_NONE, SLS_UNCHANGED,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
      SUBSTITUTE(TEXT(SOURCE!G902,"??0"),"  ","")&amp;", "&amp; IF(SOURCE!$S$2-3 &gt;= 0, REPT(" ",SOURCE!$S$2-5+4+1-LEN(SUBSTITUTE(SUBSTITUTE(TEXT(SOURCE!H902,"????0"),"  ","")," ",""))), "")&amp;
      SUBSTITUTE(SUBSTITUTE(TEXT(SOURCE!H902,"????0"),"  ","")," ","")&amp;",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0,       0,       CAT_NONE, SLS_UNCHANGED,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
      SUBSTITUTE(TEXT(SOURCE!G903,"??0"),"  ","")&amp;", "&amp; IF(SOURCE!$S$2-3 &gt;= 0, REPT(" ",SOURCE!$S$2-5+4+1-LEN(SUBSTITUTE(SUBSTITUTE(TEXT(SOURCE!H903,"????0"),"  ","")," ",""))), "")&amp;
      SUBSTITUTE(SUBSTITUTE(TEXT(SOURCE!H903,"????0"),"  ","")," ","")&amp;",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0,       0,       CAT_NONE, SLS_UNCHANGED,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
      SUBSTITUTE(TEXT(SOURCE!G904,"??0"),"  ","")&amp;", "&amp; IF(SOURCE!$S$2-3 &gt;= 0, REPT(" ",SOURCE!$S$2-5+4+1-LEN(SUBSTITUTE(SUBSTITUTE(TEXT(SOURCE!H904,"????0"),"  ","")," ",""))), "")&amp;
      SUBSTITUTE(SUBSTITUTE(TEXT(SOURCE!H904,"????0"),"  ","")," ","")&amp;",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0,       0,       CAT_NONE, SLS_UNCHANGED,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
      SUBSTITUTE(TEXT(SOURCE!G905,"??0"),"  ","")&amp;", "&amp; IF(SOURCE!$S$2-3 &gt;= 0, REPT(" ",SOURCE!$S$2-5+4+1-LEN(SUBSTITUTE(SUBSTITUTE(TEXT(SOURCE!H905,"????0"),"  ","")," ",""))), "")&amp;
      SUBSTITUTE(SUBSTITUTE(TEXT(SOURCE!H905,"????0"),"  ","")," ","")&amp;",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0,       0,       CAT_NONE, SLS_UNCHANGED,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
      SUBSTITUTE(TEXT(SOURCE!G906,"??0"),"  ","")&amp;", "&amp; IF(SOURCE!$S$2-3 &gt;= 0, REPT(" ",SOURCE!$S$2-5+4+1-LEN(SUBSTITUTE(SUBSTITUTE(TEXT(SOURCE!H906,"????0"),"  ","")," ",""))), "")&amp;
      SUBSTITUTE(SUBSTITUTE(TEXT(SOURCE!H906,"????0"),"  ","")," ","")&amp;",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0,       0,       CAT_NONE, SLS_UNCHANGED,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
      SUBSTITUTE(TEXT(SOURCE!G907,"??0"),"  ","")&amp;", "&amp; IF(SOURCE!$S$2-3 &gt;= 0, REPT(" ",SOURCE!$S$2-5+4+1-LEN(SUBSTITUTE(SUBSTITUTE(TEXT(SOURCE!H907,"????0"),"  ","")," ",""))), "")&amp;
      SUBSTITUTE(SUBSTITUTE(TEXT(SOURCE!H907,"????0"),"  ","")," ","")&amp;",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0,       0,       CAT_NONE, SLS_UNCHANGED,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
      SUBSTITUTE(TEXT(SOURCE!G908,"??0"),"  ","")&amp;", "&amp; IF(SOURCE!$S$2-3 &gt;= 0, REPT(" ",SOURCE!$S$2-5+4+1-LEN(SUBSTITUTE(SUBSTITUTE(TEXT(SOURCE!H908,"????0"),"  ","")," ",""))), "")&amp;
      SUBSTITUTE(SUBSTITUTE(TEXT(SOURCE!H908,"????0"),"  ","")," ","")&amp;",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0,       0,       CAT_NONE, SLS_UNCHANGED,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
      SUBSTITUTE(TEXT(SOURCE!G909,"??0"),"  ","")&amp;", "&amp; IF(SOURCE!$S$2-3 &gt;= 0, REPT(" ",SOURCE!$S$2-5+4+1-LEN(SUBSTITUTE(SUBSTITUTE(TEXT(SOURCE!H909,"????0"),"  ","")," ",""))), "")&amp;
      SUBSTITUTE(SUBSTITUTE(TEXT(SOURCE!H909,"????0"),"  ","")," ","")&amp;",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0,       0,       CAT_NONE, SLS_UNCHANGED,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
      SUBSTITUTE(TEXT(SOURCE!G910,"??0"),"  ","")&amp;", "&amp; IF(SOURCE!$S$2-3 &gt;= 0, REPT(" ",SOURCE!$S$2-5+4+1-LEN(SUBSTITUTE(SUBSTITUTE(TEXT(SOURCE!H910,"????0"),"  ","")," ",""))), "")&amp;
      SUBSTITUTE(SUBSTITUTE(TEXT(SOURCE!H910,"????0"),"  ","")," ","")&amp;",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0,       0,       CAT_NONE, SLS_UNCHANGED,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
      SUBSTITUTE(TEXT(SOURCE!G911,"??0"),"  ","")&amp;", "&amp; IF(SOURCE!$S$2-3 &gt;= 0, REPT(" ",SOURCE!$S$2-5+4+1-LEN(SUBSTITUTE(SUBSTITUTE(TEXT(SOURCE!H911,"????0"),"  ","")," ",""))), "")&amp;
      SUBSTITUTE(SUBSTITUTE(TEXT(SOURCE!H911,"????0"),"  ","")," ","")&amp;",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0,       0,       CAT_NONE, SLS_UNCHANGED,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
      SUBSTITUTE(TEXT(SOURCE!G912,"??0"),"  ","")&amp;", "&amp; IF(SOURCE!$S$2-3 &gt;= 0, REPT(" ",SOURCE!$S$2-5+4+1-LEN(SUBSTITUTE(SUBSTITUTE(TEXT(SOURCE!H912,"????0"),"  ","")," ",""))), "")&amp;
      SUBSTITUTE(SUBSTITUTE(TEXT(SOURCE!H912,"????0"),"  ","")," ","")&amp;",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0,       0,       CAT_NONE, SLS_UNCHANGED,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
      SUBSTITUTE(TEXT(SOURCE!G913,"??0"),"  ","")&amp;", "&amp; IF(SOURCE!$S$2-3 &gt;= 0, REPT(" ",SOURCE!$S$2-5+4+1-LEN(SUBSTITUTE(SUBSTITUTE(TEXT(SOURCE!H913,"????0"),"  ","")," ",""))), "")&amp;
      SUBSTITUTE(SUBSTITUTE(TEXT(SOURCE!H913,"????0"),"  ","")," ","")&amp;",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0,       0,       CAT_NONE, SLS_UNCHANGED,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
      SUBSTITUTE(TEXT(SOURCE!G914,"??0"),"  ","")&amp;", "&amp; IF(SOURCE!$S$2-3 &gt;= 0, REPT(" ",SOURCE!$S$2-5+4+1-LEN(SUBSTITUTE(SUBSTITUTE(TEXT(SOURCE!H914,"????0"),"  ","")," ",""))), "")&amp;
      SUBSTITUTE(SUBSTITUTE(TEXT(SOURCE!H914,"????0"),"  ","")," ","")&amp;",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0,       0,       CAT_NONE, SLS_UNCHANGED,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
      SUBSTITUTE(TEXT(SOURCE!G915,"??0"),"  ","")&amp;", "&amp; IF(SOURCE!$S$2-3 &gt;= 0, REPT(" ",SOURCE!$S$2-5+4+1-LEN(SUBSTITUTE(SUBSTITUTE(TEXT(SOURCE!H915,"????0"),"  ","")," ",""))), "")&amp;
      SUBSTITUTE(SUBSTITUTE(TEXT(SOURCE!H915,"????0"),"  ","")," ","")&amp;",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0,       0,       CAT_NONE, SLS_UNCHANGED,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
      SUBSTITUTE(TEXT(SOURCE!G916,"??0"),"  ","")&amp;", "&amp; IF(SOURCE!$S$2-3 &gt;= 0, REPT(" ",SOURCE!$S$2-5+4+1-LEN(SUBSTITUTE(SUBSTITUTE(TEXT(SOURCE!H916,"????0"),"  ","")," ",""))), "")&amp;
      SUBSTITUTE(SUBSTITUTE(TEXT(SOURCE!H916,"????0"),"  ","")," ","")&amp;",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0,       0,       CAT_NONE, SLS_UNCHANGED,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
      SUBSTITUTE(TEXT(SOURCE!G917,"??0"),"  ","")&amp;", "&amp; IF(SOURCE!$S$2-3 &gt;= 0, REPT(" ",SOURCE!$S$2-5+4+1-LEN(SUBSTITUTE(SUBSTITUTE(TEXT(SOURCE!H917,"????0"),"  ","")," ",""))), "")&amp;
      SUBSTITUTE(SUBSTITUTE(TEXT(SOURCE!H917,"????0"),"  ","")," ","")&amp;",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0,       0,       CAT_NONE, SLS_UNCHANGED,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
      SUBSTITUTE(TEXT(SOURCE!G918,"??0"),"  ","")&amp;", "&amp; IF(SOURCE!$S$2-3 &gt;= 0, REPT(" ",SOURCE!$S$2-5+4+1-LEN(SUBSTITUTE(SUBSTITUTE(TEXT(SOURCE!H918,"????0"),"  ","")," ",""))), "")&amp;
      SUBSTITUTE(SUBSTITUTE(TEXT(SOURCE!H918,"????0"),"  ","")," ","")&amp;",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0,       0,       CAT_NONE, SLS_UNCHANGED,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
      SUBSTITUTE(TEXT(SOURCE!G919,"??0"),"  ","")&amp;", "&amp; IF(SOURCE!$S$2-3 &gt;= 0, REPT(" ",SOURCE!$S$2-5+4+1-LEN(SUBSTITUTE(SUBSTITUTE(TEXT(SOURCE!H919,"????0"),"  ","")," ",""))), "")&amp;
      SUBSTITUTE(SUBSTITUTE(TEXT(SOURCE!H919,"????0"),"  ","")," ","")&amp;",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0,       0,       CAT_NONE, SLS_UNCHANGED,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
      SUBSTITUTE(TEXT(SOURCE!G920,"??0"),"  ","")&amp;", "&amp; IF(SOURCE!$S$2-3 &gt;= 0, REPT(" ",SOURCE!$S$2-5+4+1-LEN(SUBSTITUTE(SUBSTITUTE(TEXT(SOURCE!H920,"????0"),"  ","")," ",""))), "")&amp;
      SUBSTITUTE(SUBSTITUTE(TEXT(SOURCE!H920,"????0"),"  ","")," ","")&amp;",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0,       0,       CAT_NONE, SLS_UNCHANGED,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
      SUBSTITUTE(TEXT(SOURCE!G921,"??0"),"  ","")&amp;", "&amp; IF(SOURCE!$S$2-3 &gt;= 0, REPT(" ",SOURCE!$S$2-5+4+1-LEN(SUBSTITUTE(SUBSTITUTE(TEXT(SOURCE!H921,"????0"),"  ","")," ",""))), "")&amp;
      SUBSTITUTE(SUBSTITUTE(TEXT(SOURCE!H921,"????0"),"  ","")," ","")&amp;",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0,       0,       CAT_NONE, SLS_UNCHANGED,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
      SUBSTITUTE(TEXT(SOURCE!G922,"??0"),"  ","")&amp;", "&amp; IF(SOURCE!$S$2-3 &gt;= 0, REPT(" ",SOURCE!$S$2-5+4+1-LEN(SUBSTITUTE(SUBSTITUTE(TEXT(SOURCE!H922,"????0"),"  ","")," ",""))), "")&amp;
      SUBSTITUTE(SUBSTITUTE(TEXT(SOURCE!H922,"????0"),"  ","")," ","")&amp;",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0,       0,       CAT_NONE, SLS_UNCHANGED,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
      SUBSTITUTE(TEXT(SOURCE!G923,"??0"),"  ","")&amp;", "&amp; IF(SOURCE!$S$2-3 &gt;= 0, REPT(" ",SOURCE!$S$2-5+4+1-LEN(SUBSTITUTE(SUBSTITUTE(TEXT(SOURCE!H923,"????0"),"  ","")," ",""))), "")&amp;
      SUBSTITUTE(SUBSTITUTE(TEXT(SOURCE!H923,"????0"),"  ","")," ","")&amp;",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0,       0,       CAT_NONE, SLS_UNCHANGED,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
      SUBSTITUTE(TEXT(SOURCE!G924,"??0"),"  ","")&amp;", "&amp; IF(SOURCE!$S$2-3 &gt;= 0, REPT(" ",SOURCE!$S$2-5+4+1-LEN(SUBSTITUTE(SUBSTITUTE(TEXT(SOURCE!H924,"????0"),"  ","")," ",""))), "")&amp;
      SUBSTITUTE(SUBSTITUTE(TEXT(SOURCE!H924,"????0"),"  ","")," ","")&amp;",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0,       0,       CAT_NONE, SLS_UNCHANGED,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
      SUBSTITUTE(TEXT(SOURCE!G925,"??0"),"  ","")&amp;", "&amp; IF(SOURCE!$S$2-3 &gt;= 0, REPT(" ",SOURCE!$S$2-5+4+1-LEN(SUBSTITUTE(SUBSTITUTE(TEXT(SOURCE!H925,"????0"),"  ","")," ",""))), "")&amp;
      SUBSTITUTE(SUBSTITUTE(TEXT(SOURCE!H925,"????0"),"  ","")," ","")&amp;",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0,       0,       CAT_NONE, SLS_UNCHANGED,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
      SUBSTITUTE(TEXT(SOURCE!G926,"??0"),"  ","")&amp;", "&amp; IF(SOURCE!$S$2-3 &gt;= 0, REPT(" ",SOURCE!$S$2-5+4+1-LEN(SUBSTITUTE(SUBSTITUTE(TEXT(SOURCE!H926,"????0"),"  ","")," ",""))), "")&amp;
      SUBSTITUTE(SUBSTITUTE(TEXT(SOURCE!H926,"????0"),"  ","")," ","")&amp;",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0,       0,       CAT_NONE, SLS_UNCHANGED,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
      SUBSTITUTE(TEXT(SOURCE!G927,"??0"),"  ","")&amp;", "&amp; IF(SOURCE!$S$2-3 &gt;= 0, REPT(" ",SOURCE!$S$2-5+4+1-LEN(SUBSTITUTE(SUBSTITUTE(TEXT(SOURCE!H927,"????0"),"  ","")," ",""))), "")&amp;
      SUBSTITUTE(SUBSTITUTE(TEXT(SOURCE!H927,"????0"),"  ","")," ","")&amp;",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0,       0,       CAT_NONE, SLS_UNCHANGED,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
      SUBSTITUTE(TEXT(SOURCE!G928,"??0"),"  ","")&amp;", "&amp; IF(SOURCE!$S$2-3 &gt;= 0, REPT(" ",SOURCE!$S$2-5+4+1-LEN(SUBSTITUTE(SUBSTITUTE(TEXT(SOURCE!H928,"????0"),"  ","")," ",""))), "")&amp;
      SUBSTITUTE(SUBSTITUTE(TEXT(SOURCE!H928,"????0"),"  ","")," ","")&amp;",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0,       0,       CAT_NONE, SLS_UNCHANGED,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
      SUBSTITUTE(TEXT(SOURCE!G929,"??0"),"  ","")&amp;", "&amp; IF(SOURCE!$S$2-3 &gt;= 0, REPT(" ",SOURCE!$S$2-5+4+1-LEN(SUBSTITUTE(SUBSTITUTE(TEXT(SOURCE!H929,"????0"),"  ","")," ",""))), "")&amp;
      SUBSTITUTE(SUBSTITUTE(TEXT(SOURCE!H929,"????0"),"  ","")," ","")&amp;",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0,       0,       CAT_NONE, SLS_UNCHANGED,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
      SUBSTITUTE(TEXT(SOURCE!G930,"??0"),"  ","")&amp;", "&amp; IF(SOURCE!$S$2-3 &gt;= 0, REPT(" ",SOURCE!$S$2-5+4+1-LEN(SUBSTITUTE(SUBSTITUTE(TEXT(SOURCE!H930,"????0"),"  ","")," ",""))), "")&amp;
      SUBSTITUTE(SUBSTITUTE(TEXT(SOURCE!H930,"????0"),"  ","")," ","")&amp;",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0,       0,       CAT_NONE, SLS_UNCHANGED,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
      SUBSTITUTE(TEXT(SOURCE!G931,"??0"),"  ","")&amp;", "&amp; IF(SOURCE!$S$2-3 &gt;= 0, REPT(" ",SOURCE!$S$2-5+4+1-LEN(SUBSTITUTE(SUBSTITUTE(TEXT(SOURCE!H931,"????0"),"  ","")," ",""))), "")&amp;
      SUBSTITUTE(SUBSTITUTE(TEXT(SOURCE!H931,"????0"),"  ","")," ","")&amp;",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0,       0,       CAT_NONE, SLS_UNCHANGED,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
      SUBSTITUTE(TEXT(SOURCE!G932,"??0"),"  ","")&amp;", "&amp; IF(SOURCE!$S$2-3 &gt;= 0, REPT(" ",SOURCE!$S$2-5+4+1-LEN(SUBSTITUTE(SUBSTITUTE(TEXT(SOURCE!H932,"????0"),"  ","")," ",""))), "")&amp;
      SUBSTITUTE(SUBSTITUTE(TEXT(SOURCE!H932,"????0"),"  ","")," ","")&amp;",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0,       0,       CAT_NONE, SLS_UNCHANGED,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
      SUBSTITUTE(TEXT(SOURCE!G933,"??0"),"  ","")&amp;", "&amp; IF(SOURCE!$S$2-3 &gt;= 0, REPT(" ",SOURCE!$S$2-5+4+1-LEN(SUBSTITUTE(SUBSTITUTE(TEXT(SOURCE!H933,"????0"),"  ","")," ",""))), "")&amp;
      SUBSTITUTE(SUBSTITUTE(TEXT(SOURCE!H933,"????0"),"  ","")," ","")&amp;",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0,       0,       CAT_NONE, SLS_UNCHANGED,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
      SUBSTITUTE(TEXT(SOURCE!G934,"??0"),"  ","")&amp;", "&amp; IF(SOURCE!$S$2-3 &gt;= 0, REPT(" ",SOURCE!$S$2-5+4+1-LEN(SUBSTITUTE(SUBSTITUTE(TEXT(SOURCE!H934,"????0"),"  ","")," ",""))), "")&amp;
      SUBSTITUTE(SUBSTITUTE(TEXT(SOURCE!H934,"????0"),"  ","")," ","")&amp;",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0,       0,       CAT_NONE, SLS_UNCHANGED,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
      SUBSTITUTE(TEXT(SOURCE!G935,"??0"),"  ","")&amp;", "&amp; IF(SOURCE!$S$2-3 &gt;= 0, REPT(" ",SOURCE!$S$2-5+4+1-LEN(SUBSTITUTE(SUBSTITUTE(TEXT(SOURCE!H935,"????0"),"  ","")," ",""))), "")&amp;
      SUBSTITUTE(SUBSTITUTE(TEXT(SOURCE!H935,"????0"),"  ","")," ","")&amp;",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0,       0,       CAT_NONE, SLS_UNCHANGED,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
      SUBSTITUTE(TEXT(SOURCE!G936,"??0"),"  ","")&amp;", "&amp; IF(SOURCE!$S$2-3 &gt;= 0, REPT(" ",SOURCE!$S$2-5+4+1-LEN(SUBSTITUTE(SUBSTITUTE(TEXT(SOURCE!H936,"????0"),"  ","")," ",""))), "")&amp;
      SUBSTITUTE(SUBSTITUTE(TEXT(SOURCE!H936,"????0"),"  ","")," ","")&amp;",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0,       0,       CAT_NONE, SLS_UNCHANGED,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
      SUBSTITUTE(TEXT(SOURCE!G937,"??0"),"  ","")&amp;", "&amp; IF(SOURCE!$S$2-3 &gt;= 0, REPT(" ",SOURCE!$S$2-5+4+1-LEN(SUBSTITUTE(SUBSTITUTE(TEXT(SOURCE!H937,"????0"),"  ","")," ",""))), "")&amp;
      SUBSTITUTE(SUBSTITUTE(TEXT(SOURCE!H937,"????0"),"  ","")," ","")&amp;",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0,       0,       CAT_NONE, SLS_UNCHANGED,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
      SUBSTITUTE(TEXT(SOURCE!G938,"??0"),"  ","")&amp;", "&amp; IF(SOURCE!$S$2-3 &gt;= 0, REPT(" ",SOURCE!$S$2-5+4+1-LEN(SUBSTITUTE(SUBSTITUTE(TEXT(SOURCE!H938,"????0"),"  ","")," ",""))), "")&amp;
      SUBSTITUTE(SUBSTITUTE(TEXT(SOURCE!H938,"????0"),"  ","")," ","")&amp;",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0,       0,       CAT_NONE, SLS_UNCHANGED,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
      SUBSTITUTE(TEXT(SOURCE!G939,"??0"),"  ","")&amp;", "&amp; IF(SOURCE!$S$2-3 &gt;= 0, REPT(" ",SOURCE!$S$2-5+4+1-LEN(SUBSTITUTE(SUBSTITUTE(TEXT(SOURCE!H939,"????0"),"  ","")," ",""))), "")&amp;
      SUBSTITUTE(SUBSTITUTE(TEXT(SOURCE!H939,"????0"),"  ","")," ","")&amp;",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0,       0,       CAT_NONE, SLS_UNCHANGED,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
      SUBSTITUTE(TEXT(SOURCE!G940,"??0"),"  ","")&amp;", "&amp; IF(SOURCE!$S$2-3 &gt;= 0, REPT(" ",SOURCE!$S$2-5+4+1-LEN(SUBSTITUTE(SUBSTITUTE(TEXT(SOURCE!H940,"????0"),"  ","")," ",""))), "")&amp;
      SUBSTITUTE(SUBSTITUTE(TEXT(SOURCE!H940,"????0"),"  ","")," ","")&amp;",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0,       0,       CAT_NONE, SLS_UNCHANGED,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
      SUBSTITUTE(TEXT(SOURCE!G941,"??0"),"  ","")&amp;", "&amp; IF(SOURCE!$S$2-3 &gt;= 0, REPT(" ",SOURCE!$S$2-5+4+1-LEN(SUBSTITUTE(SUBSTITUTE(TEXT(SOURCE!H941,"????0"),"  ","")," ",""))), "")&amp;
      SUBSTITUTE(SUBSTITUTE(TEXT(SOURCE!H941,"????0"),"  ","")," ","")&amp;",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0,       0,       CAT_NONE, SLS_UNCHANGED,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
      SUBSTITUTE(TEXT(SOURCE!G942,"??0"),"  ","")&amp;", "&amp; IF(SOURCE!$S$2-3 &gt;= 0, REPT(" ",SOURCE!$S$2-5+4+1-LEN(SUBSTITUTE(SUBSTITUTE(TEXT(SOURCE!H942,"????0"),"  ","")," ",""))), "")&amp;
      SUBSTITUTE(SUBSTITUTE(TEXT(SOURCE!H942,"????0"),"  ","")," ","")&amp;",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0,       0,       CAT_NONE, SLS_UNCHANGED,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
      SUBSTITUTE(TEXT(SOURCE!G943,"??0"),"  ","")&amp;", "&amp; IF(SOURCE!$S$2-3 &gt;= 0, REPT(" ",SOURCE!$S$2-5+4+1-LEN(SUBSTITUTE(SUBSTITUTE(TEXT(SOURCE!H943,"????0"),"  ","")," ",""))), "")&amp;
      SUBSTITUTE(SUBSTITUTE(TEXT(SOURCE!H943,"????0"),"  ","")," ","")&amp;",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0,       0,       CAT_NONE, SLS_UNCHANGED,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
      SUBSTITUTE(TEXT(SOURCE!G944,"??0"),"  ","")&amp;", "&amp; IF(SOURCE!$S$2-3 &gt;= 0, REPT(" ",SOURCE!$S$2-5+4+1-LEN(SUBSTITUTE(SUBSTITUTE(TEXT(SOURCE!H944,"????0"),"  ","")," ",""))), "")&amp;
      SUBSTITUTE(SUBSTITUTE(TEXT(SOURCE!H944,"????0"),"  ","")," ","")&amp;",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0,       0,       CAT_NONE, SLS_UNCHANGED,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
      SUBSTITUTE(TEXT(SOURCE!G945,"??0"),"  ","")&amp;", "&amp; IF(SOURCE!$S$2-3 &gt;= 0, REPT(" ",SOURCE!$S$2-5+4+1-LEN(SUBSTITUTE(SUBSTITUTE(TEXT(SOURCE!H945,"????0"),"  ","")," ",""))), "")&amp;
      SUBSTITUTE(SUBSTITUTE(TEXT(SOURCE!H945,"????0"),"  ","")," ","")&amp;",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0,       0,       CAT_NONE, SLS_UNCHANGED,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
      SUBSTITUTE(TEXT(SOURCE!G946,"??0"),"  ","")&amp;", "&amp; IF(SOURCE!$S$2-3 &gt;= 0, REPT(" ",SOURCE!$S$2-5+4+1-LEN(SUBSTITUTE(SUBSTITUTE(TEXT(SOURCE!H946,"????0"),"  ","")," ",""))), "")&amp;
      SUBSTITUTE(SUBSTITUTE(TEXT(SOURCE!H946,"????0"),"  ","")," ","")&amp;",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0,       0,       CAT_NONE, SLS_UNCHANGED,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
      SUBSTITUTE(TEXT(SOURCE!G947,"??0"),"  ","")&amp;", "&amp; IF(SOURCE!$S$2-3 &gt;= 0, REPT(" ",SOURCE!$S$2-5+4+1-LEN(SUBSTITUTE(SUBSTITUTE(TEXT(SOURCE!H947,"????0"),"  ","")," ",""))), "")&amp;
      SUBSTITUTE(SUBSTITUTE(TEXT(SOURCE!H947,"????0"),"  ","")," ","")&amp;",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0,       0,       CAT_NONE, SLS_UNCHANGED,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
      SUBSTITUTE(TEXT(SOURCE!G948,"??0"),"  ","")&amp;", "&amp; IF(SOURCE!$S$2-3 &gt;= 0, REPT(" ",SOURCE!$S$2-5+4+1-LEN(SUBSTITUTE(SUBSTITUTE(TEXT(SOURCE!H948,"????0"),"  ","")," ",""))), "")&amp;
      SUBSTITUTE(SUBSTITUTE(TEXT(SOURCE!H948,"????0"),"  ","")," ","")&amp;",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0,       0,       CAT_NONE, SLS_UNCHANGED,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
      SUBSTITUTE(TEXT(SOURCE!G949,"??0"),"  ","")&amp;", "&amp; IF(SOURCE!$S$2-3 &gt;= 0, REPT(" ",SOURCE!$S$2-5+4+1-LEN(SUBSTITUTE(SUBSTITUTE(TEXT(SOURCE!H949,"????0"),"  ","")," ",""))), "")&amp;
      SUBSTITUTE(SUBSTITUTE(TEXT(SOURCE!H949,"????0"),"  ","")," ","")&amp;",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0,       0,       CAT_NONE, SLS_UNCHANGED,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
      SUBSTITUTE(TEXT(SOURCE!G950,"??0"),"  ","")&amp;", "&amp; IF(SOURCE!$S$2-3 &gt;= 0, REPT(" ",SOURCE!$S$2-5+4+1-LEN(SUBSTITUTE(SUBSTITUTE(TEXT(SOURCE!H950,"????0"),"  ","")," ",""))), "")&amp;
      SUBSTITUTE(SUBSTITUTE(TEXT(SOURCE!H950,"????0"),"  ","")," ","")&amp;",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0,       0,       CAT_NONE, SLS_UNCHANGED,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
      SUBSTITUTE(TEXT(SOURCE!G951,"??0"),"  ","")&amp;", "&amp; IF(SOURCE!$S$2-3 &gt;= 0, REPT(" ",SOURCE!$S$2-5+4+1-LEN(SUBSTITUTE(SUBSTITUTE(TEXT(SOURCE!H951,"????0"),"  ","")," ",""))), "")&amp;
      SUBSTITUTE(SUBSTITUTE(TEXT(SOURCE!H951,"????0"),"  ","")," ","")&amp;",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0,       0,       CAT_NONE, SLS_UNCHANGED,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
      SUBSTITUTE(TEXT(SOURCE!G952,"??0"),"  ","")&amp;", "&amp; IF(SOURCE!$S$2-3 &gt;= 0, REPT(" ",SOURCE!$S$2-5+4+1-LEN(SUBSTITUTE(SUBSTITUTE(TEXT(SOURCE!H952,"????0"),"  ","")," ",""))), "")&amp;
      SUBSTITUTE(SUBSTITUTE(TEXT(SOURCE!H952,"????0"),"  ","")," ","")&amp;",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0,       0,       CAT_NONE, SLS_UNCHANGED,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
      SUBSTITUTE(TEXT(SOURCE!G953,"??0"),"  ","")&amp;", "&amp; IF(SOURCE!$S$2-3 &gt;= 0, REPT(" ",SOURCE!$S$2-5+4+1-LEN(SUBSTITUTE(SUBSTITUTE(TEXT(SOURCE!H953,"????0"),"  ","")," ",""))), "")&amp;
      SUBSTITUTE(SUBSTITUTE(TEXT(SOURCE!H953,"????0"),"  ","")," ","")&amp;",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0,       0,       CAT_NONE, SLS_UNCHANGED,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
      SUBSTITUTE(TEXT(SOURCE!G954,"??0"),"  ","")&amp;", "&amp; IF(SOURCE!$S$2-3 &gt;= 0, REPT(" ",SOURCE!$S$2-5+4+1-LEN(SUBSTITUTE(SUBSTITUTE(TEXT(SOURCE!H954,"????0"),"  ","")," ",""))), "")&amp;
      SUBSTITUTE(SUBSTITUTE(TEXT(SOURCE!H954,"????0"),"  ","")," ","")&amp;",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0,       0,       CAT_NONE, SLS_UNCHANGED,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
      SUBSTITUTE(TEXT(SOURCE!G955,"??0"),"  ","")&amp;", "&amp; IF(SOURCE!$S$2-3 &gt;= 0, REPT(" ",SOURCE!$S$2-5+4+1-LEN(SUBSTITUTE(SUBSTITUTE(TEXT(SOURCE!H955,"????0"),"  ","")," ",""))), "")&amp;
      SUBSTITUTE(SUBSTITUTE(TEXT(SOURCE!H955,"????0"),"  ","")," ","")&amp;",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0,       0,       CAT_NONE, SLS_UNCHANGED,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
      SUBSTITUTE(TEXT(SOURCE!G956,"??0"),"  ","")&amp;", "&amp; IF(SOURCE!$S$2-3 &gt;= 0, REPT(" ",SOURCE!$S$2-5+4+1-LEN(SUBSTITUTE(SUBSTITUTE(TEXT(SOURCE!H956,"????0"),"  ","")," ",""))), "")&amp;
      SUBSTITUTE(SUBSTITUTE(TEXT(SOURCE!H956,"????0"),"  ","")," ","")&amp;",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0,       0,       CAT_NONE, SLS_UNCHANGED,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
      SUBSTITUTE(TEXT(SOURCE!G957,"??0"),"  ","")&amp;", "&amp; IF(SOURCE!$S$2-3 &gt;= 0, REPT(" ",SOURCE!$S$2-5+4+1-LEN(SUBSTITUTE(SUBSTITUTE(TEXT(SOURCE!H957,"????0"),"  ","")," ",""))), "")&amp;
      SUBSTITUTE(SUBSTITUTE(TEXT(SOURCE!H957,"????0"),"  ","")," ","")&amp;",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0,       0,       CAT_NONE, SLS_UNCHANGED,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
      SUBSTITUTE(TEXT(SOURCE!G958,"??0"),"  ","")&amp;", "&amp; IF(SOURCE!$S$2-3 &gt;= 0, REPT(" ",SOURCE!$S$2-5+4+1-LEN(SUBSTITUTE(SUBSTITUTE(TEXT(SOURCE!H958,"????0"),"  ","")," ",""))), "")&amp;
      SUBSTITUTE(SUBSTITUTE(TEXT(SOURCE!H958,"????0"),"  ","")," ","")&amp;",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0,       0,       CAT_NONE, SLS_UNCHANGED,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
      SUBSTITUTE(TEXT(SOURCE!G959,"??0"),"  ","")&amp;", "&amp; IF(SOURCE!$S$2-3 &gt;= 0, REPT(" ",SOURCE!$S$2-5+4+1-LEN(SUBSTITUTE(SUBSTITUTE(TEXT(SOURCE!H959,"????0"),"  ","")," ",""))), "")&amp;
      SUBSTITUTE(SUBSTITUTE(TEXT(SOURCE!H959,"????0"),"  ","")," ","")&amp;",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0,       0,       CAT_NONE, SLS_UNCHANGED,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
      SUBSTITUTE(TEXT(SOURCE!G960,"??0"),"  ","")&amp;", "&amp; IF(SOURCE!$S$2-3 &gt;= 0, REPT(" ",SOURCE!$S$2-5+4+1-LEN(SUBSTITUTE(SUBSTITUTE(TEXT(SOURCE!H960,"????0"),"  ","")," ",""))), "")&amp;
      SUBSTITUTE(SUBSTITUTE(TEXT(SOURCE!H960,"????0"),"  ","")," ","")&amp;",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0,       0,       CAT_NONE, SLS_UNCHANGED,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
      SUBSTITUTE(TEXT(SOURCE!G961,"??0"),"  ","")&amp;", "&amp; IF(SOURCE!$S$2-3 &gt;= 0, REPT(" ",SOURCE!$S$2-5+4+1-LEN(SUBSTITUTE(SUBSTITUTE(TEXT(SOURCE!H961,"????0"),"  ","")," ",""))), "")&amp;
      SUBSTITUTE(SUBSTITUTE(TEXT(SOURCE!H961,"????0"),"  ","")," ","")&amp;",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0,       0,       CAT_NONE, SLS_UNCHANGED,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
      SUBSTITUTE(TEXT(SOURCE!G962,"??0"),"  ","")&amp;", "&amp; IF(SOURCE!$S$2-3 &gt;= 0, REPT(" ",SOURCE!$S$2-5+4+1-LEN(SUBSTITUTE(SUBSTITUTE(TEXT(SOURCE!H962,"????0"),"  ","")," ",""))), "")&amp;
      SUBSTITUTE(SUBSTITUTE(TEXT(SOURCE!H962,"????0"),"  ","")," ","")&amp;",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0,       0,       CAT_NONE, SLS_UNCHANGED,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
      SUBSTITUTE(TEXT(SOURCE!G963,"??0"),"  ","")&amp;", "&amp; IF(SOURCE!$S$2-3 &gt;= 0, REPT(" ",SOURCE!$S$2-5+4+1-LEN(SUBSTITUTE(SUBSTITUTE(TEXT(SOURCE!H963,"????0"),"  ","")," ",""))), "")&amp;
      SUBSTITUTE(SUBSTITUTE(TEXT(SOURCE!H963,"????0"),"  ","")," ","")&amp;",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0,       0,       CAT_NONE, SLS_UNCHANGED,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
      SUBSTITUTE(TEXT(SOURCE!G964,"??0"),"  ","")&amp;", "&amp; IF(SOURCE!$S$2-3 &gt;= 0, REPT(" ",SOURCE!$S$2-5+4+1-LEN(SUBSTITUTE(SUBSTITUTE(TEXT(SOURCE!H964,"????0"),"  ","")," ",""))), "")&amp;
      SUBSTITUTE(SUBSTITUTE(TEXT(SOURCE!H964,"????0"),"  ","")," ","")&amp;",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0,       0,       CAT_NONE, SLS_UNCHANGED,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
      SUBSTITUTE(TEXT(SOURCE!G965,"??0"),"  ","")&amp;", "&amp; IF(SOURCE!$S$2-3 &gt;= 0, REPT(" ",SOURCE!$S$2-5+4+1-LEN(SUBSTITUTE(SUBSTITUTE(TEXT(SOURCE!H965,"????0"),"  ","")," ",""))), "")&amp;
      SUBSTITUTE(SUBSTITUTE(TEXT(SOURCE!H965,"????0"),"  ","")," ","")&amp;",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0,       0,       CAT_NONE, SLS_UNCHANGED,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
      SUBSTITUTE(TEXT(SOURCE!G966,"??0"),"  ","")&amp;", "&amp; IF(SOURCE!$S$2-3 &gt;= 0, REPT(" ",SOURCE!$S$2-5+4+1-LEN(SUBSTITUTE(SUBSTITUTE(TEXT(SOURCE!H966,"????0"),"  ","")," ",""))), "")&amp;
      SUBSTITUTE(SUBSTITUTE(TEXT(SOURCE!H966,"????0"),"  ","")," ","")&amp;",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0,       0,       CAT_NONE, SLS_UNCHANGED,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
      SUBSTITUTE(TEXT(SOURCE!G967,"??0"),"  ","")&amp;", "&amp; IF(SOURCE!$S$2-3 &gt;= 0, REPT(" ",SOURCE!$S$2-5+4+1-LEN(SUBSTITUTE(SUBSTITUTE(TEXT(SOURCE!H967,"????0"),"  ","")," ",""))), "")&amp;
      SUBSTITUTE(SUBSTITUTE(TEXT(SOURCE!H967,"????0"),"  ","")," ","")&amp;",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0,       0,       CAT_NONE, SLS_UNCHANGED,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
      SUBSTITUTE(TEXT(SOURCE!G968,"??0"),"  ","")&amp;", "&amp; IF(SOURCE!$S$2-3 &gt;= 0, REPT(" ",SOURCE!$S$2-5+4+1-LEN(SUBSTITUTE(SUBSTITUTE(TEXT(SOURCE!H968,"????0"),"  ","")," ",""))), "")&amp;
      SUBSTITUTE(SUBSTITUTE(TEXT(SOURCE!H968,"????0"),"  ","")," ","")&amp;",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0,       0,       CAT_NONE, SLS_UNCHANGED,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
      SUBSTITUTE(TEXT(SOURCE!G969,"??0"),"  ","")&amp;", "&amp; IF(SOURCE!$S$2-3 &gt;= 0, REPT(" ",SOURCE!$S$2-5+4+1-LEN(SUBSTITUTE(SUBSTITUTE(TEXT(SOURCE!H969,"????0"),"  ","")," ",""))), "")&amp;
      SUBSTITUTE(SUBSTITUTE(TEXT(SOURCE!H969,"????0"),"  ","")," ","")&amp;",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0,       0,       CAT_FREE, SLS_UNCHANGED,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
      SUBSTITUTE(TEXT(SOURCE!G970,"??0"),"  ","")&amp;", "&amp; IF(SOURCE!$S$2-3 &gt;= 0, REPT(" ",SOURCE!$S$2-5+4+1-LEN(SUBSTITUTE(SUBSTITUTE(TEXT(SOURCE!H970,"????0"),"  ","")," ",""))), "")&amp;
      SUBSTITUTE(SUBSTITUTE(TEXT(SOURCE!H970,"????0"),"  ","")," ","")&amp;",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0,       0,       CAT_NONE, SLS_UNCHANGED,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
      SUBSTITUTE(TEXT(SOURCE!G971,"??0"),"  ","")&amp;", "&amp; IF(SOURCE!$S$2-3 &gt;= 0, REPT(" ",SOURCE!$S$2-5+4+1-LEN(SUBSTITUTE(SUBSTITUTE(TEXT(SOURCE!H971,"????0"),"  ","")," ",""))), "")&amp;
      SUBSTITUTE(SUBSTITUTE(TEXT(SOURCE!H971,"????0"),"  ","")," ","")&amp;",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0,       0,       CAT_NONE, SLS_UNCHANGED,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
      SUBSTITUTE(TEXT(SOURCE!G972,"??0"),"  ","")&amp;", "&amp; IF(SOURCE!$S$2-3 &gt;= 0, REPT(" ",SOURCE!$S$2-5+4+1-LEN(SUBSTITUTE(SUBSTITUTE(TEXT(SOURCE!H972,"????0"),"  ","")," ",""))), "")&amp;
      SUBSTITUTE(SUBSTITUTE(TEXT(SOURCE!H972,"????0"),"  ","")," ","")&amp;",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0,       0,       CAT_NONE, SLS_UNCHANGED,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
      SUBSTITUTE(TEXT(SOURCE!G973,"??0"),"  ","")&amp;", "&amp; IF(SOURCE!$S$2-3 &gt;= 0, REPT(" ",SOURCE!$S$2-5+4+1-LEN(SUBSTITUTE(SUBSTITUTE(TEXT(SOURCE!H973,"????0"),"  ","")," ",""))), "")&amp;
      SUBSTITUTE(SUBSTITUTE(TEXT(SOURCE!H973,"????0"),"  ","")," ","")&amp;",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0,       0,       CAT_NONE, SLS_UNCHANGED,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
      SUBSTITUTE(TEXT(SOURCE!G974,"??0"),"  ","")&amp;", "&amp; IF(SOURCE!$S$2-3 &gt;= 0, REPT(" ",SOURCE!$S$2-5+4+1-LEN(SUBSTITUTE(SUBSTITUTE(TEXT(SOURCE!H974,"????0"),"  ","")," ",""))), "")&amp;
      SUBSTITUTE(SUBSTITUTE(TEXT(SOURCE!H974,"????0"),"  ","")," ","")&amp;",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0,       0,       CAT_NONE, SLS_UNCHANGED,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
      SUBSTITUTE(TEXT(SOURCE!G975,"??0"),"  ","")&amp;", "&amp; IF(SOURCE!$S$2-3 &gt;= 0, REPT(" ",SOURCE!$S$2-5+4+1-LEN(SUBSTITUTE(SUBSTITUTE(TEXT(SOURCE!H975,"????0"),"  ","")," ",""))), "")&amp;
      SUBSTITUTE(SUBSTITUTE(TEXT(SOURCE!H975,"????0"),"  ","")," ","")&amp;",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0,       0,       CAT_NONE, SLS_UNCHANGED,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
      SUBSTITUTE(TEXT(SOURCE!G976,"??0"),"  ","")&amp;", "&amp; IF(SOURCE!$S$2-3 &gt;= 0, REPT(" ",SOURCE!$S$2-5+4+1-LEN(SUBSTITUTE(SUBSTITUTE(TEXT(SOURCE!H976,"????0"),"  ","")," ",""))), "")&amp;
      SUBSTITUTE(SUBSTITUTE(TEXT(SOURCE!H976,"????0"),"  ","")," ","")&amp;",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0,       0,       CAT_NONE, SLS_UNCHANGED,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
      SUBSTITUTE(TEXT(SOURCE!G977,"??0"),"  ","")&amp;", "&amp; IF(SOURCE!$S$2-3 &gt;= 0, REPT(" ",SOURCE!$S$2-5+4+1-LEN(SUBSTITUTE(SUBSTITUTE(TEXT(SOURCE!H977,"????0"),"  ","")," ",""))), "")&amp;
      SUBSTITUTE(SUBSTITUTE(TEXT(SOURCE!H977,"????0"),"  ","")," ","")&amp;",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0,       0,       CAT_NONE, SLS_UNCHANGED,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
      SUBSTITUTE(TEXT(SOURCE!G978,"??0"),"  ","")&amp;", "&amp; IF(SOURCE!$S$2-3 &gt;= 0, REPT(" ",SOURCE!$S$2-5+4+1-LEN(SUBSTITUTE(SUBSTITUTE(TEXT(SOURCE!H978,"????0"),"  ","")," ",""))), "")&amp;
      SUBSTITUTE(SUBSTITUTE(TEXT(SOURCE!H978,"????0"),"  ","")," ","")&amp;",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0,       0,       CAT_NONE, SLS_UNCHANGED,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
      SUBSTITUTE(TEXT(SOURCE!G979,"??0"),"  ","")&amp;", "&amp; IF(SOURCE!$S$2-3 &gt;= 0, REPT(" ",SOURCE!$S$2-5+4+1-LEN(SUBSTITUTE(SUBSTITUTE(TEXT(SOURCE!H979,"????0"),"  ","")," ",""))), "")&amp;
      SUBSTITUTE(SUBSTITUTE(TEXT(SOURCE!H979,"????0"),"  ","")," ","")&amp;",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0,       0,       CAT_NONE, SLS_UNCHANGED,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
      SUBSTITUTE(TEXT(SOURCE!G980,"??0"),"  ","")&amp;", "&amp; IF(SOURCE!$S$2-3 &gt;= 0, REPT(" ",SOURCE!$S$2-5+4+1-LEN(SUBSTITUTE(SUBSTITUTE(TEXT(SOURCE!H980,"????0"),"  ","")," ",""))), "")&amp;
      SUBSTITUTE(SUBSTITUTE(TEXT(SOURCE!H980,"????0"),"  ","")," ","")&amp;",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0,       0,       CAT_NONE, SLS_UNCHANGED,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
      SUBSTITUTE(TEXT(SOURCE!G981,"??0"),"  ","")&amp;", "&amp; IF(SOURCE!$S$2-3 &gt;= 0, REPT(" ",SOURCE!$S$2-5+4+1-LEN(SUBSTITUTE(SUBSTITUTE(TEXT(SOURCE!H981,"????0"),"  ","")," ",""))), "")&amp;
      SUBSTITUTE(SUBSTITUTE(TEXT(SOURCE!H981,"????0"),"  ","")," ","")&amp;",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0,       0,       CAT_NONE, SLS_UNCHANGED,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
      SUBSTITUTE(TEXT(SOURCE!G982,"??0"),"  ","")&amp;", "&amp; IF(SOURCE!$S$2-3 &gt;= 0, REPT(" ",SOURCE!$S$2-5+4+1-LEN(SUBSTITUTE(SUBSTITUTE(TEXT(SOURCE!H982,"????0"),"  ","")," ",""))), "")&amp;
      SUBSTITUTE(SUBSTITUTE(TEXT(SOURCE!H982,"????0"),"  ","")," ","")&amp;",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0,       0,       CAT_NONE, SLS_UNCHANGED,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
      SUBSTITUTE(TEXT(SOURCE!G983,"??0"),"  ","")&amp;", "&amp; IF(SOURCE!$S$2-3 &gt;= 0, REPT(" ",SOURCE!$S$2-5+4+1-LEN(SUBSTITUTE(SUBSTITUTE(TEXT(SOURCE!H983,"????0"),"  ","")," ",""))), "")&amp;
      SUBSTITUTE(SUBSTITUTE(TEXT(SOURCE!H983,"????0"),"  ","")," ","")&amp;",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0,       0,       CAT_NONE, SLS_UNCHANGED,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
      SUBSTITUTE(TEXT(SOURCE!G984,"??0"),"  ","")&amp;", "&amp; IF(SOURCE!$S$2-3 &gt;= 0, REPT(" ",SOURCE!$S$2-5+4+1-LEN(SUBSTITUTE(SUBSTITUTE(TEXT(SOURCE!H984,"????0"),"  ","")," ",""))), "")&amp;
      SUBSTITUTE(SUBSTITUTE(TEXT(SOURCE!H984,"????0"),"  ","")," ","")&amp;",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0,       0,       CAT_NONE, SLS_UNCHANGED,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
      SUBSTITUTE(TEXT(SOURCE!G985,"??0"),"  ","")&amp;", "&amp; IF(SOURCE!$S$2-3 &gt;= 0, REPT(" ",SOURCE!$S$2-5+4+1-LEN(SUBSTITUTE(SUBSTITUTE(TEXT(SOURCE!H985,"????0"),"  ","")," ",""))), "")&amp;
      SUBSTITUTE(SUBSTITUTE(TEXT(SOURCE!H985,"????0"),"  ","")," ","")&amp;",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0,       0,       CAT_NONE, SLS_UNCHANGED,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
      SUBSTITUTE(TEXT(SOURCE!G986,"??0"),"  ","")&amp;", "&amp; IF(SOURCE!$S$2-3 &gt;= 0, REPT(" ",SOURCE!$S$2-5+4+1-LEN(SUBSTITUTE(SUBSTITUTE(TEXT(SOURCE!H986,"????0"),"  ","")," ",""))), "")&amp;
      SUBSTITUTE(SUBSTITUTE(TEXT(SOURCE!H986,"????0"),"  ","")," ","")&amp;",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0,       0,       CAT_NONE, SLS_UNCHANGED,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
      SUBSTITUTE(TEXT(SOURCE!G987,"??0"),"  ","")&amp;", "&amp; IF(SOURCE!$S$2-3 &gt;= 0, REPT(" ",SOURCE!$S$2-5+4+1-LEN(SUBSTITUTE(SUBSTITUTE(TEXT(SOURCE!H987,"????0"),"  ","")," ",""))), "")&amp;
      SUBSTITUTE(SUBSTITUTE(TEXT(SOURCE!H987,"????0"),"  ","")," ","")&amp;",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0,       0,       CAT_NONE, SLS_UNCHANGED,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
      SUBSTITUTE(TEXT(SOURCE!G988,"??0"),"  ","")&amp;", "&amp; IF(SOURCE!$S$2-3 &gt;= 0, REPT(" ",SOURCE!$S$2-5+4+1-LEN(SUBSTITUTE(SUBSTITUTE(TEXT(SOURCE!H988,"????0"),"  ","")," ",""))), "")&amp;
      SUBSTITUTE(SUBSTITUTE(TEXT(SOURCE!H988,"????0"),"  ","")," ","")&amp;",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
      SUBSTITUTE(TEXT(SOURCE!G989,"??0"),"  ","")&amp;", "&amp; IF(SOURCE!$S$2-3 &gt;= 0, REPT(" ",SOURCE!$S$2-5+4+1-LEN(SUBSTITUTE(SUBSTITUTE(TEXT(SOURCE!H989,"????0"),"  ","")," ",""))), "")&amp;
      SUBSTITUTE(SUBSTITUTE(TEXT(SOURCE!H989,"????0"),"  ","")," ","")&amp;",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0,       0,       CAT_NONE, SLS_UNCHANGED,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
      SUBSTITUTE(TEXT(SOURCE!G990,"??0"),"  ","")&amp;", "&amp; IF(SOURCE!$S$2-3 &gt;= 0, REPT(" ",SOURCE!$S$2-5+4+1-LEN(SUBSTITUTE(SUBSTITUTE(TEXT(SOURCE!H990,"????0"),"  ","")," ",""))), "")&amp;
      SUBSTITUTE(SUBSTITUTE(TEXT(SOURCE!H990,"????0"),"  ","")," ","")&amp;",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0,       0,       CAT_NONE, SLS_UNCHANGED,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
      SUBSTITUTE(TEXT(SOURCE!G991,"??0"),"  ","")&amp;", "&amp; IF(SOURCE!$S$2-3 &gt;= 0, REPT(" ",SOURCE!$S$2-5+4+1-LEN(SUBSTITUTE(SUBSTITUTE(TEXT(SOURCE!H991,"????0"),"  ","")," ",""))), "")&amp;
      SUBSTITUTE(SUBSTITUTE(TEXT(SOURCE!H991,"????0"),"  ","")," ","")&amp;",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0,       0,       CAT_NONE, SLS_UNCHANGED,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
      SUBSTITUTE(TEXT(SOURCE!G992,"??0"),"  ","")&amp;", "&amp; IF(SOURCE!$S$2-3 &gt;= 0, REPT(" ",SOURCE!$S$2-5+4+1-LEN(SUBSTITUTE(SUBSTITUTE(TEXT(SOURCE!H992,"????0"),"  ","")," ",""))), "")&amp;
      SUBSTITUTE(SUBSTITUTE(TEXT(SOURCE!H992,"????0"),"  ","")," ","")&amp;",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0,       0,       CAT_NONE, SLS_UNCHANGED,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
      SUBSTITUTE(TEXT(SOURCE!G993,"??0"),"  ","")&amp;", "&amp; IF(SOURCE!$S$2-3 &gt;= 0, REPT(" ",SOURCE!$S$2-5+4+1-LEN(SUBSTITUTE(SUBSTITUTE(TEXT(SOURCE!H993,"????0"),"  ","")," ",""))), "")&amp;
      SUBSTITUTE(SUBSTITUTE(TEXT(SOURCE!H993,"????0"),"  ","")," ","")&amp;",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0,       0,       CAT_NONE, SLS_UNCHANGED,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
      SUBSTITUTE(TEXT(SOURCE!G994,"??0"),"  ","")&amp;", "&amp; IF(SOURCE!$S$2-3 &gt;= 0, REPT(" ",SOURCE!$S$2-5+4+1-LEN(SUBSTITUTE(SUBSTITUTE(TEXT(SOURCE!H994,"????0"),"  ","")," ",""))), "")&amp;
      SUBSTITUTE(SUBSTITUTE(TEXT(SOURCE!H994,"????0"),"  ","")," ","")&amp;",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0,       0,       CAT_NONE, SLS_UNCHANGED,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
      SUBSTITUTE(TEXT(SOURCE!G995,"??0"),"  ","")&amp;", "&amp; IF(SOURCE!$S$2-3 &gt;= 0, REPT(" ",SOURCE!$S$2-5+4+1-LEN(SUBSTITUTE(SUBSTITUTE(TEXT(SOURCE!H995,"????0"),"  ","")," ",""))), "")&amp;
      SUBSTITUTE(SUBSTITUTE(TEXT(SOURCE!H995,"????0"),"  ","")," ","")&amp;",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0,       0,       CAT_NONE, SLS_UNCHANGED,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
      SUBSTITUTE(TEXT(SOURCE!G996,"??0"),"  ","")&amp;", "&amp; IF(SOURCE!$S$2-3 &gt;= 0, REPT(" ",SOURCE!$S$2-5+4+1-LEN(SUBSTITUTE(SUBSTITUTE(TEXT(SOURCE!H996,"????0"),"  ","")," ",""))), "")&amp;
      SUBSTITUTE(SUBSTITUTE(TEXT(SOURCE!H996,"????0"),"  ","")," ","")&amp;",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0,       0,       CAT_NONE, SLS_UNCHANGED,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
      SUBSTITUTE(TEXT(SOURCE!G997,"??0"),"  ","")&amp;", "&amp; IF(SOURCE!$S$2-3 &gt;= 0, REPT(" ",SOURCE!$S$2-5+4+1-LEN(SUBSTITUTE(SUBSTITUTE(TEXT(SOURCE!H997,"????0"),"  ","")," ",""))), "")&amp;
      SUBSTITUTE(SUBSTITUTE(TEXT(SOURCE!H997,"????0"),"  ","")," ","")&amp;",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0,       0,       CAT_NONE, SLS_UNCHANGED,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
      SUBSTITUTE(TEXT(SOURCE!G998,"??0"),"  ","")&amp;", "&amp; IF(SOURCE!$S$2-3 &gt;= 0, REPT(" ",SOURCE!$S$2-5+4+1-LEN(SUBSTITUTE(SUBSTITUTE(TEXT(SOURCE!H998,"????0"),"  ","")," ",""))), "")&amp;
      SUBSTITUTE(SUBSTITUTE(TEXT(SOURCE!H998,"????0"),"  ","")," ","")&amp;",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0,       0,       CAT_NONE, SLS_UNCHANGED,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
      SUBSTITUTE(TEXT(SOURCE!G999,"??0"),"  ","")&amp;", "&amp; IF(SOURCE!$S$2-3 &gt;= 0, REPT(" ",SOURCE!$S$2-5+4+1-LEN(SUBSTITUTE(SUBSTITUTE(TEXT(SOURCE!H999,"????0"),"  ","")," ",""))), "")&amp;
      SUBSTITUTE(SUBSTITUTE(TEXT(SOURCE!H999,"????0"),"  ","")," ","")&amp;",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0,       0,       CAT_NONE, SLS_UNCHANGED,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
      SUBSTITUTE(TEXT(SOURCE!G1000,"??0"),"  ","")&amp;", "&amp; IF(SOURCE!$S$2-3 &gt;= 0, REPT(" ",SOURCE!$S$2-5+4+1-LEN(SUBSTITUTE(SUBSTITUTE(TEXT(SOURCE!H1000,"????0"),"  ","")," ",""))), "")&amp;
      SUBSTITUTE(SUBSTITUTE(TEXT(SOURCE!H1000,"????0"),"  ","")," ","")&amp;",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0,       0,       CAT_NONE, SLS_UNCHANGED,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
      SUBSTITUTE(TEXT(SOURCE!G1001,"??0"),"  ","")&amp;", "&amp; IF(SOURCE!$S$2-3 &gt;= 0, REPT(" ",SOURCE!$S$2-5+4+1-LEN(SUBSTITUTE(SUBSTITUTE(TEXT(SOURCE!H1001,"????0"),"  ","")," ",""))), "")&amp;
      SUBSTITUTE(SUBSTITUTE(TEXT(SOURCE!H1001,"????0"),"  ","")," ","")&amp;",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0,       0,       CAT_NONE, SLS_UNCHANGED,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
      SUBSTITUTE(TEXT(SOURCE!G1002,"??0"),"  ","")&amp;", "&amp; IF(SOURCE!$S$2-3 &gt;= 0, REPT(" ",SOURCE!$S$2-5+4+1-LEN(SUBSTITUTE(SUBSTITUTE(TEXT(SOURCE!H1002,"????0"),"  ","")," ",""))), "")&amp;
      SUBSTITUTE(SUBSTITUTE(TEXT(SOURCE!H1002,"????0"),"  ","")," ","")&amp;",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0,       0,       CAT_NONE, SLS_UNCHANGED,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
      SUBSTITUTE(TEXT(SOURCE!G1003,"??0"),"  ","")&amp;", "&amp; IF(SOURCE!$S$2-3 &gt;= 0, REPT(" ",SOURCE!$S$2-5+4+1-LEN(SUBSTITUTE(SUBSTITUTE(TEXT(SOURCE!H1003,"????0"),"  ","")," ",""))), "")&amp;
      SUBSTITUTE(SUBSTITUTE(TEXT(SOURCE!H1003,"????0"),"  ","")," ","")&amp;",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0,       0,       CAT_NONE, SLS_UNCHANGED,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
      SUBSTITUTE(TEXT(SOURCE!G1004,"??0"),"  ","")&amp;", "&amp; IF(SOURCE!$S$2-3 &gt;= 0, REPT(" ",SOURCE!$S$2-5+4+1-LEN(SUBSTITUTE(SUBSTITUTE(TEXT(SOURCE!H1004,"????0"),"  ","")," ",""))), "")&amp;
      SUBSTITUTE(SUBSTITUTE(TEXT(SOURCE!H1004,"????0"),"  ","")," ","")&amp;",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0,       0,       CAT_NONE, SLS_UNCHANGED,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
      SUBSTITUTE(TEXT(SOURCE!G1005,"??0"),"  ","")&amp;", "&amp; IF(SOURCE!$S$2-3 &gt;= 0, REPT(" ",SOURCE!$S$2-5+4+1-LEN(SUBSTITUTE(SUBSTITUTE(TEXT(SOURCE!H1005,"????0"),"  ","")," ",""))), "")&amp;
      SUBSTITUTE(SUBSTITUTE(TEXT(SOURCE!H1005,"????0"),"  ","")," ","")&amp;",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0,       0,       CAT_NONE, SLS_UNCHANGED,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
      SUBSTITUTE(TEXT(SOURCE!G1006,"??0"),"  ","")&amp;", "&amp; IF(SOURCE!$S$2-3 &gt;= 0, REPT(" ",SOURCE!$S$2-5+4+1-LEN(SUBSTITUTE(SUBSTITUTE(TEXT(SOURCE!H1006,"????0"),"  ","")," ",""))), "")&amp;
      SUBSTITUTE(SUBSTITUTE(TEXT(SOURCE!H1006,"????0"),"  ","")," ","")&amp;",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0,       0,       CAT_NONE, SLS_UNCHANGED,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
      SUBSTITUTE(TEXT(SOURCE!G1007,"??0"),"  ","")&amp;", "&amp; IF(SOURCE!$S$2-3 &gt;= 0, REPT(" ",SOURCE!$S$2-5+4+1-LEN(SUBSTITUTE(SUBSTITUTE(TEXT(SOURCE!H1007,"????0"),"  ","")," ",""))), "")&amp;
      SUBSTITUTE(SUBSTITUTE(TEXT(SOURCE!H1007,"????0"),"  ","")," ","")&amp;",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0,       0,       CAT_NONE, SLS_UNCHANGED,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
      SUBSTITUTE(TEXT(SOURCE!G1008,"??0"),"  ","")&amp;", "&amp; IF(SOURCE!$S$2-3 &gt;= 0, REPT(" ",SOURCE!$S$2-5+4+1-LEN(SUBSTITUTE(SUBSTITUTE(TEXT(SOURCE!H1008,"????0"),"  ","")," ",""))), "")&amp;
      SUBSTITUTE(SUBSTITUTE(TEXT(SOURCE!H1008,"????0"),"  ","")," ","")&amp;",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0,       0,       CAT_NONE, SLS_UNCHANGED,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
      SUBSTITUTE(TEXT(SOURCE!G1009,"??0"),"  ","")&amp;", "&amp; IF(SOURCE!$S$2-3 &gt;= 0, REPT(" ",SOURCE!$S$2-5+4+1-LEN(SUBSTITUTE(SUBSTITUTE(TEXT(SOURCE!H1009,"????0"),"  ","")," ",""))), "")&amp;
      SUBSTITUTE(SUBSTITUTE(TEXT(SOURCE!H1009,"????0"),"  ","")," ","")&amp;",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0,       0,       CAT_NONE, SLS_UNCHANGED,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
      SUBSTITUTE(TEXT(SOURCE!G1010,"??0"),"  ","")&amp;", "&amp; IF(SOURCE!$S$2-3 &gt;= 0, REPT(" ",SOURCE!$S$2-5+4+1-LEN(SUBSTITUTE(SUBSTITUTE(TEXT(SOURCE!H1010,"????0"),"  ","")," ",""))), "")&amp;
      SUBSTITUTE(SUBSTITUTE(TEXT(SOURCE!H1010,"????0"),"  ","")," ","")&amp;",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0,       0,       CAT_NONE, SLS_UNCHANGED,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
      SUBSTITUTE(TEXT(SOURCE!G1011,"??0"),"  ","")&amp;", "&amp; IF(SOURCE!$S$2-3 &gt;= 0, REPT(" ",SOURCE!$S$2-5+4+1-LEN(SUBSTITUTE(SUBSTITUTE(TEXT(SOURCE!H1011,"????0"),"  ","")," ",""))), "")&amp;
      SUBSTITUTE(SUBSTITUTE(TEXT(SOURCE!H1011,"????0"),"  ","")," ","")&amp;",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0,       0,       CAT_NONE, SLS_UNCHANGED,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
      SUBSTITUTE(TEXT(SOURCE!G1012,"??0"),"  ","")&amp;", "&amp; IF(SOURCE!$S$2-3 &gt;= 0, REPT(" ",SOURCE!$S$2-5+4+1-LEN(SUBSTITUTE(SUBSTITUTE(TEXT(SOURCE!H1012,"????0"),"  ","")," ",""))), "")&amp;
      SUBSTITUTE(SUBSTITUTE(TEXT(SOURCE!H1012,"????0"),"  ","")," ","")&amp;",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0,       0,       CAT_NONE, SLS_UNCHANGED,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
      SUBSTITUTE(TEXT(SOURCE!G1013,"??0"),"  ","")&amp;", "&amp; IF(SOURCE!$S$2-3 &gt;= 0, REPT(" ",SOURCE!$S$2-5+4+1-LEN(SUBSTITUTE(SUBSTITUTE(TEXT(SOURCE!H1013,"????0"),"  ","")," ",""))), "")&amp;
      SUBSTITUTE(SUBSTITUTE(TEXT(SOURCE!H1013,"????0"),"  ","")," ","")&amp;",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0,       0,       CAT_NONE, SLS_UNCHANGED,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
      SUBSTITUTE(TEXT(SOURCE!G1014,"??0"),"  ","")&amp;", "&amp; IF(SOURCE!$S$2-3 &gt;= 0, REPT(" ",SOURCE!$S$2-5+4+1-LEN(SUBSTITUTE(SUBSTITUTE(TEXT(SOURCE!H1014,"????0"),"  ","")," ",""))), "")&amp;
      SUBSTITUTE(SUBSTITUTE(TEXT(SOURCE!H1014,"????0"),"  ","")," ","")&amp;",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0,       0,       CAT_NONE, SLS_UNCHANGED,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
      SUBSTITUTE(TEXT(SOURCE!G1015,"??0"),"  ","")&amp;", "&amp; IF(SOURCE!$S$2-3 &gt;= 0, REPT(" ",SOURCE!$S$2-5+4+1-LEN(SUBSTITUTE(SUBSTITUTE(TEXT(SOURCE!H1015,"????0"),"  ","")," ",""))), "")&amp;
      SUBSTITUTE(SUBSTITUTE(TEXT(SOURCE!H1015,"????0"),"  ","")," ","")&amp;",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0,       0,       CAT_NONE, SLS_UNCHANGED,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
      SUBSTITUTE(TEXT(SOURCE!G1016,"??0"),"  ","")&amp;", "&amp; IF(SOURCE!$S$2-3 &gt;= 0, REPT(" ",SOURCE!$S$2-5+4+1-LEN(SUBSTITUTE(SUBSTITUTE(TEXT(SOURCE!H1016,"????0"),"  ","")," ",""))), "")&amp;
      SUBSTITUTE(SUBSTITUTE(TEXT(SOURCE!H1016,"????0"),"  ","")," ","")&amp;",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0,       0,       CAT_NONE, SLS_UNCHANGED,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
      SUBSTITUTE(TEXT(SOURCE!G1017,"??0"),"  ","")&amp;", "&amp; IF(SOURCE!$S$2-3 &gt;= 0, REPT(" ",SOURCE!$S$2-5+4+1-LEN(SUBSTITUTE(SUBSTITUTE(TEXT(SOURCE!H1017,"????0"),"  ","")," ",""))), "")&amp;
      SUBSTITUTE(SUBSTITUTE(TEXT(SOURCE!H1017,"????0"),"  ","")," ","")&amp;",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0,       0,       CAT_NONE, SLS_UNCHANGED,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
      SUBSTITUTE(TEXT(SOURCE!G1018,"??0"),"  ","")&amp;", "&amp; IF(SOURCE!$S$2-3 &gt;= 0, REPT(" ",SOURCE!$S$2-5+4+1-LEN(SUBSTITUTE(SUBSTITUTE(TEXT(SOURCE!H1018,"????0"),"  ","")," ",""))), "")&amp;
      SUBSTITUTE(SUBSTITUTE(TEXT(SOURCE!H1018,"????0"),"  ","")," ","")&amp;",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0,       0,       CAT_NONE, SLS_UNCHANGED,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
      SUBSTITUTE(TEXT(SOURCE!G1019,"??0"),"  ","")&amp;", "&amp; IF(SOURCE!$S$2-3 &gt;= 0, REPT(" ",SOURCE!$S$2-5+4+1-LEN(SUBSTITUTE(SUBSTITUTE(TEXT(SOURCE!H1019,"????0"),"  ","")," ",""))), "")&amp;
      SUBSTITUTE(SUBSTITUTE(TEXT(SOURCE!H1019,"????0"),"  ","")," ","")&amp;",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0,       0,       CAT_NONE, SLS_UNCHANGED,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
      SUBSTITUTE(TEXT(SOURCE!G1020,"??0"),"  ","")&amp;", "&amp; IF(SOURCE!$S$2-3 &gt;= 0, REPT(" ",SOURCE!$S$2-5+4+1-LEN(SUBSTITUTE(SUBSTITUTE(TEXT(SOURCE!H1020,"????0"),"  ","")," ",""))), "")&amp;
      SUBSTITUTE(SUBSTITUTE(TEXT(SOURCE!H1020,"????0"),"  ","")," ","")&amp;",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0,       0,       CAT_NONE, SLS_UNCHANGED,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
      SUBSTITUTE(TEXT(SOURCE!G1021,"??0"),"  ","")&amp;", "&amp; IF(SOURCE!$S$2-3 &gt;= 0, REPT(" ",SOURCE!$S$2-5+4+1-LEN(SUBSTITUTE(SUBSTITUTE(TEXT(SOURCE!H1021,"????0"),"  ","")," ",""))), "")&amp;
      SUBSTITUTE(SUBSTITUTE(TEXT(SOURCE!H1021,"????0"),"  ","")," ","")&amp;",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0,       0,       CAT_NONE, SLS_UNCHANGED,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
      SUBSTITUTE(TEXT(SOURCE!G1022,"??0"),"  ","")&amp;", "&amp; IF(SOURCE!$S$2-3 &gt;= 0, REPT(" ",SOURCE!$S$2-5+4+1-LEN(SUBSTITUTE(SUBSTITUTE(TEXT(SOURCE!H1022,"????0"),"  ","")," ",""))), "")&amp;
      SUBSTITUTE(SUBSTITUTE(TEXT(SOURCE!H1022,"????0"),"  ","")," ","")&amp;",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0,       0,       CAT_NONE, SLS_UNCHANGED,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
      SUBSTITUTE(TEXT(SOURCE!G1023,"??0"),"  ","")&amp;", "&amp; IF(SOURCE!$S$2-3 &gt;= 0, REPT(" ",SOURCE!$S$2-5+4+1-LEN(SUBSTITUTE(SUBSTITUTE(TEXT(SOURCE!H1023,"????0"),"  ","")," ",""))), "")&amp;
      SUBSTITUTE(SUBSTITUTE(TEXT(SOURCE!H1023,"????0"),"  ","")," ","")&amp;",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0,       0,       CAT_NONE, SLS_UNCHANGED,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
      SUBSTITUTE(TEXT(SOURCE!G1024,"??0"),"  ","")&amp;", "&amp; IF(SOURCE!$S$2-3 &gt;= 0, REPT(" ",SOURCE!$S$2-5+4+1-LEN(SUBSTITUTE(SUBSTITUTE(TEXT(SOURCE!H1024,"????0"),"  ","")," ",""))), "")&amp;
      SUBSTITUTE(SUBSTITUTE(TEXT(SOURCE!H1024,"????0"),"  ","")," ","")&amp;",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0,       0,       CAT_NONE, SLS_UNCHANGED,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
      SUBSTITUTE(TEXT(SOURCE!G1025,"??0"),"  ","")&amp;", "&amp; IF(SOURCE!$S$2-3 &gt;= 0, REPT(" ",SOURCE!$S$2-5+4+1-LEN(SUBSTITUTE(SUBSTITUTE(TEXT(SOURCE!H1025,"????0"),"  ","")," ",""))), "")&amp;
      SUBSTITUTE(SUBSTITUTE(TEXT(SOURCE!H1025,"????0"),"  ","")," ","")&amp;",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0,       0,       CAT_NONE, SLS_UNCHANGED,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
      SUBSTITUTE(TEXT(SOURCE!G1026,"??0"),"  ","")&amp;", "&amp; IF(SOURCE!$S$2-3 &gt;= 0, REPT(" ",SOURCE!$S$2-5+4+1-LEN(SUBSTITUTE(SUBSTITUTE(TEXT(SOURCE!H1026,"????0"),"  ","")," ",""))), "")&amp;
      SUBSTITUTE(SUBSTITUTE(TEXT(SOURCE!H1026,"????0"),"  ","")," ","")&amp;",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0,       0,       CAT_NONE, SLS_UNCHANGED,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
      SUBSTITUTE(TEXT(SOURCE!G1027,"??0"),"  ","")&amp;", "&amp; IF(SOURCE!$S$2-3 &gt;= 0, REPT(" ",SOURCE!$S$2-5+4+1-LEN(SUBSTITUTE(SUBSTITUTE(TEXT(SOURCE!H1027,"????0"),"  ","")," ",""))), "")&amp;
      SUBSTITUTE(SUBSTITUTE(TEXT(SOURCE!H1027,"????0"),"  ","")," ","")&amp;",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0,       0,       CAT_NONE, SLS_UNCHANGED,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
      SUBSTITUTE(TEXT(SOURCE!G1028,"??0"),"  ","")&amp;", "&amp; IF(SOURCE!$S$2-3 &gt;= 0, REPT(" ",SOURCE!$S$2-5+4+1-LEN(SUBSTITUTE(SUBSTITUTE(TEXT(SOURCE!H1028,"????0"),"  ","")," ",""))), "")&amp;
      SUBSTITUTE(SUBSTITUTE(TEXT(SOURCE!H1028,"????0"),"  ","")," ","")&amp;",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0,       0,       CAT_NONE, SLS_UNCHANGED,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
      SUBSTITUTE(TEXT(SOURCE!G1029,"??0"),"  ","")&amp;", "&amp; IF(SOURCE!$S$2-3 &gt;= 0, REPT(" ",SOURCE!$S$2-5+4+1-LEN(SUBSTITUTE(SUBSTITUTE(TEXT(SOURCE!H1029,"????0"),"  ","")," ",""))), "")&amp;
      SUBSTITUTE(SUBSTITUTE(TEXT(SOURCE!H1029,"????0"),"  ","")," ","")&amp;",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0,       0,       CAT_NONE, SLS_UNCHANGED,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
      SUBSTITUTE(TEXT(SOURCE!G1030,"??0"),"  ","")&amp;", "&amp; IF(SOURCE!$S$2-3 &gt;= 0, REPT(" ",SOURCE!$S$2-5+4+1-LEN(SUBSTITUTE(SUBSTITUTE(TEXT(SOURCE!H1030,"????0"),"  ","")," ",""))), "")&amp;
      SUBSTITUTE(SUBSTITUTE(TEXT(SOURCE!H1030,"????0"),"  ","")," ","")&amp;",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0,       0,       CAT_NONE, SLS_UNCHANGED,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
      SUBSTITUTE(TEXT(SOURCE!G1031,"??0"),"  ","")&amp;", "&amp; IF(SOURCE!$S$2-3 &gt;= 0, REPT(" ",SOURCE!$S$2-5+4+1-LEN(SUBSTITUTE(SUBSTITUTE(TEXT(SOURCE!H1031,"????0"),"  ","")," ",""))), "")&amp;
      SUBSTITUTE(SUBSTITUTE(TEXT(SOURCE!H1031,"????0"),"  ","")," ","")&amp;",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0,       0,       CAT_AINT, SLS_UNCHANGED,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
      SUBSTITUTE(TEXT(SOURCE!G1032,"??0"),"  ","")&amp;", "&amp; IF(SOURCE!$S$2-3 &gt;= 0, REPT(" ",SOURCE!$S$2-5+4+1-LEN(SUBSTITUTE(SUBSTITUTE(TEXT(SOURCE!H1032,"????0"),"  ","")," ",""))), "")&amp;
      SUBSTITUTE(SUBSTITUTE(TEXT(SOURCE!H1032,"????0"),"  ","")," ","")&amp;",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0,       0,       CAT_aint, SLS_UNCHANGED,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
      SUBSTITUTE(TEXT(SOURCE!G1033,"??0"),"  ","")&amp;", "&amp; IF(SOURCE!$S$2-3 &gt;= 0, REPT(" ",SOURCE!$S$2-5+4+1-LEN(SUBSTITUTE(SUBSTITUTE(TEXT(SOURCE!H1033,"????0"),"  ","")," ",""))), "")&amp;
      SUBSTITUTE(SUBSTITUTE(TEXT(SOURCE!H1033,"????0"),"  ","")," ","")&amp;",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0,       0,       CAT_AINT, SLS_UNCHANGED,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
      SUBSTITUTE(TEXT(SOURCE!G1034,"??0"),"  ","")&amp;", "&amp; IF(SOURCE!$S$2-3 &gt;= 0, REPT(" ",SOURCE!$S$2-5+4+1-LEN(SUBSTITUTE(SUBSTITUTE(TEXT(SOURCE!H1034,"????0"),"  ","")," ",""))), "")&amp;
      SUBSTITUTE(SUBSTITUTE(TEXT(SOURCE!H1034,"????0"),"  ","")," ","")&amp;",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0,       0,       CAT_aint, SLS_UNCHANGED,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
      SUBSTITUTE(TEXT(SOURCE!G1035,"??0"),"  ","")&amp;", "&amp; IF(SOURCE!$S$2-3 &gt;= 0, REPT(" ",SOURCE!$S$2-5+4+1-LEN(SUBSTITUTE(SUBSTITUTE(TEXT(SOURCE!H1035,"????0"),"  ","")," ",""))), "")&amp;
      SUBSTITUTE(SUBSTITUTE(TEXT(SOURCE!H1035,"????0"),"  ","")," ","")&amp;",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0,       0,       CAT_AINT, SLS_UNCHANGED,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
      SUBSTITUTE(TEXT(SOURCE!G1036,"??0"),"  ","")&amp;", "&amp; IF(SOURCE!$S$2-3 &gt;= 0, REPT(" ",SOURCE!$S$2-5+4+1-LEN(SUBSTITUTE(SUBSTITUTE(TEXT(SOURCE!H1036,"????0"),"  ","")," ",""))), "")&amp;
      SUBSTITUTE(SUBSTITUTE(TEXT(SOURCE!H1036,"????0"),"  ","")," ","")&amp;",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0,       0,       CAT_AINT, SLS_UNCHANGED,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
      SUBSTITUTE(TEXT(SOURCE!G1037,"??0"),"  ","")&amp;", "&amp; IF(SOURCE!$S$2-3 &gt;= 0, REPT(" ",SOURCE!$S$2-5+4+1-LEN(SUBSTITUTE(SUBSTITUTE(TEXT(SOURCE!H1037,"????0"),"  ","")," ",""))), "")&amp;
      SUBSTITUTE(SUBSTITUTE(TEXT(SOURCE!H1037,"????0"),"  ","")," ","")&amp;",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0,       0,       CAT_AINT, SLS_UNCHANGED,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
      SUBSTITUTE(TEXT(SOURCE!G1038,"??0"),"  ","")&amp;", "&amp; IF(SOURCE!$S$2-3 &gt;= 0, REPT(" ",SOURCE!$S$2-5+4+1-LEN(SUBSTITUTE(SUBSTITUTE(TEXT(SOURCE!H1038,"????0"),"  ","")," ",""))), "")&amp;
      SUBSTITUTE(SUBSTITUTE(TEXT(SOURCE!H1038,"????0"),"  ","")," ","")&amp;",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0,       0,       CAT_aint, SLS_UNCHANGED,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
      SUBSTITUTE(TEXT(SOURCE!G1039,"??0"),"  ","")&amp;", "&amp; IF(SOURCE!$S$2-3 &gt;= 0, REPT(" ",SOURCE!$S$2-5+4+1-LEN(SUBSTITUTE(SUBSTITUTE(TEXT(SOURCE!H1039,"????0"),"  ","")," ",""))), "")&amp;
      SUBSTITUTE(SUBSTITUTE(TEXT(SOURCE!H1039,"????0"),"  ","")," ","")&amp;",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0,       0,       CAT_NONE, SLS_UNCHANGED,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
      SUBSTITUTE(TEXT(SOURCE!G1040,"??0"),"  ","")&amp;", "&amp; IF(SOURCE!$S$2-3 &gt;= 0, REPT(" ",SOURCE!$S$2-5+4+1-LEN(SUBSTITUTE(SUBSTITUTE(TEXT(SOURCE!H1040,"????0"),"  ","")," ",""))), "")&amp;
      SUBSTITUTE(SUBSTITUTE(TEXT(SOURCE!H1040,"????0"),"  ","")," ","")&amp;",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0,       0,       CAT_NONE, SLS_UNCHANGED,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
      SUBSTITUTE(TEXT(SOURCE!G1041,"??0"),"  ","")&amp;", "&amp; IF(SOURCE!$S$2-3 &gt;= 0, REPT(" ",SOURCE!$S$2-5+4+1-LEN(SUBSTITUTE(SUBSTITUTE(TEXT(SOURCE!H1041,"????0"),"  ","")," ",""))), "")&amp;
      SUBSTITUTE(SUBSTITUTE(TEXT(SOURCE!H1041,"????0"),"  ","")," ","")&amp;",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0,       0,       CAT_NONE, SLS_UNCHANGED,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
      SUBSTITUTE(TEXT(SOURCE!G1042,"??0"),"  ","")&amp;", "&amp; IF(SOURCE!$S$2-3 &gt;= 0, REPT(" ",SOURCE!$S$2-5+4+1-LEN(SUBSTITUTE(SUBSTITUTE(TEXT(SOURCE!H1042,"????0"),"  ","")," ",""))), "")&amp;
      SUBSTITUTE(SUBSTITUTE(TEXT(SOURCE!H1042,"????0"),"  ","")," ","")&amp;",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0,       0,       CAT_NONE, SLS_UNCHANGED,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
      SUBSTITUTE(TEXT(SOURCE!G1043,"??0"),"  ","")&amp;", "&amp; IF(SOURCE!$S$2-3 &gt;= 0, REPT(" ",SOURCE!$S$2-5+4+1-LEN(SUBSTITUTE(SUBSTITUTE(TEXT(SOURCE!H1043,"????0"),"  ","")," ",""))), "")&amp;
      SUBSTITUTE(SUBSTITUTE(TEXT(SOURCE!H1043,"????0"),"  ","")," ","")&amp;",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0,       0,       CAT_NONE, SLS_UNCHANGED,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
      SUBSTITUTE(TEXT(SOURCE!G1044,"??0"),"  ","")&amp;", "&amp; IF(SOURCE!$S$2-3 &gt;= 0, REPT(" ",SOURCE!$S$2-5+4+1-LEN(SUBSTITUTE(SUBSTITUTE(TEXT(SOURCE!H1044,"????0"),"  ","")," ",""))), "")&amp;
      SUBSTITUTE(SUBSTITUTE(TEXT(SOURCE!H1044,"????0"),"  ","")," ","")&amp;",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0,       0,       CAT_NONE, SLS_UNCHANGED,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
      SUBSTITUTE(TEXT(SOURCE!G1045,"??0"),"  ","")&amp;", "&amp; IF(SOURCE!$S$2-3 &gt;= 0, REPT(" ",SOURCE!$S$2-5+4+1-LEN(SUBSTITUTE(SUBSTITUTE(TEXT(SOURCE!H1045,"????0"),"  ","")," ",""))), "")&amp;
      SUBSTITUTE(SUBSTITUTE(TEXT(SOURCE!H1045,"????0"),"  ","")," ","")&amp;",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0,       0,       CAT_NONE, SLS_UNCHANGED,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
      SUBSTITUTE(TEXT(SOURCE!G1046,"??0"),"  ","")&amp;", "&amp; IF(SOURCE!$S$2-3 &gt;= 0, REPT(" ",SOURCE!$S$2-5+4+1-LEN(SUBSTITUTE(SUBSTITUTE(TEXT(SOURCE!H1046,"????0"),"  ","")," ",""))), "")&amp;
      SUBSTITUTE(SUBSTITUTE(TEXT(SOURCE!H1046,"????0"),"  ","")," ","")&amp;",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0,       0,       CAT_NONE, SLS_UNCHANGED,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
      SUBSTITUTE(TEXT(SOURCE!G1047,"??0"),"  ","")&amp;", "&amp; IF(SOURCE!$S$2-3 &gt;= 0, REPT(" ",SOURCE!$S$2-5+4+1-LEN(SUBSTITUTE(SUBSTITUTE(TEXT(SOURCE!H1047,"????0"),"  ","")," ",""))), "")&amp;
      SUBSTITUTE(SUBSTITUTE(TEXT(SOURCE!H1047,"????0"),"  ","")," ","")&amp;",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0,       0,       CAT_NONE, SLS_UNCHANGED,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
      SUBSTITUTE(TEXT(SOURCE!G1048,"??0"),"  ","")&amp;", "&amp; IF(SOURCE!$S$2-3 &gt;= 0, REPT(" ",SOURCE!$S$2-5+4+1-LEN(SUBSTITUTE(SUBSTITUTE(TEXT(SOURCE!H1048,"????0"),"  ","")," ",""))), "")&amp;
      SUBSTITUTE(SUBSTITUTE(TEXT(SOURCE!H1048,"????0"),"  ","")," ","")&amp;",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0,       0,       CAT_NONE, SLS_UNCHANGED,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
      SUBSTITUTE(TEXT(SOURCE!G1049,"??0"),"  ","")&amp;", "&amp; IF(SOURCE!$S$2-3 &gt;= 0, REPT(" ",SOURCE!$S$2-5+4+1-LEN(SUBSTITUTE(SUBSTITUTE(TEXT(SOURCE!H1049,"????0"),"  ","")," ",""))), "")&amp;
      SUBSTITUTE(SUBSTITUTE(TEXT(SOURCE!H1049,"????0"),"  ","")," ","")&amp;",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0,       0,       CAT_NONE, SLS_UNCHANGED,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
      SUBSTITUTE(TEXT(SOURCE!G1050,"??0"),"  ","")&amp;", "&amp; IF(SOURCE!$S$2-3 &gt;= 0, REPT(" ",SOURCE!$S$2-5+4+1-LEN(SUBSTITUTE(SUBSTITUTE(TEXT(SOURCE!H1050,"????0"),"  ","")," ",""))), "")&amp;
      SUBSTITUTE(SUBSTITUTE(TEXT(SOURCE!H1050,"????0"),"  ","")," ","")&amp;",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0,       0,       CAT_NONE, SLS_UNCHANGED,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
      SUBSTITUTE(TEXT(SOURCE!G1051,"??0"),"  ","")&amp;", "&amp; IF(SOURCE!$S$2-3 &gt;= 0, REPT(" ",SOURCE!$S$2-5+4+1-LEN(SUBSTITUTE(SUBSTITUTE(TEXT(SOURCE!H1051,"????0"),"  ","")," ",""))), "")&amp;
      SUBSTITUTE(SUBSTITUTE(TEXT(SOURCE!H1051,"????0"),"  ","")," ","")&amp;",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0,       0,       CAT_NONE, SLS_UNCHANGED,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
      SUBSTITUTE(TEXT(SOURCE!G1052,"??0"),"  ","")&amp;", "&amp; IF(SOURCE!$S$2-3 &gt;= 0, REPT(" ",SOURCE!$S$2-5+4+1-LEN(SUBSTITUTE(SUBSTITUTE(TEXT(SOURCE!H1052,"????0"),"  ","")," ",""))), "")&amp;
      SUBSTITUTE(SUBSTITUTE(TEXT(SOURCE!H1052,"????0"),"  ","")," ","")&amp;",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0,       0,       CAT_NONE, SLS_UNCHANGED,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
      SUBSTITUTE(TEXT(SOURCE!G1053,"??0"),"  ","")&amp;", "&amp; IF(SOURCE!$S$2-3 &gt;= 0, REPT(" ",SOURCE!$S$2-5+4+1-LEN(SUBSTITUTE(SUBSTITUTE(TEXT(SOURCE!H1053,"????0"),"  ","")," ",""))), "")&amp;
      SUBSTITUTE(SUBSTITUTE(TEXT(SOURCE!H1053,"????0"),"  ","")," ","")&amp;",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0,       0,       CAT_NONE, SLS_UNCHANGED,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
      SUBSTITUTE(TEXT(SOURCE!G1054,"??0"),"  ","")&amp;", "&amp; IF(SOURCE!$S$2-3 &gt;= 0, REPT(" ",SOURCE!$S$2-5+4+1-LEN(SUBSTITUTE(SUBSTITUTE(TEXT(SOURCE!H1054,"????0"),"  ","")," ",""))), "")&amp;
      SUBSTITUTE(SUBSTITUTE(TEXT(SOURCE!H1054,"????0"),"  ","")," ","")&amp;",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0,       0,       CAT_NONE, SLS_UNCHANGED,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
      SUBSTITUTE(TEXT(SOURCE!G1055,"??0"),"  ","")&amp;", "&amp; IF(SOURCE!$S$2-3 &gt;= 0, REPT(" ",SOURCE!$S$2-5+4+1-LEN(SUBSTITUTE(SUBSTITUTE(TEXT(SOURCE!H1055,"????0"),"  ","")," ",""))), "")&amp;
      SUBSTITUTE(SUBSTITUTE(TEXT(SOURCE!H1055,"????0"),"  ","")," ","")&amp;",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0,       0,       CAT_NONE, SLS_UNCHANGED,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
      SUBSTITUTE(TEXT(SOURCE!G1056,"??0"),"  ","")&amp;", "&amp; IF(SOURCE!$S$2-3 &gt;= 0, REPT(" ",SOURCE!$S$2-5+4+1-LEN(SUBSTITUTE(SUBSTITUTE(TEXT(SOURCE!H1056,"????0"),"  ","")," ",""))), "")&amp;
      SUBSTITUTE(SUBSTITUTE(TEXT(SOURCE!H1056,"????0"),"  ","")," ","")&amp;",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0,       0,       CAT_NONE, SLS_UNCHANGED,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
      SUBSTITUTE(TEXT(SOURCE!G1057,"??0"),"  ","")&amp;", "&amp; IF(SOURCE!$S$2-3 &gt;= 0, REPT(" ",SOURCE!$S$2-5+4+1-LEN(SUBSTITUTE(SUBSTITUTE(TEXT(SOURCE!H1057,"????0"),"  ","")," ",""))), "")&amp;
      SUBSTITUTE(SUBSTITUTE(TEXT(SOURCE!H1057,"????0"),"  ","")," ","")&amp;",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0,       0,       CAT_NONE, SLS_UNCHANGED,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
      SUBSTITUTE(TEXT(SOURCE!G1058,"??0"),"  ","")&amp;", "&amp; IF(SOURCE!$S$2-3 &gt;= 0, REPT(" ",SOURCE!$S$2-5+4+1-LEN(SUBSTITUTE(SUBSTITUTE(TEXT(SOURCE!H1058,"????0"),"  ","")," ",""))), "")&amp;
      SUBSTITUTE(SUBSTITUTE(TEXT(SOURCE!H1058,"????0"),"  ","")," ","")&amp;",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0,       0,       CAT_NONE, SLS_UNCHANGED,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
      SUBSTITUTE(TEXT(SOURCE!G1059,"??0"),"  ","")&amp;", "&amp; IF(SOURCE!$S$2-3 &gt;= 0, REPT(" ",SOURCE!$S$2-5+4+1-LEN(SUBSTITUTE(SUBSTITUTE(TEXT(SOURCE!H1059,"????0"),"  ","")," ",""))), "")&amp;
      SUBSTITUTE(SUBSTITUTE(TEXT(SOURCE!H1059,"????0"),"  ","")," ","")&amp;",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0,       0,       CAT_NONE, SLS_UNCHANGED,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
      SUBSTITUTE(TEXT(SOURCE!G1060,"??0"),"  ","")&amp;", "&amp; IF(SOURCE!$S$2-3 &gt;= 0, REPT(" ",SOURCE!$S$2-5+4+1-LEN(SUBSTITUTE(SUBSTITUTE(TEXT(SOURCE!H1060,"????0"),"  ","")," ",""))), "")&amp;
      SUBSTITUTE(SUBSTITUTE(TEXT(SOURCE!H1060,"????0"),"  ","")," ","")&amp;",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0,       0,       CAT_NONE, SLS_UNCHANGED,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
      SUBSTITUTE(TEXT(SOURCE!G1061,"??0"),"  ","")&amp;", "&amp; IF(SOURCE!$S$2-3 &gt;= 0, REPT(" ",SOURCE!$S$2-5+4+1-LEN(SUBSTITUTE(SUBSTITUTE(TEXT(SOURCE!H1061,"????0"),"  ","")," ",""))), "")&amp;
      SUBSTITUTE(SUBSTITUTE(TEXT(SOURCE!H1061,"????0"),"  ","")," ","")&amp;",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0,       0,       CAT_NONE, SLS_UNCHANGED,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
      SUBSTITUTE(TEXT(SOURCE!G1062,"??0"),"  ","")&amp;", "&amp; IF(SOURCE!$S$2-3 &gt;= 0, REPT(" ",SOURCE!$S$2-5+4+1-LEN(SUBSTITUTE(SUBSTITUTE(TEXT(SOURCE!H1062,"????0"),"  ","")," ",""))), "")&amp;
      SUBSTITUTE(SUBSTITUTE(TEXT(SOURCE!H1062,"????0"),"  ","")," ","")&amp;",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0,       0,       CAT_NONE, SLS_UNCHANGED,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
      SUBSTITUTE(TEXT(SOURCE!G1063,"??0"),"  ","")&amp;", "&amp; IF(SOURCE!$S$2-3 &gt;= 0, REPT(" ",SOURCE!$S$2-5+4+1-LEN(SUBSTITUTE(SUBSTITUTE(TEXT(SOURCE!H1063,"????0"),"  ","")," ",""))), "")&amp;
      SUBSTITUTE(SUBSTITUTE(TEXT(SOURCE!H1063,"????0"),"  ","")," ","")&amp;",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0,       0,       CAT_NONE, SLS_UNCHANGED,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
      SUBSTITUTE(TEXT(SOURCE!G1064,"??0"),"  ","")&amp;", "&amp; IF(SOURCE!$S$2-3 &gt;= 0, REPT(" ",SOURCE!$S$2-5+4+1-LEN(SUBSTITUTE(SUBSTITUTE(TEXT(SOURCE!H1064,"????0"),"  ","")," ",""))), "")&amp;
      SUBSTITUTE(SUBSTITUTE(TEXT(SOURCE!H1064,"????0"),"  ","")," ","")&amp;",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0,       0,       CAT_NONE, SLS_UNCHANGED,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
      SUBSTITUTE(TEXT(SOURCE!G1065,"??0"),"  ","")&amp;", "&amp; IF(SOURCE!$S$2-3 &gt;= 0, REPT(" ",SOURCE!$S$2-5+4+1-LEN(SUBSTITUTE(SUBSTITUTE(TEXT(SOURCE!H1065,"????0"),"  ","")," ",""))), "")&amp;
      SUBSTITUTE(SUBSTITUTE(TEXT(SOURCE!H1065,"????0"),"  ","")," ","")&amp;",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0,       0,       CAT_NONE, SLS_UNCHANGED,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
      SUBSTITUTE(TEXT(SOURCE!G1066,"??0"),"  ","")&amp;", "&amp; IF(SOURCE!$S$2-3 &gt;= 0, REPT(" ",SOURCE!$S$2-5+4+1-LEN(SUBSTITUTE(SUBSTITUTE(TEXT(SOURCE!H1066,"????0"),"  ","")," ",""))), "")&amp;
      SUBSTITUTE(SUBSTITUTE(TEXT(SOURCE!H1066,"????0"),"  ","")," ","")&amp;",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0,       0,       CAT_NONE, SLS_UNCHANGED,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
      SUBSTITUTE(TEXT(SOURCE!G1067,"??0"),"  ","")&amp;", "&amp; IF(SOURCE!$S$2-3 &gt;= 0, REPT(" ",SOURCE!$S$2-5+4+1-LEN(SUBSTITUTE(SUBSTITUTE(TEXT(SOURCE!H1067,"????0"),"  ","")," ",""))), "")&amp;
      SUBSTITUTE(SUBSTITUTE(TEXT(SOURCE!H1067,"????0"),"  ","")," ","")&amp;",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0,       0,       CAT_FREE, SLS_UNCHANGED,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
      SUBSTITUTE(TEXT(SOURCE!G1068,"??0"),"  ","")&amp;", "&amp; IF(SOURCE!$S$2-3 &gt;= 0, REPT(" ",SOURCE!$S$2-5+4+1-LEN(SUBSTITUTE(SUBSTITUTE(TEXT(SOURCE!H1068,"????0"),"  ","")," ",""))), "")&amp;
      SUBSTITUTE(SUBSTITUTE(TEXT(SOURCE!H1068,"????0"),"  ","")," ","")&amp;",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0,       0,       CAT_NONE, SLS_UNCHANGED,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
      SUBSTITUTE(TEXT(SOURCE!G1069,"??0"),"  ","")&amp;", "&amp; IF(SOURCE!$S$2-3 &gt;= 0, REPT(" ",SOURCE!$S$2-5+4+1-LEN(SUBSTITUTE(SUBSTITUTE(TEXT(SOURCE!H1069,"????0"),"  ","")," ",""))), "")&amp;
      SUBSTITUTE(SUBSTITUTE(TEXT(SOURCE!H1069,"????0"),"  ","")," ","")&amp;",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0,       0,       CAT_NONE, SLS_UNCHANGED,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
      SUBSTITUTE(TEXT(SOURCE!G1070,"??0"),"  ","")&amp;", "&amp; IF(SOURCE!$S$2-3 &gt;= 0, REPT(" ",SOURCE!$S$2-5+4+1-LEN(SUBSTITUTE(SUBSTITUTE(TEXT(SOURCE!H1070,"????0"),"  ","")," ",""))), "")&amp;
      SUBSTITUTE(SUBSTITUTE(TEXT(SOURCE!H1070,"????0"),"  ","")," ","")&amp;",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0,       0,       CAT_FREE, SLS_UNCHANGED,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
      SUBSTITUTE(TEXT(SOURCE!G1071,"??0"),"  ","")&amp;", "&amp; IF(SOURCE!$S$2-3 &gt;= 0, REPT(" ",SOURCE!$S$2-5+4+1-LEN(SUBSTITUTE(SUBSTITUTE(TEXT(SOURCE!H1071,"????0"),"  ","")," ",""))), "")&amp;
      SUBSTITUTE(SUBSTITUTE(TEXT(SOURCE!H1071,"????0"),"  ","")," ","")&amp;",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0,       0,       CAT_NONE, SLS_UNCHANGED,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
      SUBSTITUTE(TEXT(SOURCE!G1072,"??0"),"  ","")&amp;", "&amp; IF(SOURCE!$S$2-3 &gt;= 0, REPT(" ",SOURCE!$S$2-5+4+1-LEN(SUBSTITUTE(SUBSTITUTE(TEXT(SOURCE!H1072,"????0"),"  ","")," ",""))), "")&amp;
      SUBSTITUTE(SUBSTITUTE(TEXT(SOURCE!H1072,"????0"),"  ","")," ","")&amp;",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0,       0,       CAT_NONE, SLS_UNCHANGED,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
      SUBSTITUTE(TEXT(SOURCE!G1073,"??0"),"  ","")&amp;", "&amp; IF(SOURCE!$S$2-3 &gt;= 0, REPT(" ",SOURCE!$S$2-5+4+1-LEN(SUBSTITUTE(SUBSTITUTE(TEXT(SOURCE!H1073,"????0"),"  ","")," ",""))), "")&amp;
      SUBSTITUTE(SUBSTITUTE(TEXT(SOURCE!H1073,"????0"),"  ","")," ","")&amp;",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0,       0,       CAT_NONE, SLS_UNCHANGED,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
      SUBSTITUTE(TEXT(SOURCE!G1074,"??0"),"  ","")&amp;", "&amp; IF(SOURCE!$S$2-3 &gt;= 0, REPT(" ",SOURCE!$S$2-5+4+1-LEN(SUBSTITUTE(SUBSTITUTE(TEXT(SOURCE!H1074,"????0"),"  ","")," ",""))), "")&amp;
      SUBSTITUTE(SUBSTITUTE(TEXT(SOURCE!H1074,"????0"),"  ","")," ","")&amp;",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0,       0,       CAT_NONE, SLS_UNCHANGED,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
      SUBSTITUTE(TEXT(SOURCE!G1075,"??0"),"  ","")&amp;", "&amp; IF(SOURCE!$S$2-3 &gt;= 0, REPT(" ",SOURCE!$S$2-5+4+1-LEN(SUBSTITUTE(SUBSTITUTE(TEXT(SOURCE!H1075,"????0"),"  ","")," ",""))), "")&amp;
      SUBSTITUTE(SUBSTITUTE(TEXT(SOURCE!H1075,"????0"),"  ","")," ","")&amp;",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0,       0,       CAT_NONE, SLS_UNCHANGED,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
      SUBSTITUTE(TEXT(SOURCE!G1076,"??0"),"  ","")&amp;", "&amp; IF(SOURCE!$S$2-3 &gt;= 0, REPT(" ",SOURCE!$S$2-5+4+1-LEN(SUBSTITUTE(SUBSTITUTE(TEXT(SOURCE!H1076,"????0"),"  ","")," ",""))), "")&amp;
      SUBSTITUTE(SUBSTITUTE(TEXT(SOURCE!H1076,"????0"),"  ","")," ","")&amp;",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0,       0,       CAT_NONE, SLS_UNCHANGED,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
      SUBSTITUTE(TEXT(SOURCE!G1077,"??0"),"  ","")&amp;", "&amp; IF(SOURCE!$S$2-3 &gt;= 0, REPT(" ",SOURCE!$S$2-5+4+1-LEN(SUBSTITUTE(SUBSTITUTE(TEXT(SOURCE!H1077,"????0"),"  ","")," ",""))), "")&amp;
      SUBSTITUTE(SUBSTITUTE(TEXT(SOURCE!H1077,"????0"),"  ","")," ","")&amp;",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0,       0,       CAT_NONE, SLS_UNCHANGED,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
      SUBSTITUTE(TEXT(SOURCE!G1078,"??0"),"  ","")&amp;", "&amp; IF(SOURCE!$S$2-3 &gt;= 0, REPT(" ",SOURCE!$S$2-5+4+1-LEN(SUBSTITUTE(SUBSTITUTE(TEXT(SOURCE!H1078,"????0"),"  ","")," ",""))), "")&amp;
      SUBSTITUTE(SUBSTITUTE(TEXT(SOURCE!H1078,"????0"),"  ","")," ","")&amp;",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0,       0,       CAT_NONE, SLS_UNCHANGED,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
      SUBSTITUTE(TEXT(SOURCE!G1079,"??0"),"  ","")&amp;", "&amp; IF(SOURCE!$S$2-3 &gt;= 0, REPT(" ",SOURCE!$S$2-5+4+1-LEN(SUBSTITUTE(SUBSTITUTE(TEXT(SOURCE!H1079,"????0"),"  ","")," ",""))), "")&amp;
      SUBSTITUTE(SUBSTITUTE(TEXT(SOURCE!H1079,"????0"),"  ","")," ","")&amp;",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0,       0,       CAT_NONE, SLS_UNCHANGED,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
      SUBSTITUTE(TEXT(SOURCE!G1080,"??0"),"  ","")&amp;", "&amp; IF(SOURCE!$S$2-3 &gt;= 0, REPT(" ",SOURCE!$S$2-5+4+1-LEN(SUBSTITUTE(SUBSTITUTE(TEXT(SOURCE!H1080,"????0"),"  ","")," ",""))), "")&amp;
      SUBSTITUTE(SUBSTITUTE(TEXT(SOURCE!H1080,"????0"),"  ","")," ","")&amp;",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0,       0,       CAT_NONE, SLS_UNCHANGED,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
      SUBSTITUTE(TEXT(SOURCE!G1081,"??0"),"  ","")&amp;", "&amp; IF(SOURCE!$S$2-3 &gt;= 0, REPT(" ",SOURCE!$S$2-5+4+1-LEN(SUBSTITUTE(SUBSTITUTE(TEXT(SOURCE!H1081,"????0"),"  ","")," ",""))), "")&amp;
      SUBSTITUTE(SUBSTITUTE(TEXT(SOURCE!H1081,"????0"),"  ","")," ","")&amp;",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0,       0,       CAT_NONE, SLS_UNCHANGED,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
      SUBSTITUTE(TEXT(SOURCE!G1082,"??0"),"  ","")&amp;", "&amp; IF(SOURCE!$S$2-3 &gt;= 0, REPT(" ",SOURCE!$S$2-5+4+1-LEN(SUBSTITUTE(SUBSTITUTE(TEXT(SOURCE!H1082,"????0"),"  ","")," ",""))), "")&amp;
      SUBSTITUTE(SUBSTITUTE(TEXT(SOURCE!H1082,"????0"),"  ","")," ","")&amp;",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0,       0,       CAT_NONE, SLS_UNCHANGED,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
      SUBSTITUTE(TEXT(SOURCE!G1083,"??0"),"  ","")&amp;", "&amp; IF(SOURCE!$S$2-3 &gt;= 0, REPT(" ",SOURCE!$S$2-5+4+1-LEN(SUBSTITUTE(SUBSTITUTE(TEXT(SOURCE!H1083,"????0"),"  ","")," ",""))), "")&amp;
      SUBSTITUTE(SUBSTITUTE(TEXT(SOURCE!H1083,"????0"),"  ","")," ","")&amp;",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0,       0,       CAT_NONE, SLS_UNCHANGED,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
      SUBSTITUTE(TEXT(SOURCE!G1084,"??0"),"  ","")&amp;", "&amp; IF(SOURCE!$S$2-3 &gt;= 0, REPT(" ",SOURCE!$S$2-5+4+1-LEN(SUBSTITUTE(SUBSTITUTE(TEXT(SOURCE!H1084,"????0"),"  ","")," ",""))), "")&amp;
      SUBSTITUTE(SUBSTITUTE(TEXT(SOURCE!H1084,"????0"),"  ","")," ","")&amp;",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0,       0,       CAT_NONE, SLS_UNCHANGED,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
      SUBSTITUTE(TEXT(SOURCE!G1085,"??0"),"  ","")&amp;", "&amp; IF(SOURCE!$S$2-3 &gt;= 0, REPT(" ",SOURCE!$S$2-5+4+1-LEN(SUBSTITUTE(SUBSTITUTE(TEXT(SOURCE!H1085,"????0"),"  ","")," ",""))), "")&amp;
      SUBSTITUTE(SUBSTITUTE(TEXT(SOURCE!H1085,"????0"),"  ","")," ","")&amp;",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0,       0,       CAT_NONE, SLS_UNCHANGED,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
      SUBSTITUTE(TEXT(SOURCE!G1086,"??0"),"  ","")&amp;", "&amp; IF(SOURCE!$S$2-3 &gt;= 0, REPT(" ",SOURCE!$S$2-5+4+1-LEN(SUBSTITUTE(SUBSTITUTE(TEXT(SOURCE!H1086,"????0"),"  ","")," ",""))), "")&amp;
      SUBSTITUTE(SUBSTITUTE(TEXT(SOURCE!H1086,"????0"),"  ","")," ","")&amp;",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0,       0,       CAT_NONE, SLS_UNCHANGED,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
      SUBSTITUTE(TEXT(SOURCE!G1087,"??0"),"  ","")&amp;", "&amp; IF(SOURCE!$S$2-3 &gt;= 0, REPT(" ",SOURCE!$S$2-5+4+1-LEN(SUBSTITUTE(SUBSTITUTE(TEXT(SOURCE!H1087,"????0"),"  ","")," ",""))), "")&amp;
      SUBSTITUTE(SUBSTITUTE(TEXT(SOURCE!H1087,"????0"),"  ","")," ","")&amp;",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0,       0,       CAT_NONE, SLS_UNCHANGED,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
      SUBSTITUTE(TEXT(SOURCE!G1088,"??0"),"  ","")&amp;", "&amp; IF(SOURCE!$S$2-3 &gt;= 0, REPT(" ",SOURCE!$S$2-5+4+1-LEN(SUBSTITUTE(SUBSTITUTE(TEXT(SOURCE!H1088,"????0"),"  ","")," ",""))), "")&amp;
      SUBSTITUTE(SUBSTITUTE(TEXT(SOURCE!H1088,"????0"),"  ","")," ","")&amp;",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0,       0,       CAT_NONE, SLS_UNCHANGED,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
      SUBSTITUTE(TEXT(SOURCE!G1089,"??0"),"  ","")&amp;", "&amp; IF(SOURCE!$S$2-3 &gt;= 0, REPT(" ",SOURCE!$S$2-5+4+1-LEN(SUBSTITUTE(SUBSTITUTE(TEXT(SOURCE!H1089,"????0"),"  ","")," ",""))), "")&amp;
      SUBSTITUTE(SUBSTITUTE(TEXT(SOURCE!H1089,"????0"),"  ","")," ","")&amp;",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0,       0,       CAT_NONE, SLS_UNCHANGED,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
      SUBSTITUTE(TEXT(SOURCE!G1090,"??0"),"  ","")&amp;", "&amp; IF(SOURCE!$S$2-3 &gt;= 0, REPT(" ",SOURCE!$S$2-5+4+1-LEN(SUBSTITUTE(SUBSTITUTE(TEXT(SOURCE!H1090,"????0"),"  ","")," ",""))), "")&amp;
      SUBSTITUTE(SUBSTITUTE(TEXT(SOURCE!H1090,"????0"),"  ","")," ","")&amp;",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0,       0,       CAT_NONE, SLS_UNCHANGED,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
      SUBSTITUTE(TEXT(SOURCE!G1091,"??0"),"  ","")&amp;", "&amp; IF(SOURCE!$S$2-3 &gt;= 0, REPT(" ",SOURCE!$S$2-5+4+1-LEN(SUBSTITUTE(SUBSTITUTE(TEXT(SOURCE!H1091,"????0"),"  ","")," ",""))), "")&amp;
      SUBSTITUTE(SUBSTITUTE(TEXT(SOURCE!H1091,"????0"),"  ","")," ","")&amp;",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0,       0,       CAT_NONE, SLS_UNCHANGED,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
      SUBSTITUTE(TEXT(SOURCE!G1092,"??0"),"  ","")&amp;", "&amp; IF(SOURCE!$S$2-3 &gt;= 0, REPT(" ",SOURCE!$S$2-5+4+1-LEN(SUBSTITUTE(SUBSTITUTE(TEXT(SOURCE!H1092,"????0"),"  ","")," ",""))), "")&amp;
      SUBSTITUTE(SUBSTITUTE(TEXT(SOURCE!H1092,"????0"),"  ","")," ","")&amp;",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0,       0,       CAT_FREE, SLS_UNCHANGED,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
      SUBSTITUTE(TEXT(SOURCE!G1093,"??0"),"  ","")&amp;", "&amp; IF(SOURCE!$S$2-3 &gt;= 0, REPT(" ",SOURCE!$S$2-5+4+1-LEN(SUBSTITUTE(SUBSTITUTE(TEXT(SOURCE!H1093,"????0"),"  ","")," ",""))), "")&amp;
      SUBSTITUTE(SUBSTITUTE(TEXT(SOURCE!H1093,"????0"),"  ","")," ","")&amp;",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0,       0,       CAT_FREE, SLS_UNCHANGED,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
      SUBSTITUTE(TEXT(SOURCE!G1094,"??0"),"  ","")&amp;", "&amp; IF(SOURCE!$S$2-3 &gt;= 0, REPT(" ",SOURCE!$S$2-5+4+1-LEN(SUBSTITUTE(SUBSTITUTE(TEXT(SOURCE!H1094,"????0"),"  ","")," ",""))), "")&amp;
      SUBSTITUTE(SUBSTITUTE(TEXT(SOURCE!H1094,"????0"),"  ","")," ","")&amp;",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0,       0,       CAT_NONE, SLS_UNCHANGED,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
      SUBSTITUTE(TEXT(SOURCE!G1095,"??0"),"  ","")&amp;", "&amp; IF(SOURCE!$S$2-3 &gt;= 0, REPT(" ",SOURCE!$S$2-5+4+1-LEN(SUBSTITUTE(SUBSTITUTE(TEXT(SOURCE!H1095,"????0"),"  ","")," ",""))), "")&amp;
      SUBSTITUTE(SUBSTITUTE(TEXT(SOURCE!H1095,"????0"),"  ","")," ","")&amp;",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0,       0,       CAT_FREE, SLS_UNCHANGED,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
      SUBSTITUTE(TEXT(SOURCE!G1096,"??0"),"  ","")&amp;", "&amp; IF(SOURCE!$S$2-3 &gt;= 0, REPT(" ",SOURCE!$S$2-5+4+1-LEN(SUBSTITUTE(SUBSTITUTE(TEXT(SOURCE!H1096,"????0"),"  ","")," ",""))), "")&amp;
      SUBSTITUTE(SUBSTITUTE(TEXT(SOURCE!H1096,"????0"),"  ","")," ","")&amp;",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0,       0,       CAT_FREE, SLS_UNCHANGED,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
      SUBSTITUTE(TEXT(SOURCE!G1097,"??0"),"  ","")&amp;", "&amp; IF(SOURCE!$S$2-3 &gt;= 0, REPT(" ",SOURCE!$S$2-5+4+1-LEN(SUBSTITUTE(SUBSTITUTE(TEXT(SOURCE!H1097,"????0"),"  ","")," ",""))), "")&amp;
      SUBSTITUTE(SUBSTITUTE(TEXT(SOURCE!H1097,"????0"),"  ","")," ","")&amp;",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0,       0,       CAT_NONE, SLS_UNCHANGED,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
      SUBSTITUTE(TEXT(SOURCE!G1098,"??0"),"  ","")&amp;", "&amp; IF(SOURCE!$S$2-3 &gt;= 0, REPT(" ",SOURCE!$S$2-5+4+1-LEN(SUBSTITUTE(SUBSTITUTE(TEXT(SOURCE!H1098,"????0"),"  ","")," ",""))), "")&amp;
      SUBSTITUTE(SUBSTITUTE(TEXT(SOURCE!H1098,"????0"),"  ","")," ","")&amp;",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0,       0,       CAT_NONE, SLS_UNCHANGED,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
      SUBSTITUTE(TEXT(SOURCE!G1099,"??0"),"  ","")&amp;", "&amp; IF(SOURCE!$S$2-3 &gt;= 0, REPT(" ",SOURCE!$S$2-5+4+1-LEN(SUBSTITUTE(SUBSTITUTE(TEXT(SOURCE!H1099,"????0"),"  ","")," ",""))), "")&amp;
      SUBSTITUTE(SUBSTITUTE(TEXT(SOURCE!H1099,"????0"),"  ","")," ","")&amp;",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0,       0,       CAT_NONE, SLS_UNCHANGED,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
      SUBSTITUTE(TEXT(SOURCE!G1100,"??0"),"  ","")&amp;", "&amp; IF(SOURCE!$S$2-3 &gt;= 0, REPT(" ",SOURCE!$S$2-5+4+1-LEN(SUBSTITUTE(SUBSTITUTE(TEXT(SOURCE!H1100,"????0"),"  ","")," ",""))), "")&amp;
      SUBSTITUTE(SUBSTITUTE(TEXT(SOURCE!H1100,"????0"),"  ","")," ","")&amp;",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0,       0,       CAT_NONE, SLS_UNCHANGED,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
      SUBSTITUTE(TEXT(SOURCE!G1101,"??0"),"  ","")&amp;", "&amp; IF(SOURCE!$S$2-3 &gt;= 0, REPT(" ",SOURCE!$S$2-5+4+1-LEN(SUBSTITUTE(SUBSTITUTE(TEXT(SOURCE!H1101,"????0"),"  ","")," ",""))), "")&amp;
      SUBSTITUTE(SUBSTITUTE(TEXT(SOURCE!H1101,"????0"),"  ","")," ","")&amp;",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0,       0,       CAT_NONE, SLS_UNCHANGED,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
      SUBSTITUTE(TEXT(SOURCE!G1102,"??0"),"  ","")&amp;", "&amp; IF(SOURCE!$S$2-3 &gt;= 0, REPT(" ",SOURCE!$S$2-5+4+1-LEN(SUBSTITUTE(SUBSTITUTE(TEXT(SOURCE!H1102,"????0"),"  ","")," ",""))), "")&amp;
      SUBSTITUTE(SUBSTITUTE(TEXT(SOURCE!H1102,"????0"),"  ","")," ","")&amp;",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0,       0,       CAT_NONE, SLS_UNCHANGED,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
      SUBSTITUTE(TEXT(SOURCE!G1103,"??0"),"  ","")&amp;", "&amp; IF(SOURCE!$S$2-3 &gt;= 0, REPT(" ",SOURCE!$S$2-5+4+1-LEN(SUBSTITUTE(SUBSTITUTE(TEXT(SOURCE!H1103,"????0"),"  ","")," ",""))), "")&amp;
      SUBSTITUTE(SUBSTITUTE(TEXT(SOURCE!H1103,"????0"),"  ","")," ","")&amp;",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0,       0,       CAT_NONE, SLS_UNCHANGED,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
      SUBSTITUTE(TEXT(SOURCE!G1104,"??0"),"  ","")&amp;", "&amp; IF(SOURCE!$S$2-3 &gt;= 0, REPT(" ",SOURCE!$S$2-5+4+1-LEN(SUBSTITUTE(SUBSTITUTE(TEXT(SOURCE!H1104,"????0"),"  ","")," ",""))), "")&amp;
      SUBSTITUTE(SUBSTITUTE(TEXT(SOURCE!H1104,"????0"),"  ","")," ","")&amp;",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0,       0,       CAT_NONE, SLS_UNCHANGED,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
      SUBSTITUTE(TEXT(SOURCE!G1105,"??0"),"  ","")&amp;", "&amp; IF(SOURCE!$S$2-3 &gt;= 0, REPT(" ",SOURCE!$S$2-5+4+1-LEN(SUBSTITUTE(SUBSTITUTE(TEXT(SOURCE!H1105,"????0"),"  ","")," ",""))), "")&amp;
      SUBSTITUTE(SUBSTITUTE(TEXT(SOURCE!H1105,"????0"),"  ","")," ","")&amp;",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0,       0,       CAT_NONE, SLS_UNCHANGED,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
      SUBSTITUTE(TEXT(SOURCE!G1106,"??0"),"  ","")&amp;", "&amp; IF(SOURCE!$S$2-3 &gt;= 0, REPT(" ",SOURCE!$S$2-5+4+1-LEN(SUBSTITUTE(SUBSTITUTE(TEXT(SOURCE!H1106,"????0"),"  ","")," ",""))), "")&amp;
      SUBSTITUTE(SUBSTITUTE(TEXT(SOURCE!H1106,"????0"),"  ","")," ","")&amp;",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0,       0,       CAT_NONE, SLS_UNCHANGED,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
      SUBSTITUTE(TEXT(SOURCE!G1107,"??0"),"  ","")&amp;", "&amp; IF(SOURCE!$S$2-3 &gt;= 0, REPT(" ",SOURCE!$S$2-5+4+1-LEN(SUBSTITUTE(SUBSTITUTE(TEXT(SOURCE!H1107,"????0"),"  ","")," ",""))), "")&amp;
      SUBSTITUTE(SUBSTITUTE(TEXT(SOURCE!H1107,"????0"),"  ","")," ","")&amp;",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0,       0,       CAT_NONE, SLS_UNCHANGED,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
      SUBSTITUTE(TEXT(SOURCE!G1108,"??0"),"  ","")&amp;", "&amp; IF(SOURCE!$S$2-3 &gt;= 0, REPT(" ",SOURCE!$S$2-5+4+1-LEN(SUBSTITUTE(SUBSTITUTE(TEXT(SOURCE!H1108,"????0"),"  ","")," ",""))), "")&amp;
      SUBSTITUTE(SUBSTITUTE(TEXT(SOURCE!H1108,"????0"),"  ","")," ","")&amp;",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0,       0,       CAT_NONE, SLS_UNCHANGED,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
      SUBSTITUTE(TEXT(SOURCE!G1109,"??0"),"  ","")&amp;", "&amp; IF(SOURCE!$S$2-3 &gt;= 0, REPT(" ",SOURCE!$S$2-5+4+1-LEN(SUBSTITUTE(SUBSTITUTE(TEXT(SOURCE!H1109,"????0"),"  ","")," ",""))), "")&amp;
      SUBSTITUTE(SUBSTITUTE(TEXT(SOURCE!H1109,"????0"),"  ","")," ","")&amp;",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0,       0,       CAT_NONE, SLS_UNCHANGED,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
      SUBSTITUTE(TEXT(SOURCE!G1110,"??0"),"  ","")&amp;", "&amp; IF(SOURCE!$S$2-3 &gt;= 0, REPT(" ",SOURCE!$S$2-5+4+1-LEN(SUBSTITUTE(SUBSTITUTE(TEXT(SOURCE!H1110,"????0"),"  ","")," ",""))), "")&amp;
      SUBSTITUTE(SUBSTITUTE(TEXT(SOURCE!H1110,"????0"),"  ","")," ","")&amp;",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0,       0,       CAT_NONE, SLS_UNCHANGED,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
      SUBSTITUTE(TEXT(SOURCE!G1111,"??0"),"  ","")&amp;", "&amp; IF(SOURCE!$S$2-3 &gt;= 0, REPT(" ",SOURCE!$S$2-5+4+1-LEN(SUBSTITUTE(SUBSTITUTE(TEXT(SOURCE!H1111,"????0"),"  ","")," ",""))), "")&amp;
      SUBSTITUTE(SUBSTITUTE(TEXT(SOURCE!H1111,"????0"),"  ","")," ","")&amp;",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0,       0,       CAT_NONE, SLS_UNCHANGED,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
      SUBSTITUTE(TEXT(SOURCE!G1112,"??0"),"  ","")&amp;", "&amp; IF(SOURCE!$S$2-3 &gt;= 0, REPT(" ",SOURCE!$S$2-5+4+1-LEN(SUBSTITUTE(SUBSTITUTE(TEXT(SOURCE!H1112,"????0"),"  ","")," ",""))), "")&amp;
      SUBSTITUTE(SUBSTITUTE(TEXT(SOURCE!H1112,"????0"),"  ","")," ","")&amp;",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0,       0,       CAT_NONE, SLS_UNCHANGED,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
      SUBSTITUTE(TEXT(SOURCE!G1113,"??0"),"  ","")&amp;", "&amp; IF(SOURCE!$S$2-3 &gt;= 0, REPT(" ",SOURCE!$S$2-5+4+1-LEN(SUBSTITUTE(SUBSTITUTE(TEXT(SOURCE!H1113,"????0"),"  ","")," ",""))), "")&amp;
      SUBSTITUTE(SUBSTITUTE(TEXT(SOURCE!H1113,"????0"),"  ","")," ","")&amp;",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0,       0,       CAT_NONE, SLS_UNCHANGED,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
      SUBSTITUTE(TEXT(SOURCE!G1114,"??0"),"  ","")&amp;", "&amp; IF(SOURCE!$S$2-3 &gt;= 0, REPT(" ",SOURCE!$S$2-5+4+1-LEN(SUBSTITUTE(SUBSTITUTE(TEXT(SOURCE!H1114,"????0"),"  ","")," ",""))), "")&amp;
      SUBSTITUTE(SUBSTITUTE(TEXT(SOURCE!H1114,"????0"),"  ","")," ","")&amp;",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0,       0,       CAT_NONE, SLS_UNCHANGED,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
      SUBSTITUTE(TEXT(SOURCE!G1115,"??0"),"  ","")&amp;", "&amp; IF(SOURCE!$S$2-3 &gt;= 0, REPT(" ",SOURCE!$S$2-5+4+1-LEN(SUBSTITUTE(SUBSTITUTE(TEXT(SOURCE!H1115,"????0"),"  ","")," ",""))), "")&amp;
      SUBSTITUTE(SUBSTITUTE(TEXT(SOURCE!H1115,"????0"),"  ","")," ","")&amp;",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0,       0,       CAT_NONE, SLS_UNCHANGED,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
      SUBSTITUTE(TEXT(SOURCE!G1116,"??0"),"  ","")&amp;", "&amp; IF(SOURCE!$S$2-3 &gt;= 0, REPT(" ",SOURCE!$S$2-5+4+1-LEN(SUBSTITUTE(SUBSTITUTE(TEXT(SOURCE!H1116,"????0"),"  ","")," ",""))), "")&amp;
      SUBSTITUTE(SUBSTITUTE(TEXT(SOURCE!H1116,"????0"),"  ","")," ","")&amp;",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0,       0,       CAT_NONE, SLS_UNCHANGED,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
      SUBSTITUTE(TEXT(SOURCE!G1117,"??0"),"  ","")&amp;", "&amp; IF(SOURCE!$S$2-3 &gt;= 0, REPT(" ",SOURCE!$S$2-5+4+1-LEN(SUBSTITUTE(SUBSTITUTE(TEXT(SOURCE!H1117,"????0"),"  ","")," ",""))), "")&amp;
      SUBSTITUTE(SUBSTITUTE(TEXT(SOURCE!H1117,"????0"),"  ","")," ","")&amp;",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0,       0,       CAT_NONE, SLS_UNCHANGED,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
      SUBSTITUTE(TEXT(SOURCE!G1118,"??0"),"  ","")&amp;", "&amp; IF(SOURCE!$S$2-3 &gt;= 0, REPT(" ",SOURCE!$S$2-5+4+1-LEN(SUBSTITUTE(SUBSTITUTE(TEXT(SOURCE!H1118,"????0"),"  ","")," ",""))), "")&amp;
      SUBSTITUTE(SUBSTITUTE(TEXT(SOURCE!H1118,"????0"),"  ","")," ","")&amp;",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0,       0,       CAT_NONE, SLS_UNCHANGED,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
      SUBSTITUTE(TEXT(SOURCE!G1119,"??0"),"  ","")&amp;", "&amp; IF(SOURCE!$S$2-3 &gt;= 0, REPT(" ",SOURCE!$S$2-5+4+1-LEN(SUBSTITUTE(SUBSTITUTE(TEXT(SOURCE!H1119,"????0"),"  ","")," ",""))), "")&amp;
      SUBSTITUTE(SUBSTITUTE(TEXT(SOURCE!H1119,"????0"),"  ","")," ","")&amp;",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0,       0,       CAT_NONE, SLS_UNCHANGED,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
      SUBSTITUTE(TEXT(SOURCE!G1120,"??0"),"  ","")&amp;", "&amp; IF(SOURCE!$S$2-3 &gt;= 0, REPT(" ",SOURCE!$S$2-5+4+1-LEN(SUBSTITUTE(SUBSTITUTE(TEXT(SOURCE!H1120,"????0"),"  ","")," ",""))), "")&amp;
      SUBSTITUTE(SUBSTITUTE(TEXT(SOURCE!H1120,"????0"),"  ","")," ","")&amp;",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0,       0,       CAT_NONE, SLS_UNCHANGED,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
      SUBSTITUTE(TEXT(SOURCE!G1121,"??0"),"  ","")&amp;", "&amp; IF(SOURCE!$S$2-3 &gt;= 0, REPT(" ",SOURCE!$S$2-5+4+1-LEN(SUBSTITUTE(SUBSTITUTE(TEXT(SOURCE!H1121,"????0"),"  ","")," ",""))), "")&amp;
      SUBSTITUTE(SUBSTITUTE(TEXT(SOURCE!H1121,"????0"),"  ","")," ","")&amp;",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0,       0,       CAT_NONE, SLS_UNCHANGED,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
      SUBSTITUTE(TEXT(SOURCE!G1122,"??0"),"  ","")&amp;", "&amp; IF(SOURCE!$S$2-3 &gt;= 0, REPT(" ",SOURCE!$S$2-5+4+1-LEN(SUBSTITUTE(SUBSTITUTE(TEXT(SOURCE!H1122,"????0"),"  ","")," ",""))), "")&amp;
      SUBSTITUTE(SUBSTITUTE(TEXT(SOURCE!H1122,"????0"),"  ","")," ","")&amp;",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0,       0,       CAT_NONE, SLS_UNCHANGED,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
      SUBSTITUTE(TEXT(SOURCE!G1123,"??0"),"  ","")&amp;", "&amp; IF(SOURCE!$S$2-3 &gt;= 0, REPT(" ",SOURCE!$S$2-5+4+1-LEN(SUBSTITUTE(SUBSTITUTE(TEXT(SOURCE!H1123,"????0"),"  ","")," ",""))), "")&amp;
      SUBSTITUTE(SUBSTITUTE(TEXT(SOURCE!H1123,"????0"),"  ","")," ","")&amp;",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0,       0,       CAT_NONE, SLS_UNCHANGED,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
      SUBSTITUTE(TEXT(SOURCE!G1124,"??0"),"  ","")&amp;", "&amp; IF(SOURCE!$S$2-3 &gt;= 0, REPT(" ",SOURCE!$S$2-5+4+1-LEN(SUBSTITUTE(SUBSTITUTE(TEXT(SOURCE!H1124,"????0"),"  ","")," ",""))), "")&amp;
      SUBSTITUTE(SUBSTITUTE(TEXT(SOURCE!H1124,"????0"),"  ","")," ","")&amp;",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0,       0,       CAT_NONE, SLS_UNCHANGED,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
      SUBSTITUTE(TEXT(SOURCE!G1125,"??0"),"  ","")&amp;", "&amp; IF(SOURCE!$S$2-3 &gt;= 0, REPT(" ",SOURCE!$S$2-5+4+1-LEN(SUBSTITUTE(SUBSTITUTE(TEXT(SOURCE!H1125,"????0"),"  ","")," ",""))), "")&amp;
      SUBSTITUTE(SUBSTITUTE(TEXT(SOURCE!H1125,"????0"),"  ","")," ","")&amp;",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0,       0,       CAT_NONE, SLS_UNCHANGED,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
      SUBSTITUTE(TEXT(SOURCE!G1126,"??0"),"  ","")&amp;", "&amp; IF(SOURCE!$S$2-3 &gt;= 0, REPT(" ",SOURCE!$S$2-5+4+1-LEN(SUBSTITUTE(SUBSTITUTE(TEXT(SOURCE!H1126,"????0"),"  ","")," ",""))), "")&amp;
      SUBSTITUTE(SUBSTITUTE(TEXT(SOURCE!H1126,"????0"),"  ","")," ","")&amp;",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0,       0,       CAT_NONE, SLS_UNCHANGED,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
      SUBSTITUTE(TEXT(SOURCE!G1127,"??0"),"  ","")&amp;", "&amp; IF(SOURCE!$S$2-3 &gt;= 0, REPT(" ",SOURCE!$S$2-5+4+1-LEN(SUBSTITUTE(SUBSTITUTE(TEXT(SOURCE!H1127,"????0"),"  ","")," ",""))), "")&amp;
      SUBSTITUTE(SUBSTITUTE(TEXT(SOURCE!H1127,"????0"),"  ","")," ","")&amp;",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0,       0,       CAT_NONE, SLS_UNCHANGED,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
      SUBSTITUTE(TEXT(SOURCE!G1128,"??0"),"  ","")&amp;", "&amp; IF(SOURCE!$S$2-3 &gt;= 0, REPT(" ",SOURCE!$S$2-5+4+1-LEN(SUBSTITUTE(SUBSTITUTE(TEXT(SOURCE!H1128,"????0"),"  ","")," ",""))), "")&amp;
      SUBSTITUTE(SUBSTITUTE(TEXT(SOURCE!H1128,"????0"),"  ","")," ","")&amp;",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0,       0,       CAT_NONE, SLS_UNCHANGED,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
      SUBSTITUTE(TEXT(SOURCE!G1129,"??0"),"  ","")&amp;", "&amp; IF(SOURCE!$S$2-3 &gt;= 0, REPT(" ",SOURCE!$S$2-5+4+1-LEN(SUBSTITUTE(SUBSTITUTE(TEXT(SOURCE!H1129,"????0"),"  ","")," ",""))), "")&amp;
      SUBSTITUTE(SUBSTITUTE(TEXT(SOURCE!H1129,"????0"),"  ","")," ","")&amp;",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0,       0,       CAT_NONE, SLS_UNCHANGED,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
      SUBSTITUTE(TEXT(SOURCE!G1130,"??0"),"  ","")&amp;", "&amp; IF(SOURCE!$S$2-3 &gt;= 0, REPT(" ",SOURCE!$S$2-5+4+1-LEN(SUBSTITUTE(SUBSTITUTE(TEXT(SOURCE!H1130,"????0"),"  ","")," ",""))), "")&amp;
      SUBSTITUTE(SUBSTITUTE(TEXT(SOURCE!H1130,"????0"),"  ","")," ","")&amp;",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0,       0,       CAT_NONE, SLS_UNCHANGED,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
      SUBSTITUTE(TEXT(SOURCE!G1131,"??0"),"  ","")&amp;", "&amp; IF(SOURCE!$S$2-3 &gt;= 0, REPT(" ",SOURCE!$S$2-5+4+1-LEN(SUBSTITUTE(SUBSTITUTE(TEXT(SOURCE!H1131,"????0"),"  ","")," ",""))), "")&amp;
      SUBSTITUTE(SUBSTITUTE(TEXT(SOURCE!H1131,"????0"),"  ","")," ","")&amp;",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0,       0,       CAT_NONE, SLS_UNCHANGED,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
      SUBSTITUTE(TEXT(SOURCE!G1132,"??0"),"  ","")&amp;", "&amp; IF(SOURCE!$S$2-3 &gt;= 0, REPT(" ",SOURCE!$S$2-5+4+1-LEN(SUBSTITUTE(SUBSTITUTE(TEXT(SOURCE!H1132,"????0"),"  ","")," ",""))), "")&amp;
      SUBSTITUTE(SUBSTITUTE(TEXT(SOURCE!H1132,"????0"),"  ","")," ","")&amp;",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0,       0,       CAT_NONE, SLS_UNCHANGED,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
      SUBSTITUTE(TEXT(SOURCE!G1133,"??0"),"  ","")&amp;", "&amp; IF(SOURCE!$S$2-3 &gt;= 0, REPT(" ",SOURCE!$S$2-5+4+1-LEN(SUBSTITUTE(SUBSTITUTE(TEXT(SOURCE!H1133,"????0"),"  ","")," ",""))), "")&amp;
      SUBSTITUTE(SUBSTITUTE(TEXT(SOURCE!H1133,"????0"),"  ","")," ","")&amp;",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0,       0,       CAT_NONE, SLS_UNCHANGED,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
      SUBSTITUTE(TEXT(SOURCE!G1134,"??0"),"  ","")&amp;", "&amp; IF(SOURCE!$S$2-3 &gt;= 0, REPT(" ",SOURCE!$S$2-5+4+1-LEN(SUBSTITUTE(SUBSTITUTE(TEXT(SOURCE!H1134,"????0"),"  ","")," ",""))), "")&amp;
      SUBSTITUTE(SUBSTITUTE(TEXT(SOURCE!H1134,"????0"),"  ","")," ","")&amp;",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0,       0,       CAT_NONE, SLS_UNCHANGED,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
      SUBSTITUTE(TEXT(SOURCE!G1135,"??0"),"  ","")&amp;", "&amp; IF(SOURCE!$S$2-3 &gt;= 0, REPT(" ",SOURCE!$S$2-5+4+1-LEN(SUBSTITUTE(SUBSTITUTE(TEXT(SOURCE!H1135,"????0"),"  ","")," ",""))), "")&amp;
      SUBSTITUTE(SUBSTITUTE(TEXT(SOURCE!H1135,"????0"),"  ","")," ","")&amp;",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0,       0,       CAT_NONE, SLS_UNCHANGED,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
      SUBSTITUTE(TEXT(SOURCE!G1136,"??0"),"  ","")&amp;", "&amp; IF(SOURCE!$S$2-3 &gt;= 0, REPT(" ",SOURCE!$S$2-5+4+1-LEN(SUBSTITUTE(SUBSTITUTE(TEXT(SOURCE!H1136,"????0"),"  ","")," ",""))), "")&amp;
      SUBSTITUTE(SUBSTITUTE(TEXT(SOURCE!H1136,"????0"),"  ","")," ","")&amp;",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0,       0,       CAT_NONE, SLS_UNCHANGED,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
      SUBSTITUTE(TEXT(SOURCE!G1137,"??0"),"  ","")&amp;", "&amp; IF(SOURCE!$S$2-3 &gt;= 0, REPT(" ",SOURCE!$S$2-5+4+1-LEN(SUBSTITUTE(SUBSTITUTE(TEXT(SOURCE!H1137,"????0"),"  ","")," ",""))), "")&amp;
      SUBSTITUTE(SUBSTITUTE(TEXT(SOURCE!H1137,"????0"),"  ","")," ","")&amp;",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0,       0,       CAT_NONE, SLS_UNCHANGED,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
      SUBSTITUTE(TEXT(SOURCE!G1138,"??0"),"  ","")&amp;", "&amp; IF(SOURCE!$S$2-3 &gt;= 0, REPT(" ",SOURCE!$S$2-5+4+1-LEN(SUBSTITUTE(SUBSTITUTE(TEXT(SOURCE!H1138,"????0"),"  ","")," ",""))), "")&amp;
      SUBSTITUTE(SUBSTITUTE(TEXT(SOURCE!H1138,"????0"),"  ","")," ","")&amp;",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0,       0,       CAT_NONE, SLS_UNCHANGED,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
      SUBSTITUTE(TEXT(SOURCE!G1139,"??0"),"  ","")&amp;", "&amp; IF(SOURCE!$S$2-3 &gt;= 0, REPT(" ",SOURCE!$S$2-5+4+1-LEN(SUBSTITUTE(SUBSTITUTE(TEXT(SOURCE!H1139,"????0"),"  ","")," ",""))), "")&amp;
      SUBSTITUTE(SUBSTITUTE(TEXT(SOURCE!H1139,"????0"),"  ","")," ","")&amp;",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0,       0,       CAT_NONE, SLS_UNCHANGED,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
      SUBSTITUTE(TEXT(SOURCE!G1140,"??0"),"  ","")&amp;", "&amp; IF(SOURCE!$S$2-3 &gt;= 0, REPT(" ",SOURCE!$S$2-5+4+1-LEN(SUBSTITUTE(SUBSTITUTE(TEXT(SOURCE!H1140,"????0"),"  ","")," ",""))), "")&amp;
      SUBSTITUTE(SUBSTITUTE(TEXT(SOURCE!H1140,"????0"),"  ","")," ","")&amp;",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0,       0,       CAT_NONE, SLS_UNCHANGED,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
      SUBSTITUTE(TEXT(SOURCE!G1141,"??0"),"  ","")&amp;", "&amp; IF(SOURCE!$S$2-3 &gt;= 0, REPT(" ",SOURCE!$S$2-5+4+1-LEN(SUBSTITUTE(SUBSTITUTE(TEXT(SOURCE!H1141,"????0"),"  ","")," ",""))), "")&amp;
      SUBSTITUTE(SUBSTITUTE(TEXT(SOURCE!H1141,"????0"),"  ","")," ","")&amp;",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0,       0,       CAT_NONE, SLS_UNCHANGED,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
      SUBSTITUTE(TEXT(SOURCE!G1142,"??0"),"  ","")&amp;", "&amp; IF(SOURCE!$S$2-3 &gt;= 0, REPT(" ",SOURCE!$S$2-5+4+1-LEN(SUBSTITUTE(SUBSTITUTE(TEXT(SOURCE!H1142,"????0"),"  ","")," ",""))), "")&amp;
      SUBSTITUTE(SUBSTITUTE(TEXT(SOURCE!H1142,"????0"),"  ","")," ","")&amp;",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0,       0,       CAT_NONE, SLS_UNCHANGED,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
      SUBSTITUTE(TEXT(SOURCE!G1143,"??0"),"  ","")&amp;", "&amp; IF(SOURCE!$S$2-3 &gt;= 0, REPT(" ",SOURCE!$S$2-5+4+1-LEN(SUBSTITUTE(SUBSTITUTE(TEXT(SOURCE!H1143,"????0"),"  ","")," ",""))), "")&amp;
      SUBSTITUTE(SUBSTITUTE(TEXT(SOURCE!H1143,"????0"),"  ","")," ","")&amp;",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0,       0,       CAT_NONE, SLS_UNCHANGED,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
      SUBSTITUTE(TEXT(SOURCE!G1144,"??0"),"  ","")&amp;", "&amp; IF(SOURCE!$S$2-3 &gt;= 0, REPT(" ",SOURCE!$S$2-5+4+1-LEN(SUBSTITUTE(SUBSTITUTE(TEXT(SOURCE!H1144,"????0"),"  ","")," ",""))), "")&amp;
      SUBSTITUTE(SUBSTITUTE(TEXT(SOURCE!H1144,"????0"),"  ","")," ","")&amp;",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0,       0,       CAT_NONE, SLS_UNCHANGED,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
      SUBSTITUTE(TEXT(SOURCE!G1145,"??0"),"  ","")&amp;", "&amp; IF(SOURCE!$S$2-3 &gt;= 0, REPT(" ",SOURCE!$S$2-5+4+1-LEN(SUBSTITUTE(SUBSTITUTE(TEXT(SOURCE!H1145,"????0"),"  ","")," ",""))), "")&amp;
      SUBSTITUTE(SUBSTITUTE(TEXT(SOURCE!H1145,"????0"),"  ","")," ","")&amp;",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0,       0,       CAT_NONE, SLS_UNCHANGED,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
      SUBSTITUTE(TEXT(SOURCE!G1146,"??0"),"  ","")&amp;", "&amp; IF(SOURCE!$S$2-3 &gt;= 0, REPT(" ",SOURCE!$S$2-5+4+1-LEN(SUBSTITUTE(SUBSTITUTE(TEXT(SOURCE!H1146,"????0"),"  ","")," ",""))), "")&amp;
      SUBSTITUTE(SUBSTITUTE(TEXT(SOURCE!H1146,"????0"),"  ","")," ","")&amp;",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0,       0,       CAT_NONE, SLS_UNCHANGED,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
      SUBSTITUTE(TEXT(SOURCE!G1147,"??0"),"  ","")&amp;", "&amp; IF(SOURCE!$S$2-3 &gt;= 0, REPT(" ",SOURCE!$S$2-5+4+1-LEN(SUBSTITUTE(SUBSTITUTE(TEXT(SOURCE!H1147,"????0"),"  ","")," ",""))), "")&amp;
      SUBSTITUTE(SUBSTITUTE(TEXT(SOURCE!H1147,"????0"),"  ","")," ","")&amp;",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0,       0,       CAT_NONE, SLS_UNCHANGED,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
      SUBSTITUTE(TEXT(SOURCE!G1148,"??0"),"  ","")&amp;", "&amp; IF(SOURCE!$S$2-3 &gt;= 0, REPT(" ",SOURCE!$S$2-5+4+1-LEN(SUBSTITUTE(SUBSTITUTE(TEXT(SOURCE!H1148,"????0"),"  ","")," ",""))), "")&amp;
      SUBSTITUTE(SUBSTITUTE(TEXT(SOURCE!H1148,"????0"),"  ","")," ","")&amp;",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0,       0,       CAT_NONE, SLS_UNCHANGED,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
      SUBSTITUTE(TEXT(SOURCE!G1149,"??0"),"  ","")&amp;", "&amp; IF(SOURCE!$S$2-3 &gt;= 0, REPT(" ",SOURCE!$S$2-5+4+1-LEN(SUBSTITUTE(SUBSTITUTE(TEXT(SOURCE!H1149,"????0"),"  ","")," ",""))), "")&amp;
      SUBSTITUTE(SUBSTITUTE(TEXT(SOURCE!H1149,"????0"),"  ","")," ","")&amp;",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0,       0,       CAT_NONE, SLS_UNCHANGED,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
      SUBSTITUTE(TEXT(SOURCE!G1150,"??0"),"  ","")&amp;", "&amp; IF(SOURCE!$S$2-3 &gt;= 0, REPT(" ",SOURCE!$S$2-5+4+1-LEN(SUBSTITUTE(SUBSTITUTE(TEXT(SOURCE!H1150,"????0"),"  ","")," ",""))), "")&amp;
      SUBSTITUTE(SUBSTITUTE(TEXT(SOURCE!H1150,"????0"),"  ","")," ","")&amp;",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0,       0,       CAT_NONE, SLS_UNCHANGED,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
      SUBSTITUTE(TEXT(SOURCE!G1151,"??0"),"  ","")&amp;", "&amp; IF(SOURCE!$S$2-3 &gt;= 0, REPT(" ",SOURCE!$S$2-5+4+1-LEN(SUBSTITUTE(SUBSTITUTE(TEXT(SOURCE!H1151,"????0"),"  ","")," ",""))), "")&amp;
      SUBSTITUTE(SUBSTITUTE(TEXT(SOURCE!H1151,"????0"),"  ","")," ","")&amp;",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0,       0,       CAT_NONE, SLS_UNCHANGED,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
      SUBSTITUTE(TEXT(SOURCE!G1152,"??0"),"  ","")&amp;", "&amp; IF(SOURCE!$S$2-3 &gt;= 0, REPT(" ",SOURCE!$S$2-5+4+1-LEN(SUBSTITUTE(SUBSTITUTE(TEXT(SOURCE!H1152,"????0"),"  ","")," ",""))), "")&amp;
      SUBSTITUTE(SUBSTITUTE(TEXT(SOURCE!H1152,"????0"),"  ","")," ","")&amp;",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0,       0,       CAT_NONE, SLS_UNCHANGED,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
      SUBSTITUTE(TEXT(SOURCE!G1153,"??0"),"  ","")&amp;", "&amp; IF(SOURCE!$S$2-3 &gt;= 0, REPT(" ",SOURCE!$S$2-5+4+1-LEN(SUBSTITUTE(SUBSTITUTE(TEXT(SOURCE!H1153,"????0"),"  ","")," ",""))), "")&amp;
      SUBSTITUTE(SUBSTITUTE(TEXT(SOURCE!H1153,"????0"),"  ","")," ","")&amp;",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0,       0,       CAT_NONE, SLS_UNCHANGED,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
      SUBSTITUTE(TEXT(SOURCE!G1154,"??0"),"  ","")&amp;", "&amp; IF(SOURCE!$S$2-3 &gt;= 0, REPT(" ",SOURCE!$S$2-5+4+1-LEN(SUBSTITUTE(SUBSTITUTE(TEXT(SOURCE!H1154,"????0"),"  ","")," ",""))), "")&amp;
      SUBSTITUTE(SUBSTITUTE(TEXT(SOURCE!H1154,"????0"),"  ","")," ","")&amp;",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0,       0,       CAT_NONE, SLS_UNCHANGED,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
      SUBSTITUTE(TEXT(SOURCE!G1155,"??0"),"  ","")&amp;", "&amp; IF(SOURCE!$S$2-3 &gt;= 0, REPT(" ",SOURCE!$S$2-5+4+1-LEN(SUBSTITUTE(SUBSTITUTE(TEXT(SOURCE!H1155,"????0"),"  ","")," ",""))), "")&amp;
      SUBSTITUTE(SUBSTITUTE(TEXT(SOURCE!H1155,"????0"),"  ","")," ","")&amp;",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0,       0,       CAT_NONE, SLS_UNCHANGED,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
      SUBSTITUTE(TEXT(SOURCE!G1156,"??0"),"  ","")&amp;", "&amp; IF(SOURCE!$S$2-3 &gt;= 0, REPT(" ",SOURCE!$S$2-5+4+1-LEN(SUBSTITUTE(SUBSTITUTE(TEXT(SOURCE!H1156,"????0"),"  ","")," ",""))), "")&amp;
      SUBSTITUTE(SUBSTITUTE(TEXT(SOURCE!H1156,"????0"),"  ","")," ","")&amp;",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0,       0,       CAT_NONE, SLS_UNCHANGED,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
      SUBSTITUTE(TEXT(SOURCE!G1157,"??0"),"  ","")&amp;", "&amp; IF(SOURCE!$S$2-3 &gt;= 0, REPT(" ",SOURCE!$S$2-5+4+1-LEN(SUBSTITUTE(SUBSTITUTE(TEXT(SOURCE!H1157,"????0"),"  ","")," ",""))), "")&amp;
      SUBSTITUTE(SUBSTITUTE(TEXT(SOURCE!H1157,"????0"),"  ","")," ","")&amp;",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0,       0,       CAT_NONE, SLS_UNCHANGED,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
      SUBSTITUTE(TEXT(SOURCE!G1158,"??0"),"  ","")&amp;", "&amp; IF(SOURCE!$S$2-3 &gt;= 0, REPT(" ",SOURCE!$S$2-5+4+1-LEN(SUBSTITUTE(SUBSTITUTE(TEXT(SOURCE!H1158,"????0"),"  ","")," ",""))), "")&amp;
      SUBSTITUTE(SUBSTITUTE(TEXT(SOURCE!H1158,"????0"),"  ","")," ","")&amp;",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0,       0,       CAT_NONE, SLS_UNCHANGED,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
      SUBSTITUTE(TEXT(SOURCE!G1159,"??0"),"  ","")&amp;", "&amp; IF(SOURCE!$S$2-3 &gt;= 0, REPT(" ",SOURCE!$S$2-5+4+1-LEN(SUBSTITUTE(SUBSTITUTE(TEXT(SOURCE!H1159,"????0"),"  ","")," ",""))), "")&amp;
      SUBSTITUTE(SUBSTITUTE(TEXT(SOURCE!H1159,"????0"),"  ","")," ","")&amp;",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0,       0,       CAT_NONE, SLS_UNCHANGED,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
      SUBSTITUTE(TEXT(SOURCE!G1160,"??0"),"  ","")&amp;", "&amp; IF(SOURCE!$S$2-3 &gt;= 0, REPT(" ",SOURCE!$S$2-5+4+1-LEN(SUBSTITUTE(SUBSTITUTE(TEXT(SOURCE!H1160,"????0"),"  ","")," ",""))), "")&amp;
      SUBSTITUTE(SUBSTITUTE(TEXT(SOURCE!H1160,"????0"),"  ","")," ","")&amp;",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0,       0,       CAT_NONE, SLS_UNCHANGED,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
      SUBSTITUTE(TEXT(SOURCE!G1161,"??0"),"  ","")&amp;", "&amp; IF(SOURCE!$S$2-3 &gt;= 0, REPT(" ",SOURCE!$S$2-5+4+1-LEN(SUBSTITUTE(SUBSTITUTE(TEXT(SOURCE!H1161,"????0"),"  ","")," ",""))), "")&amp;
      SUBSTITUTE(SUBSTITUTE(TEXT(SOURCE!H1161,"????0"),"  ","")," ","")&amp;",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0,       0,       CAT_NONE, SLS_UNCHANGED,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
      SUBSTITUTE(TEXT(SOURCE!G1162,"??0"),"  ","")&amp;", "&amp; IF(SOURCE!$S$2-3 &gt;= 0, REPT(" ",SOURCE!$S$2-5+4+1-LEN(SUBSTITUTE(SUBSTITUTE(TEXT(SOURCE!H1162,"????0"),"  ","")," ",""))), "")&amp;
      SUBSTITUTE(SUBSTITUTE(TEXT(SOURCE!H1162,"????0"),"  ","")," ","")&amp;",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0,       0,       CAT_NONE, SLS_UNCHANGED,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
      SUBSTITUTE(TEXT(SOURCE!G1163,"??0"),"  ","")&amp;", "&amp; IF(SOURCE!$S$2-3 &gt;= 0, REPT(" ",SOURCE!$S$2-5+4+1-LEN(SUBSTITUTE(SUBSTITUTE(TEXT(SOURCE!H1163,"????0"),"  ","")," ",""))), "")&amp;
      SUBSTITUTE(SUBSTITUTE(TEXT(SOURCE!H1163,"????0"),"  ","")," ","")&amp;",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0,       0,       CAT_NONE, SLS_UNCHANGED,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
      SUBSTITUTE(TEXT(SOURCE!G1164,"??0"),"  ","")&amp;", "&amp; IF(SOURCE!$S$2-3 &gt;= 0, REPT(" ",SOURCE!$S$2-5+4+1-LEN(SUBSTITUTE(SUBSTITUTE(TEXT(SOURCE!H1164,"????0"),"  ","")," ",""))), "")&amp;
      SUBSTITUTE(SUBSTITUTE(TEXT(SOURCE!H1164,"????0"),"  ","")," ","")&amp;",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0,       0,       CAT_NONE, SLS_UNCHANGED,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
      SUBSTITUTE(TEXT(SOURCE!G1165,"??0"),"  ","")&amp;", "&amp; IF(SOURCE!$S$2-3 &gt;= 0, REPT(" ",SOURCE!$S$2-5+4+1-LEN(SUBSTITUTE(SUBSTITUTE(TEXT(SOURCE!H1165,"????0"),"  ","")," ",""))), "")&amp;
      SUBSTITUTE(SUBSTITUTE(TEXT(SOURCE!H1165,"????0"),"  ","")," ","")&amp;",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0,       0,       CAT_NONE, SLS_UNCHANGED,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
      SUBSTITUTE(TEXT(SOURCE!G1166,"??0"),"  ","")&amp;", "&amp; IF(SOURCE!$S$2-3 &gt;= 0, REPT(" ",SOURCE!$S$2-5+4+1-LEN(SUBSTITUTE(SUBSTITUTE(TEXT(SOURCE!H1166,"????0"),"  ","")," ",""))), "")&amp;
      SUBSTITUTE(SUBSTITUTE(TEXT(SOURCE!H1166,"????0"),"  ","")," ","")&amp;",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0,       0,       CAT_NONE, SLS_UNCHANGED,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
      SUBSTITUTE(TEXT(SOURCE!G1167,"??0"),"  ","")&amp;", "&amp; IF(SOURCE!$S$2-3 &gt;= 0, REPT(" ",SOURCE!$S$2-5+4+1-LEN(SUBSTITUTE(SUBSTITUTE(TEXT(SOURCE!H1167,"????0"),"  ","")," ",""))), "")&amp;
      SUBSTITUTE(SUBSTITUTE(TEXT(SOURCE!H1167,"????0"),"  ","")," ","")&amp;",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"",                                            "0.",                                          0,       0,       CAT_NONE, SLS_UNCHANGED,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
      SUBSTITUTE(TEXT(SOURCE!G1168,"??0"),"  ","")&amp;", "&amp; IF(SOURCE!$S$2-3 &gt;= 0, REPT(" ",SOURCE!$S$2-5+4+1-LEN(SUBSTITUTE(SUBSTITUTE(TEXT(SOURCE!H1168,"????0"),"  ","")," ",""))), "")&amp;
      SUBSTITUTE(SUBSTITUTE(TEXT(SOURCE!H1168,"????0"),"  ","")," ","")&amp;",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"",                                            "1.",                                          0,       0,       CAT_NONE, SLS_UNCHANGED,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
      SUBSTITUTE(TEXT(SOURCE!G1169,"??0"),"  ","")&amp;", "&amp; IF(SOURCE!$S$2-3 &gt;= 0, REPT(" ",SOURCE!$S$2-5+4+1-LEN(SUBSTITUTE(SUBSTITUTE(TEXT(SOURCE!H1169,"????0"),"  ","")," ",""))), "")&amp;
      SUBSTITUTE(SUBSTITUTE(TEXT(SOURCE!H1169,"????0"),"  ","")," ","")&amp;",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0,       0,       CAT_NONE, SLS_UNCHANGED,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
      SUBSTITUTE(TEXT(SOURCE!G1170,"??0"),"  ","")&amp;", "&amp; IF(SOURCE!$S$2-3 &gt;= 0, REPT(" ",SOURCE!$S$2-5+4+1-LEN(SUBSTITUTE(SUBSTITUTE(TEXT(SOURCE!H1170,"????0"),"  ","")," ",""))), "")&amp;
      SUBSTITUTE(SUBSTITUTE(TEXT(SOURCE!H1170,"????0"),"  ","")," ","")&amp;",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0,       0,       CAT_NONE, SLS_UNCHANGED,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
      SUBSTITUTE(TEXT(SOURCE!G1171,"??0"),"  ","")&amp;", "&amp; IF(SOURCE!$S$2-3 &gt;= 0, REPT(" ",SOURCE!$S$2-5+4+1-LEN(SUBSTITUTE(SUBSTITUTE(TEXT(SOURCE!H1171,"????0"),"  ","")," ",""))), "")&amp;
      SUBSTITUTE(SUBSTITUTE(TEXT(SOURCE!H1171,"????0"),"  ","")," ","")&amp;",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
      SUBSTITUTE(TEXT(SOURCE!G1172,"??0"),"  ","")&amp;", "&amp; IF(SOURCE!$S$2-3 &gt;= 0, REPT(" ",SOURCE!$S$2-5+4+1-LEN(SUBSTITUTE(SUBSTITUTE(TEXT(SOURCE!H1172,"????0"),"  ","")," ",""))), "")&amp;
      SUBSTITUTE(SUBSTITUTE(TEXT(SOURCE!H1172,"????0"),"  ","")," ","")&amp;",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
      SUBSTITUTE(TEXT(SOURCE!G1173,"??0"),"  ","")&amp;", "&amp; IF(SOURCE!$S$2-3 &gt;= 0, REPT(" ",SOURCE!$S$2-5+4+1-LEN(SUBSTITUTE(SUBSTITUTE(TEXT(SOURCE!H1173,"????0"),"  ","")," ",""))), "")&amp;
      SUBSTITUTE(SUBSTITUTE(TEXT(SOURCE!H1173,"????0"),"  ","")," ","")&amp;",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
      SUBSTITUTE(TEXT(SOURCE!G1174,"??0"),"  ","")&amp;", "&amp; IF(SOURCE!$S$2-3 &gt;= 0, REPT(" ",SOURCE!$S$2-5+4+1-LEN(SUBSTITUTE(SUBSTITUTE(TEXT(SOURCE!H1174,"????0"),"  ","")," ",""))), "")&amp;
      SUBSTITUTE(SUBSTITUTE(TEXT(SOURCE!H1174,"????0"),"  ","")," ","")&amp;",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
      SUBSTITUTE(TEXT(SOURCE!G1175,"??0"),"  ","")&amp;", "&amp; IF(SOURCE!$S$2-3 &gt;= 0, REPT(" ",SOURCE!$S$2-5+4+1-LEN(SUBSTITUTE(SUBSTITUTE(TEXT(SOURCE!H1175,"????0"),"  ","")," ",""))), "")&amp;
      SUBSTITUTE(SUBSTITUTE(TEXT(SOURCE!H1175,"????0"),"  ","")," ","")&amp;",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
      SUBSTITUTE(TEXT(SOURCE!G1176,"??0"),"  ","")&amp;", "&amp; IF(SOURCE!$S$2-3 &gt;= 0, REPT(" ",SOURCE!$S$2-5+4+1-LEN(SUBSTITUTE(SUBSTITUTE(TEXT(SOURCE!H1176,"????0"),"  ","")," ",""))), "")&amp;
      SUBSTITUTE(SUBSTITUTE(TEXT(SOURCE!H1176,"????0"),"  ","")," ","")&amp;",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
      SUBSTITUTE(TEXT(SOURCE!G1177,"??0"),"  ","")&amp;", "&amp; IF(SOURCE!$S$2-3 &gt;= 0, REPT(" ",SOURCE!$S$2-5+4+1-LEN(SUBSTITUTE(SUBSTITUTE(TEXT(SOURCE!H1177,"????0"),"  ","")," ",""))), "")&amp;
      SUBSTITUTE(SUBSTITUTE(TEXT(SOURCE!H1177,"????0"),"  ","")," ","")&amp;",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
      SUBSTITUTE(TEXT(SOURCE!G1178,"??0"),"  ","")&amp;", "&amp; IF(SOURCE!$S$2-3 &gt;= 0, REPT(" ",SOURCE!$S$2-5+4+1-LEN(SUBSTITUTE(SUBSTITUTE(TEXT(SOURCE!H1178,"????0"),"  ","")," ",""))), "")&amp;
      SUBSTITUTE(SUBSTITUTE(TEXT(SOURCE!H1178,"????0"),"  ","")," ","")&amp;",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
      SUBSTITUTE(TEXT(SOURCE!G1179,"??0"),"  ","")&amp;", "&amp; IF(SOURCE!$S$2-3 &gt;= 0, REPT(" ",SOURCE!$S$2-5+4+1-LEN(SUBSTITUTE(SUBSTITUTE(TEXT(SOURCE!H1179,"????0"),"  ","")," ",""))), "")&amp;
      SUBSTITUTE(SUBSTITUTE(TEXT(SOURCE!H1179,"????0"),"  ","")," ","")&amp;",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
      SUBSTITUTE(TEXT(SOURCE!G1180,"??0"),"  ","")&amp;", "&amp; IF(SOURCE!$S$2-3 &gt;= 0, REPT(" ",SOURCE!$S$2-5+4+1-LEN(SUBSTITUTE(SUBSTITUTE(TEXT(SOURCE!H1180,"????0"),"  ","")," ",""))), "")&amp;
      SUBSTITUTE(SUBSTITUTE(TEXT(SOURCE!H1180,"????0"),"  ","")," ","")&amp;",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
      SUBSTITUTE(TEXT(SOURCE!G1181,"??0"),"  ","")&amp;", "&amp; IF(SOURCE!$S$2-3 &gt;= 0, REPT(" ",SOURCE!$S$2-5+4+1-LEN(SUBSTITUTE(SUBSTITUTE(TEXT(SOURCE!H1181,"????0"),"  ","")," ",""))), "")&amp;
      SUBSTITUTE(SUBSTITUTE(TEXT(SOURCE!H1181,"????0"),"  ","")," ","")&amp;",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
      SUBSTITUTE(TEXT(SOURCE!G1182,"??0"),"  ","")&amp;", "&amp; IF(SOURCE!$S$2-3 &gt;= 0, REPT(" ",SOURCE!$S$2-5+4+1-LEN(SUBSTITUTE(SUBSTITUTE(TEXT(SOURCE!H1182,"????0"),"  ","")," ",""))), "")&amp;
      SUBSTITUTE(SUBSTITUTE(TEXT(SOURCE!H1182,"????0"),"  ","")," ","")&amp;",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
      SUBSTITUTE(TEXT(SOURCE!G1183,"??0"),"  ","")&amp;", "&amp; IF(SOURCE!$S$2-3 &gt;= 0, REPT(" ",SOURCE!$S$2-5+4+1-LEN(SUBSTITUTE(SUBSTITUTE(TEXT(SOURCE!H1183,"????0"),"  ","")," ",""))), "")&amp;
      SUBSTITUTE(SUBSTITUTE(TEXT(SOURCE!H1183,"????0"),"  ","")," ","")&amp;",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
      SUBSTITUTE(TEXT(SOURCE!G1184,"??0"),"  ","")&amp;", "&amp; IF(SOURCE!$S$2-3 &gt;= 0, REPT(" ",SOURCE!$S$2-5+4+1-LEN(SUBSTITUTE(SUBSTITUTE(TEXT(SOURCE!H1184,"????0"),"  ","")," ",""))), "")&amp;
      SUBSTITUTE(SUBSTITUTE(TEXT(SOURCE!H1184,"????0"),"  ","")," ","")&amp;",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
      SUBSTITUTE(TEXT(SOURCE!G1185,"??0"),"  ","")&amp;", "&amp; IF(SOURCE!$S$2-3 &gt;= 0, REPT(" ",SOURCE!$S$2-5+4+1-LEN(SUBSTITUTE(SUBSTITUTE(TEXT(SOURCE!H1185,"????0"),"  ","")," ",""))), "")&amp;
      SUBSTITUTE(SUBSTITUTE(TEXT(SOURCE!H1185,"????0"),"  ","")," ","")&amp;",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
      SUBSTITUTE(TEXT(SOURCE!G1186,"??0"),"  ","")&amp;", "&amp; IF(SOURCE!$S$2-3 &gt;= 0, REPT(" ",SOURCE!$S$2-5+4+1-LEN(SUBSTITUTE(SUBSTITUTE(TEXT(SOURCE!H1186,"????0"),"  ","")," ",""))), "")&amp;
      SUBSTITUTE(SUBSTITUTE(TEXT(SOURCE!H1186,"????0"),"  ","")," ","")&amp;",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
      SUBSTITUTE(TEXT(SOURCE!G1187,"??0"),"  ","")&amp;", "&amp; IF(SOURCE!$S$2-3 &gt;= 0, REPT(" ",SOURCE!$S$2-5+4+1-LEN(SUBSTITUTE(SUBSTITUTE(TEXT(SOURCE!H1187,"????0"),"  ","")," ",""))), "")&amp;
      SUBSTITUTE(SUBSTITUTE(TEXT(SOURCE!H1187,"????0"),"  ","")," ","")&amp;",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
      SUBSTITUTE(TEXT(SOURCE!G1188,"??0"),"  ","")&amp;", "&amp; IF(SOURCE!$S$2-3 &gt;= 0, REPT(" ",SOURCE!$S$2-5+4+1-LEN(SUBSTITUTE(SUBSTITUTE(TEXT(SOURCE!H1188,"????0"),"  ","")," ",""))), "")&amp;
      SUBSTITUTE(SUBSTITUTE(TEXT(SOURCE!H1188,"????0"),"  ","")," ","")&amp;",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
      SUBSTITUTE(TEXT(SOURCE!G1189,"??0"),"  ","")&amp;", "&amp; IF(SOURCE!$S$2-3 &gt;= 0, REPT(" ",SOURCE!$S$2-5+4+1-LEN(SUBSTITUTE(SUBSTITUTE(TEXT(SOURCE!H1189,"????0"),"  ","")," ",""))), "")&amp;
      SUBSTITUTE(SUBSTITUTE(TEXT(SOURCE!H1189,"????0"),"  ","")," ","")&amp;",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0,       0,       CAT_FREE, SLS_UNCHANGED,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
      SUBSTITUTE(TEXT(SOURCE!G1190,"??0"),"  ","")&amp;", "&amp; IF(SOURCE!$S$2-3 &gt;= 0, REPT(" ",SOURCE!$S$2-5+4+1-LEN(SUBSTITUTE(SUBSTITUTE(TEXT(SOURCE!H1190,"????0"),"  ","")," ",""))), "")&amp;
      SUBSTITUTE(SUBSTITUTE(TEXT(SOURCE!H1190,"????0"),"  ","")," ","")&amp;",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0,       0,       CAT_FREE, SLS_UNCHANGED,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
      SUBSTITUTE(TEXT(SOURCE!G1191,"??0"),"  ","")&amp;", "&amp; IF(SOURCE!$S$2-3 &gt;= 0, REPT(" ",SOURCE!$S$2-5+4+1-LEN(SUBSTITUTE(SUBSTITUTE(TEXT(SOURCE!H1191,"????0"),"  ","")," ",""))), "")&amp;
      SUBSTITUTE(SUBSTITUTE(TEXT(SOURCE!H1191,"????0"),"  ","")," ","")&amp;",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0,       0,       CAT_FREE, SLS_UNCHANGED,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
      SUBSTITUTE(TEXT(SOURCE!G1192,"??0"),"  ","")&amp;", "&amp; IF(SOURCE!$S$2-3 &gt;= 0, REPT(" ",SOURCE!$S$2-5+4+1-LEN(SUBSTITUTE(SUBSTITUTE(TEXT(SOURCE!H1192,"????0"),"  ","")," ",""))), "")&amp;
      SUBSTITUTE(SUBSTITUTE(TEXT(SOURCE!H1192,"????0"),"  ","")," ","")&amp;",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0,       0,       CAT_FREE, SLS_UNCHANGED,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
      SUBSTITUTE(TEXT(SOURCE!G1193,"??0"),"  ","")&amp;", "&amp; IF(SOURCE!$S$2-3 &gt;= 0, REPT(" ",SOURCE!$S$2-5+4+1-LEN(SUBSTITUTE(SUBSTITUTE(TEXT(SOURCE!H1193,"????0"),"  ","")," ",""))), "")&amp;
      SUBSTITUTE(SUBSTITUTE(TEXT(SOURCE!H1193,"????0"),"  ","")," ","")&amp;",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0,       0,       CAT_FREE, SLS_UNCHANGED,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
      SUBSTITUTE(TEXT(SOURCE!G1194,"??0"),"  ","")&amp;", "&amp; IF(SOURCE!$S$2-3 &gt;= 0, REPT(" ",SOURCE!$S$2-5+4+1-LEN(SUBSTITUTE(SUBSTITUTE(TEXT(SOURCE!H1194,"????0"),"  ","")," ",""))), "")&amp;
      SUBSTITUTE(SUBSTITUTE(TEXT(SOURCE!H1194,"????0"),"  ","")," ","")&amp;",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0,       0,       CAT_FREE, SLS_UNCHANGED,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
      SUBSTITUTE(TEXT(SOURCE!G1195,"??0"),"  ","")&amp;", "&amp; IF(SOURCE!$S$2-3 &gt;= 0, REPT(" ",SOURCE!$S$2-5+4+1-LEN(SUBSTITUTE(SUBSTITUTE(TEXT(SOURCE!H1195,"????0"),"  ","")," ",""))), "")&amp;
      SUBSTITUTE(SUBSTITUTE(TEXT(SOURCE!H1195,"????0"),"  ","")," ","")&amp;",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0,       0,       CAT_FREE, SLS_UNCHANGED,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
      SUBSTITUTE(TEXT(SOURCE!G1196,"??0"),"  ","")&amp;", "&amp; IF(SOURCE!$S$2-3 &gt;= 0, REPT(" ",SOURCE!$S$2-5+4+1-LEN(SUBSTITUTE(SUBSTITUTE(TEXT(SOURCE!H1196,"????0"),"  ","")," ",""))), "")&amp;
      SUBSTITUTE(SUBSTITUTE(TEXT(SOURCE!H1196,"????0"),"  ","")," ","")&amp;",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0,       0,       CAT_FREE, SLS_UNCHANGED,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
      SUBSTITUTE(TEXT(SOURCE!G1197,"??0"),"  ","")&amp;", "&amp; IF(SOURCE!$S$2-3 &gt;= 0, REPT(" ",SOURCE!$S$2-5+4+1-LEN(SUBSTITUTE(SUBSTITUTE(TEXT(SOURCE!H1197,"????0"),"  ","")," ",""))), "")&amp;
      SUBSTITUTE(SUBSTITUTE(TEXT(SOURCE!H1197,"????0"),"  ","")," ","")&amp;",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0,       0,       CAT_FREE, SLS_UNCHANGED,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
      SUBSTITUTE(TEXT(SOURCE!G1198,"??0"),"  ","")&amp;", "&amp; IF(SOURCE!$S$2-3 &gt;= 0, REPT(" ",SOURCE!$S$2-5+4+1-LEN(SUBSTITUTE(SUBSTITUTE(TEXT(SOURCE!H1198,"????0"),"  ","")," ",""))), "")&amp;
      SUBSTITUTE(SUBSTITUTE(TEXT(SOURCE!H1198,"????0"),"  ","")," ","")&amp;",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0,       0,       CAT_FREE, SLS_UNCHANGED,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
      SUBSTITUTE(TEXT(SOURCE!G1199,"??0"),"  ","")&amp;", "&amp; IF(SOURCE!$S$2-3 &gt;= 0, REPT(" ",SOURCE!$S$2-5+4+1-LEN(SUBSTITUTE(SUBSTITUTE(TEXT(SOURCE!H1199,"????0"),"  ","")," ",""))), "")&amp;
      SUBSTITUTE(SUBSTITUTE(TEXT(SOURCE!H1199,"????0"),"  ","")," ","")&amp;",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
      SUBSTITUTE(TEXT(SOURCE!G1200,"??0"),"  ","")&amp;", "&amp; IF(SOURCE!$S$2-3 &gt;= 0, REPT(" ",SOURCE!$S$2-5+4+1-LEN(SUBSTITUTE(SUBSTITUTE(TEXT(SOURCE!H1200,"????0"),"  ","")," ",""))), "")&amp;
      SUBSTITUTE(SUBSTITUTE(TEXT(SOURCE!H1200,"????0"),"  ","")," ","")&amp;",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
      SUBSTITUTE(TEXT(SOURCE!G1201,"??0"),"  ","")&amp;", "&amp; IF(SOURCE!$S$2-3 &gt;= 0, REPT(" ",SOURCE!$S$2-5+4+1-LEN(SUBSTITUTE(SUBSTITUTE(TEXT(SOURCE!H1201,"????0"),"  ","")," ",""))), "")&amp;
      SUBSTITUTE(SUBSTITUTE(TEXT(SOURCE!H1201,"????0"),"  ","")," ","")&amp;",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
      SUBSTITUTE(TEXT(SOURCE!G1202,"??0"),"  ","")&amp;", "&amp; IF(SOURCE!$S$2-3 &gt;= 0, REPT(" ",SOURCE!$S$2-5+4+1-LEN(SUBSTITUTE(SUBSTITUTE(TEXT(SOURCE!H1202,"????0"),"  ","")," ",""))), "")&amp;
      SUBSTITUTE(SUBSTITUTE(TEXT(SOURCE!H1202,"????0"),"  ","")," ","")&amp;",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0,       0,       CAT_RVAR, SLS_UNCHANGED,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
      SUBSTITUTE(TEXT(SOURCE!G1203,"??0"),"  ","")&amp;", "&amp; IF(SOURCE!$S$2-3 &gt;= 0, REPT(" ",SOURCE!$S$2-5+4+1-LEN(SUBSTITUTE(SUBSTITUTE(TEXT(SOURCE!H1203,"????0"),"  ","")," ",""))), "")&amp;
      SUBSTITUTE(SUBSTITUTE(TEXT(SOURCE!H1203,"????0"),"  ","")," ","")&amp;",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0,       0,       CAT_RVAR, SLS_UNCHANGED,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
      SUBSTITUTE(TEXT(SOURCE!G1204,"??0"),"  ","")&amp;", "&amp; IF(SOURCE!$S$2-3 &gt;= 0, REPT(" ",SOURCE!$S$2-5+4+1-LEN(SUBSTITUTE(SUBSTITUTE(TEXT(SOURCE!H1204,"????0"),"  ","")," ",""))), "")&amp;
      SUBSTITUTE(SUBSTITUTE(TEXT(SOURCE!H1204,"????0"),"  ","")," ","")&amp;",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0,       0,       CAT_RVAR, SLS_UNCHANGED,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
      SUBSTITUTE(TEXT(SOURCE!G1205,"??0"),"  ","")&amp;", "&amp; IF(SOURCE!$S$2-3 &gt;= 0, REPT(" ",SOURCE!$S$2-5+4+1-LEN(SUBSTITUTE(SUBSTITUTE(TEXT(SOURCE!H1205,"????0"),"  ","")," ",""))), "")&amp;
      SUBSTITUTE(SUBSTITUTE(TEXT(SOURCE!H1205,"????0"),"  ","")," ","")&amp;",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0,       0,       CAT_RVAR, SLS_UNCHANGED,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
      SUBSTITUTE(TEXT(SOURCE!G1206,"??0"),"  ","")&amp;", "&amp; IF(SOURCE!$S$2-3 &gt;= 0, REPT(" ",SOURCE!$S$2-5+4+1-LEN(SUBSTITUTE(SUBSTITUTE(TEXT(SOURCE!H1206,"????0"),"  ","")," ",""))), "")&amp;
      SUBSTITUTE(SUBSTITUTE(TEXT(SOURCE!H1206,"????0"),"  ","")," ","")&amp;",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0,       0,       CAT_RVAR, SLS_UNCHANGED,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
      SUBSTITUTE(TEXT(SOURCE!G1207,"??0"),"  ","")&amp;", "&amp; IF(SOURCE!$S$2-3 &gt;= 0, REPT(" ",SOURCE!$S$2-5+4+1-LEN(SUBSTITUTE(SUBSTITUTE(TEXT(SOURCE!H1207,"????0"),"  ","")," ",""))), "")&amp;
      SUBSTITUTE(SUBSTITUTE(TEXT(SOURCE!H1207,"????0"),"  ","")," ","")&amp;",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0,       0,       CAT_RVAR, SLS_UNCHANGED,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
      SUBSTITUTE(TEXT(SOURCE!G1208,"??0"),"  ","")&amp;", "&amp; IF(SOURCE!$S$2-3 &gt;= 0, REPT(" ",SOURCE!$S$2-5+4+1-LEN(SUBSTITUTE(SUBSTITUTE(TEXT(SOURCE!H1208,"????0"),"  ","")," ",""))), "")&amp;
      SUBSTITUTE(SUBSTITUTE(TEXT(SOURCE!H1208,"????0"),"  ","")," ","")&amp;",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0,       0,       CAT_RVAR, SLS_UNCHANGED,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
      SUBSTITUTE(TEXT(SOURCE!G1209,"??0"),"  ","")&amp;", "&amp; IF(SOURCE!$S$2-3 &gt;= 0, REPT(" ",SOURCE!$S$2-5+4+1-LEN(SUBSTITUTE(SUBSTITUTE(TEXT(SOURCE!H1209,"????0"),"  ","")," ",""))), "")&amp;
      SUBSTITUTE(SUBSTITUTE(TEXT(SOURCE!H1209,"????0"),"  ","")," ","")&amp;",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0,       0,       CAT_RVAR, SLS_UNCHANGED,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
      SUBSTITUTE(TEXT(SOURCE!G1210,"??0"),"  ","")&amp;", "&amp; IF(SOURCE!$S$2-3 &gt;= 0, REPT(" ",SOURCE!$S$2-5+4+1-LEN(SUBSTITUTE(SUBSTITUTE(TEXT(SOURCE!H1210,"????0"),"  ","")," ",""))), "")&amp;
      SUBSTITUTE(SUBSTITUTE(TEXT(SOURCE!H1210,"????0"),"  ","")," ","")&amp;",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0,       0,       CAT_RVAR, SLS_UNCHANGED,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
      SUBSTITUTE(TEXT(SOURCE!G1211,"??0"),"  ","")&amp;", "&amp; IF(SOURCE!$S$2-3 &gt;= 0, REPT(" ",SOURCE!$S$2-5+4+1-LEN(SUBSTITUTE(SUBSTITUTE(TEXT(SOURCE!H1211,"????0"),"  ","")," ",""))), "")&amp;
      SUBSTITUTE(SUBSTITUTE(TEXT(SOURCE!H1211,"????0"),"  ","")," ","")&amp;",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0,       0,       CAT_RVAR, SLS_UNCHANGED,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
      SUBSTITUTE(TEXT(SOURCE!G1212,"??0"),"  ","")&amp;", "&amp; IF(SOURCE!$S$2-3 &gt;= 0, REPT(" ",SOURCE!$S$2-5+4+1-LEN(SUBSTITUTE(SUBSTITUTE(TEXT(SOURCE!H1212,"????0"),"  ","")," ",""))), "")&amp;
      SUBSTITUTE(SUBSTITUTE(TEXT(SOURCE!H1212,"????0"),"  ","")," ","")&amp;",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0,       0,       CAT_RVAR, SLS_UNCHANGED,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
      SUBSTITUTE(TEXT(SOURCE!G1213,"??0"),"  ","")&amp;", "&amp; IF(SOURCE!$S$2-3 &gt;= 0, REPT(" ",SOURCE!$S$2-5+4+1-LEN(SUBSTITUTE(SUBSTITUTE(TEXT(SOURCE!H1213,"????0"),"  ","")," ",""))), "")&amp;
      SUBSTITUTE(SUBSTITUTE(TEXT(SOURCE!H1213,"????0"),"  ","")," ","")&amp;",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0,       0,       CAT_RVAR, SLS_UNCHANGED,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
      SUBSTITUTE(TEXT(SOURCE!G1214,"??0"),"  ","")&amp;", "&amp; IF(SOURCE!$S$2-3 &gt;= 0, REPT(" ",SOURCE!$S$2-5+4+1-LEN(SUBSTITUTE(SUBSTITUTE(TEXT(SOURCE!H1214,"????0"),"  ","")," ",""))), "")&amp;
      SUBSTITUTE(SUBSTITUTE(TEXT(SOURCE!H1214,"????0"),"  ","")," ","")&amp;",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0,       0,       CAT_RVAR, SLS_UNCHANGED,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
      SUBSTITUTE(TEXT(SOURCE!G1215,"??0"),"  ","")&amp;", "&amp; IF(SOURCE!$S$2-3 &gt;= 0, REPT(" ",SOURCE!$S$2-5+4+1-LEN(SUBSTITUTE(SUBSTITUTE(TEXT(SOURCE!H1215,"????0"),"  ","")," ",""))), "")&amp;
      SUBSTITUTE(SUBSTITUTE(TEXT(SOURCE!H1215,"????0"),"  ","")," ","")&amp;",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0,       0,       CAT_RVAR, SLS_UNCHANGED,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
      SUBSTITUTE(TEXT(SOURCE!G1216,"??0"),"  ","")&amp;", "&amp; IF(SOURCE!$S$2-3 &gt;= 0, REPT(" ",SOURCE!$S$2-5+4+1-LEN(SUBSTITUTE(SUBSTITUTE(TEXT(SOURCE!H1216,"????0"),"  ","")," ",""))), "")&amp;
      SUBSTITUTE(SUBSTITUTE(TEXT(SOURCE!H1216,"????0"),"  ","")," ","")&amp;",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0,       0,       CAT_RVAR, SLS_UNCHANGED,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
      SUBSTITUTE(TEXT(SOURCE!G1217,"??0"),"  ","")&amp;", "&amp; IF(SOURCE!$S$2-3 &gt;= 0, REPT(" ",SOURCE!$S$2-5+4+1-LEN(SUBSTITUTE(SUBSTITUTE(TEXT(SOURCE!H1217,"????0"),"  ","")," ",""))), "")&amp;
      SUBSTITUTE(SUBSTITUTE(TEXT(SOURCE!H1217,"????0"),"  ","")," ","")&amp;",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0,       0,       CAT_RVAR, SLS_UNCHANGED,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
      SUBSTITUTE(TEXT(SOURCE!G1218,"??0"),"  ","")&amp;", "&amp; IF(SOURCE!$S$2-3 &gt;= 0, REPT(" ",SOURCE!$S$2-5+4+1-LEN(SUBSTITUTE(SUBSTITUTE(TEXT(SOURCE!H1218,"????0"),"  ","")," ",""))), "")&amp;
      SUBSTITUTE(SUBSTITUTE(TEXT(SOURCE!H1218,"????0"),"  ","")," ","")&amp;",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0,       0,       CAT_RVAR, SLS_UNCHANGED,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
      SUBSTITUTE(TEXT(SOURCE!G1219,"??0"),"  ","")&amp;", "&amp; IF(SOURCE!$S$2-3 &gt;= 0, REPT(" ",SOURCE!$S$2-5+4+1-LEN(SUBSTITUTE(SUBSTITUTE(TEXT(SOURCE!H1219,"????0"),"  ","")," ",""))), "")&amp;
      SUBSTITUTE(SUBSTITUTE(TEXT(SOURCE!H1219,"????0"),"  ","")," ","")&amp;",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0,       0,       CAT_RVAR, SLS_UNCHANGED,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
      SUBSTITUTE(TEXT(SOURCE!G1220,"??0"),"  ","")&amp;", "&amp; IF(SOURCE!$S$2-3 &gt;= 0, REPT(" ",SOURCE!$S$2-5+4+1-LEN(SUBSTITUTE(SUBSTITUTE(TEXT(SOURCE!H1220,"????0"),"  ","")," ",""))), "")&amp;
      SUBSTITUTE(SUBSTITUTE(TEXT(SOURCE!H1220,"????0"),"  ","")," ","")&amp;",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0,       0,       CAT_RVAR, SLS_UNCHANGED,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
      SUBSTITUTE(TEXT(SOURCE!G1221,"??0"),"  ","")&amp;", "&amp; IF(SOURCE!$S$2-3 &gt;= 0, REPT(" ",SOURCE!$S$2-5+4+1-LEN(SUBSTITUTE(SUBSTITUTE(TEXT(SOURCE!H1221,"????0"),"  ","")," ",""))), "")&amp;
      SUBSTITUTE(SUBSTITUTE(TEXT(SOURCE!H1221,"????0"),"  ","")," ","")&amp;",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0,       0,       CAT_RVAR, SLS_UNCHANGED,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
      SUBSTITUTE(TEXT(SOURCE!G1222,"??0"),"  ","")&amp;", "&amp; IF(SOURCE!$S$2-3 &gt;= 0, REPT(" ",SOURCE!$S$2-5+4+1-LEN(SUBSTITUTE(SUBSTITUTE(TEXT(SOURCE!H1222,"????0"),"  ","")," ",""))), "")&amp;
      SUBSTITUTE(SUBSTITUTE(TEXT(SOURCE!H1222,"????0"),"  ","")," ","")&amp;",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0,       0,       CAT_RVAR, SLS_UNCHANGED,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
      SUBSTITUTE(TEXT(SOURCE!G1223,"??0"),"  ","")&amp;", "&amp; IF(SOURCE!$S$2-3 &gt;= 0, REPT(" ",SOURCE!$S$2-5+4+1-LEN(SUBSTITUTE(SUBSTITUTE(TEXT(SOURCE!H1223,"????0"),"  ","")," ",""))), "")&amp;
      SUBSTITUTE(SUBSTITUTE(TEXT(SOURCE!H1223,"????0"),"  ","")," ","")&amp;",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0,       0,       CAT_RVAR, SLS_UNCHANGED,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
      SUBSTITUTE(TEXT(SOURCE!G1224,"??0"),"  ","")&amp;", "&amp; IF(SOURCE!$S$2-3 &gt;= 0, REPT(" ",SOURCE!$S$2-5+4+1-LEN(SUBSTITUTE(SUBSTITUTE(TEXT(SOURCE!H1224,"????0"),"  ","")," ",""))), "")&amp;
      SUBSTITUTE(SUBSTITUTE(TEXT(SOURCE!H1224,"????0"),"  ","")," ","")&amp;",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0,       0,       CAT_RVAR, SLS_UNCHANGED,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
      SUBSTITUTE(TEXT(SOURCE!G1225,"??0"),"  ","")&amp;", "&amp; IF(SOURCE!$S$2-3 &gt;= 0, REPT(" ",SOURCE!$S$2-5+4+1-LEN(SUBSTITUTE(SUBSTITUTE(TEXT(SOURCE!H1225,"????0"),"  ","")," ",""))), "")&amp;
      SUBSTITUTE(SUBSTITUTE(TEXT(SOURCE!H1225,"????0"),"  ","")," ","")&amp;",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0,       0,       CAT_RVAR, SLS_UNCHANGED,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
      SUBSTITUTE(TEXT(SOURCE!G1226,"??0"),"  ","")&amp;", "&amp; IF(SOURCE!$S$2-3 &gt;= 0, REPT(" ",SOURCE!$S$2-5+4+1-LEN(SUBSTITUTE(SUBSTITUTE(TEXT(SOURCE!H1226,"????0"),"  ","")," ",""))), "")&amp;
      SUBSTITUTE(SUBSTITUTE(TEXT(SOURCE!H1226,"????0"),"  ","")," ","")&amp;",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0,       0,       CAT_RVAR, SLS_UNCHANGED,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
      SUBSTITUTE(TEXT(SOURCE!G1227,"??0"),"  ","")&amp;", "&amp; IF(SOURCE!$S$2-3 &gt;= 0, REPT(" ",SOURCE!$S$2-5+4+1-LEN(SUBSTITUTE(SUBSTITUTE(TEXT(SOURCE!H1227,"????0"),"  ","")," ",""))), "")&amp;
      SUBSTITUTE(SUBSTITUTE(TEXT(SOURCE!H1227,"????0"),"  ","")," ","")&amp;",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0,       0,       CAT_RVAR, SLS_UNCHANGED,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
      SUBSTITUTE(TEXT(SOURCE!G1228,"??0"),"  ","")&amp;", "&amp; IF(SOURCE!$S$2-3 &gt;= 0, REPT(" ",SOURCE!$S$2-5+4+1-LEN(SUBSTITUTE(SUBSTITUTE(TEXT(SOURCE!H1228,"????0"),"  ","")," ",""))), "")&amp;
      SUBSTITUTE(SUBSTITUTE(TEXT(SOURCE!H1228,"????0"),"  ","")," ","")&amp;",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0,       0,       CAT_RVAR, SLS_UNCHANGED,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
      SUBSTITUTE(TEXT(SOURCE!G1229,"??0"),"  ","")&amp;", "&amp; IF(SOURCE!$S$2-3 &gt;= 0, REPT(" ",SOURCE!$S$2-5+4+1-LEN(SUBSTITUTE(SUBSTITUTE(TEXT(SOURCE!H1229,"????0"),"  ","")," ",""))), "")&amp;
      SUBSTITUTE(SUBSTITUTE(TEXT(SOURCE!H1229,"????0"),"  ","")," ","")&amp;",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0,       0,       CAT_RVAR, SLS_UNCHANGED,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
      SUBSTITUTE(TEXT(SOURCE!G1230,"??0"),"  ","")&amp;", "&amp; IF(SOURCE!$S$2-3 &gt;= 0, REPT(" ",SOURCE!$S$2-5+4+1-LEN(SUBSTITUTE(SUBSTITUTE(TEXT(SOURCE!H1230,"????0"),"  ","")," ",""))), "")&amp;
      SUBSTITUTE(SUBSTITUTE(TEXT(SOURCE!H1230,"????0"),"  ","")," ","")&amp;",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0,       0,       CAT_RVAR, SLS_UNCHANGED,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
      SUBSTITUTE(TEXT(SOURCE!G1231,"??0"),"  ","")&amp;", "&amp; IF(SOURCE!$S$2-3 &gt;= 0, REPT(" ",SOURCE!$S$2-5+4+1-LEN(SUBSTITUTE(SUBSTITUTE(TEXT(SOURCE!H1231,"????0"),"  ","")," ",""))), "")&amp;
      SUBSTITUTE(SUBSTITUTE(TEXT(SOURCE!H1231,"????0"),"  ","")," ","")&amp;",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0,       0,       CAT_RVAR, SLS_UNCHANGED,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
      SUBSTITUTE(TEXT(SOURCE!G1232,"??0"),"  ","")&amp;", "&amp; IF(SOURCE!$S$2-3 &gt;= 0, REPT(" ",SOURCE!$S$2-5+4+1-LEN(SUBSTITUTE(SUBSTITUTE(TEXT(SOURCE!H1232,"????0"),"  ","")," ",""))), "")&amp;
      SUBSTITUTE(SUBSTITUTE(TEXT(SOURCE!H1232,"????0"),"  ","")," ","")&amp;",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0,       0,       CAT_FREE, SLS_UNCHANGED,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
      SUBSTITUTE(TEXT(SOURCE!G1233,"??0"),"  ","")&amp;", "&amp; IF(SOURCE!$S$2-3 &gt;= 0, REPT(" ",SOURCE!$S$2-5+4+1-LEN(SUBSTITUTE(SUBSTITUTE(TEXT(SOURCE!H1233,"????0"),"  ","")," ",""))), "")&amp;
      SUBSTITUTE(SUBSTITUTE(TEXT(SOURCE!H1233,"????0"),"  ","")," ","")&amp;",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0,       0,       CAT_FREE, SLS_UNCHANGED,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
      SUBSTITUTE(TEXT(SOURCE!G1234,"??0"),"  ","")&amp;", "&amp; IF(SOURCE!$S$2-3 &gt;= 0, REPT(" ",SOURCE!$S$2-5+4+1-LEN(SUBSTITUTE(SUBSTITUTE(TEXT(SOURCE!H1234,"????0"),"  ","")," ",""))), "")&amp;
      SUBSTITUTE(SUBSTITUTE(TEXT(SOURCE!H1234,"????0"),"  ","")," ","")&amp;",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
      SUBSTITUTE(TEXT(SOURCE!G1235,"??0"),"  ","")&amp;", "&amp; IF(SOURCE!$S$2-3 &gt;= 0, REPT(" ",SOURCE!$S$2-5+4+1-LEN(SUBSTITUTE(SUBSTITUTE(TEXT(SOURCE!H1235,"????0"),"  ","")," ",""))), "")&amp;
      SUBSTITUTE(SUBSTITUTE(TEXT(SOURCE!H1235,"????0"),"  ","")," ","")&amp;",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
      SUBSTITUTE(TEXT(SOURCE!G1236,"??0"),"  ","")&amp;", "&amp; IF(SOURCE!$S$2-3 &gt;= 0, REPT(" ",SOURCE!$S$2-5+4+1-LEN(SUBSTITUTE(SUBSTITUTE(TEXT(SOURCE!H1236,"????0"),"  ","")," ",""))), "")&amp;
      SUBSTITUTE(SUBSTITUTE(TEXT(SOURCE!H1236,"????0"),"  ","")," ","")&amp;",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
      SUBSTITUTE(TEXT(SOURCE!G1237,"??0"),"  ","")&amp;", "&amp; IF(SOURCE!$S$2-3 &gt;= 0, REPT(" ",SOURCE!$S$2-5+4+1-LEN(SUBSTITUTE(SUBSTITUTE(TEXT(SOURCE!H1237,"????0"),"  ","")," ",""))), "")&amp;
      SUBSTITUTE(SUBSTITUTE(TEXT(SOURCE!H1237,"????0"),"  ","")," ","")&amp;",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0,       0,       CAT_MENU, SLS_UNCHANGED,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
      SUBSTITUTE(TEXT(SOURCE!G1238,"??0"),"  ","")&amp;", "&amp; IF(SOURCE!$S$2-3 &gt;= 0, REPT(" ",SOURCE!$S$2-5+4+1-LEN(SUBSTITUTE(SUBSTITUTE(TEXT(SOURCE!H1238,"????0"),"  ","")," ",""))), "")&amp;
      SUBSTITUTE(SUBSTITUTE(TEXT(SOURCE!H1238,"????0"),"  ","")," ","")&amp;",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0,       0,       CAT_FNCT, SLS_UNCHANGED,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
      SUBSTITUTE(TEXT(SOURCE!G1239,"??0"),"  ","")&amp;", "&amp; IF(SOURCE!$S$2-3 &gt;= 0, REPT(" ",SOURCE!$S$2-5+4+1-LEN(SUBSTITUTE(SUBSTITUTE(TEXT(SOURCE!H1239,"????0"),"  ","")," ",""))), "")&amp;
      SUBSTITUTE(SUBSTITUTE(TEXT(SOURCE!H1239,"????0"),"  ","")," ","")&amp;",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0,       0,       CAT_FNCT, SLS_UNCHANGED,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
      SUBSTITUTE(TEXT(SOURCE!G1240,"??0"),"  ","")&amp;", "&amp; IF(SOURCE!$S$2-3 &gt;= 0, REPT(" ",SOURCE!$S$2-5+4+1-LEN(SUBSTITUTE(SUBSTITUTE(TEXT(SOURCE!H1240,"????0"),"  ","")," ",""))), "")&amp;
      SUBSTITUTE(SUBSTITUTE(TEXT(SOURCE!H1240,"????0"),"  ","")," ","")&amp;",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0,       0,       CAT_FNCT, SLS_UNCHANGED,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
      SUBSTITUTE(TEXT(SOURCE!G1241,"??0"),"  ","")&amp;", "&amp; IF(SOURCE!$S$2-3 &gt;= 0, REPT(" ",SOURCE!$S$2-5+4+1-LEN(SUBSTITUTE(SUBSTITUTE(TEXT(SOURCE!H1241,"????0"),"  ","")," ",""))), "")&amp;
      SUBSTITUTE(SUBSTITUTE(TEXT(SOURCE!H1241,"????0"),"  ","")," ","")&amp;",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0,       0,       CAT_FNCT, SLS_UNCHANGED,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
      SUBSTITUTE(TEXT(SOURCE!G1242,"??0"),"  ","")&amp;", "&amp; IF(SOURCE!$S$2-3 &gt;= 0, REPT(" ",SOURCE!$S$2-5+4+1-LEN(SUBSTITUTE(SUBSTITUTE(TEXT(SOURCE!H1242,"????0"),"  ","")," ",""))), "")&amp;
      SUBSTITUTE(SUBSTITUTE(TEXT(SOURCE!H1242,"????0"),"  ","")," ","")&amp;",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0,       0,       CAT_MENU, SLS_UNCHANGED,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
      SUBSTITUTE(TEXT(SOURCE!G1243,"??0"),"  ","")&amp;", "&amp; IF(SOURCE!$S$2-3 &gt;= 0, REPT(" ",SOURCE!$S$2-5+4+1-LEN(SUBSTITUTE(SUBSTITUTE(TEXT(SOURCE!H1243,"????0"),"  ","")," ",""))), "")&amp;
      SUBSTITUTE(SUBSTITUTE(TEXT(SOURCE!H1243,"????0"),"  ","")," ","")&amp;",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0,       0,       CAT_FNCT, SLS_UNCHANGED,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
      SUBSTITUTE(TEXT(SOURCE!G1244,"??0"),"  ","")&amp;", "&amp; IF(SOURCE!$S$2-3 &gt;= 0, REPT(" ",SOURCE!$S$2-5+4+1-LEN(SUBSTITUTE(SUBSTITUTE(TEXT(SOURCE!H1244,"????0"),"  ","")," ",""))), "")&amp;
      SUBSTITUTE(SUBSTITUTE(TEXT(SOURCE!H1244,"????0"),"  ","")," ","")&amp;",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0,       0,       CAT_FNCT, SLS_UNCHANGED,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
      SUBSTITUTE(TEXT(SOURCE!G1245,"??0"),"  ","")&amp;", "&amp; IF(SOURCE!$S$2-3 &gt;= 0, REPT(" ",SOURCE!$S$2-5+4+1-LEN(SUBSTITUTE(SUBSTITUTE(TEXT(SOURCE!H1245,"????0"),"  ","")," ",""))), "")&amp;
      SUBSTITUTE(SUBSTITUTE(TEXT(SOURCE!H1245,"????0"),"  ","")," ","")&amp;",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0,       0,       CAT_FNCT, SLS_UNCHANGED,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
      SUBSTITUTE(TEXT(SOURCE!G1246,"??0"),"  ","")&amp;", "&amp; IF(SOURCE!$S$2-3 &gt;= 0, REPT(" ",SOURCE!$S$2-5+4+1-LEN(SUBSTITUTE(SUBSTITUTE(TEXT(SOURCE!H1246,"????0"),"  ","")," ",""))), "")&amp;
      SUBSTITUTE(SUBSTITUTE(TEXT(SOURCE!H1246,"????0"),"  ","")," ","")&amp;",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0,       0,       CAT_FNCT, SLS_UNCHANGED,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
      SUBSTITUTE(TEXT(SOURCE!G1247,"??0"),"  ","")&amp;", "&amp; IF(SOURCE!$S$2-3 &gt;= 0, REPT(" ",SOURCE!$S$2-5+4+1-LEN(SUBSTITUTE(SUBSTITUTE(TEXT(SOURCE!H1247,"????0"),"  ","")," ",""))), "")&amp;
      SUBSTITUTE(SUBSTITUTE(TEXT(SOURCE!H1247,"????0"),"  ","")," ","")&amp;",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0,       0,       CAT_MENU, SLS_UNCHANGED,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
      SUBSTITUTE(TEXT(SOURCE!G1248,"??0"),"  ","")&amp;", "&amp; IF(SOURCE!$S$2-3 &gt;= 0, REPT(" ",SOURCE!$S$2-5+4+1-LEN(SUBSTITUTE(SUBSTITUTE(TEXT(SOURCE!H1248,"????0"),"  ","")," ",""))), "")&amp;
      SUBSTITUTE(SUBSTITUTE(TEXT(SOURCE!H1248,"????0"),"  ","")," ","")&amp;",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0,       0,       CAT_FNCT, SLS_UNCHANGED,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
      SUBSTITUTE(TEXT(SOURCE!G1249,"??0"),"  ","")&amp;", "&amp; IF(SOURCE!$S$2-3 &gt;= 0, REPT(" ",SOURCE!$S$2-5+4+1-LEN(SUBSTITUTE(SUBSTITUTE(TEXT(SOURCE!H1249,"????0"),"  ","")," ",""))), "")&amp;
      SUBSTITUTE(SUBSTITUTE(TEXT(SOURCE!H1249,"????0"),"  ","")," ","")&amp;",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0,       0,       CAT_FNCT, SLS_UNCHANGED,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
      SUBSTITUTE(TEXT(SOURCE!G1250,"??0"),"  ","")&amp;", "&amp; IF(SOURCE!$S$2-3 &gt;= 0, REPT(" ",SOURCE!$S$2-5+4+1-LEN(SUBSTITUTE(SUBSTITUTE(TEXT(SOURCE!H1250,"????0"),"  ","")," ",""))), "")&amp;
      SUBSTITUTE(SUBSTITUTE(TEXT(SOURCE!H1250,"????0"),"  ","")," ","")&amp;",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0,       0,       CAT_FNCT, SLS_UNCHANGED,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
      SUBSTITUTE(TEXT(SOURCE!G1251,"??0"),"  ","")&amp;", "&amp; IF(SOURCE!$S$2-3 &gt;= 0, REPT(" ",SOURCE!$S$2-5+4+1-LEN(SUBSTITUTE(SUBSTITUTE(TEXT(SOURCE!H1251,"????0"),"  ","")," ",""))), "")&amp;
      SUBSTITUTE(SUBSTITUTE(TEXT(SOURCE!H1251,"????0"),"  ","")," ","")&amp;",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0,       0,       CAT_FNCT, SLS_UNCHANGED,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
      SUBSTITUTE(TEXT(SOURCE!G1252,"??0"),"  ","")&amp;", "&amp; IF(SOURCE!$S$2-3 &gt;= 0, REPT(" ",SOURCE!$S$2-5+4+1-LEN(SUBSTITUTE(SUBSTITUTE(TEXT(SOURCE!H1252,"????0"),"  ","")," ",""))), "")&amp;
      SUBSTITUTE(SUBSTITUTE(TEXT(SOURCE!H1252,"????0"),"  ","")," ","")&amp;",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0,       0,       CAT_MENU, SLS_UNCHANGED,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
      SUBSTITUTE(TEXT(SOURCE!G1253,"??0"),"  ","")&amp;", "&amp; IF(SOURCE!$S$2-3 &gt;= 0, REPT(" ",SOURCE!$S$2-5+4+1-LEN(SUBSTITUTE(SUBSTITUTE(TEXT(SOURCE!H1253,"????0"),"  ","")," ",""))), "")&amp;
      SUBSTITUTE(SUBSTITUTE(TEXT(SOURCE!H1253,"????0"),"  ","")," ","")&amp;",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"F" STD_SUB_p "(x)",                           "F" STD_SUB_p "(x)",                           0,       0,       CAT_FNCT, SLS_UNCHANGED,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
      SUBSTITUTE(TEXT(SOURCE!G1254,"??0"),"  ","")&amp;", "&amp; IF(SOURCE!$S$2-3 &gt;= 0, REPT(" ",SOURCE!$S$2-5+4+1-LEN(SUBSTITUTE(SUBSTITUTE(TEXT(SOURCE!H1254,"????0"),"  ","")," ",""))), "")&amp;
      SUBSTITUTE(SUBSTITUTE(TEXT(SOURCE!H1254,"????0"),"  ","")," ","")&amp;",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"F" STD_GAUSS_BLACK_L STD_GAUSS_WHITE_R "(x)", "F" STD_GAUSS_BLACK_L STD_GAUSS_WHITE_R "(x)", 0,       0,       CAT_FNCT, SLS_UNCHANGED,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
      SUBSTITUTE(TEXT(SOURCE!G1255,"??0"),"  ","")&amp;", "&amp; IF(SOURCE!$S$2-3 &gt;= 0, REPT(" ",SOURCE!$S$2-5+4+1-LEN(SUBSTITUTE(SUBSTITUTE(TEXT(SOURCE!H1255,"????0"),"  ","")," ",""))), "")&amp;
      SUBSTITUTE(SUBSTITUTE(TEXT(SOURCE!H1255,"????0"),"  ","")," ","")&amp;",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"F" STD_GAUSS_WHITE_L STD_GAUSS_BLACK_R "(x)", "F" STD_GAUSS_WHITE_L STD_GAUSS_BLACK_R "(x)", 0,       0,       CAT_FNCT, SLS_UNCHANGED,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
      SUBSTITUTE(TEXT(SOURCE!G1256,"??0"),"  ","")&amp;", "&amp; IF(SOURCE!$S$2-3 &gt;= 0, REPT(" ",SOURCE!$S$2-5+4+1-LEN(SUBSTITUTE(SUBSTITUTE(TEXT(SOURCE!H1256,"????0"),"  ","")," ",""))), "")&amp;
      SUBSTITUTE(SUBSTITUTE(TEXT(SOURCE!H1256,"????0"),"  ","")," ","")&amp;",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"F" STD_SUP_MINUS_1 "(p)",                     "F" STD_SUP_MINUS_1 "(p)",                     0,       0,       CAT_FNCT, SLS_UNCHANGED,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
      SUBSTITUTE(TEXT(SOURCE!G1257,"??0"),"  ","")&amp;", "&amp; IF(SOURCE!$S$2-3 &gt;= 0, REPT(" ",SOURCE!$S$2-5+4+1-LEN(SUBSTITUTE(SUBSTITUTE(TEXT(SOURCE!H1257,"????0"),"  ","")," ",""))), "")&amp;
      SUBSTITUTE(SUBSTITUTE(TEXT(SOURCE!H1257,"????0"),"  ","")," ","")&amp;",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0,       0,       CAT_MENU, SLS_UNCHANGED,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
      SUBSTITUTE(TEXT(SOURCE!G1258,"??0"),"  ","")&amp;", "&amp; IF(SOURCE!$S$2-3 &gt;= 0, REPT(" ",SOURCE!$S$2-5+4+1-LEN(SUBSTITUTE(SUBSTITUTE(TEXT(SOURCE!H1258,"????0"),"  ","")," ",""))), "")&amp;
      SUBSTITUTE(SUBSTITUTE(TEXT(SOURCE!H1258,"????0"),"  ","")," ","")&amp;",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0,       0,       CAT_FNCT, SLS_UNCHANGED,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
      SUBSTITUTE(TEXT(SOURCE!G1259,"??0"),"  ","")&amp;", "&amp; IF(SOURCE!$S$2-3 &gt;= 0, REPT(" ",SOURCE!$S$2-5+4+1-LEN(SUBSTITUTE(SUBSTITUTE(TEXT(SOURCE!H1259,"????0"),"  ","")," ",""))), "")&amp;
      SUBSTITUTE(SUBSTITUTE(TEXT(SOURCE!H1259,"????0"),"  ","")," ","")&amp;",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0,       0,       CAT_FNCT, SLS_UNCHANGED,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
      SUBSTITUTE(TEXT(SOURCE!G1260,"??0"),"  ","")&amp;", "&amp; IF(SOURCE!$S$2-3 &gt;= 0, REPT(" ",SOURCE!$S$2-5+4+1-LEN(SUBSTITUTE(SUBSTITUTE(TEXT(SOURCE!H1260,"????0"),"  ","")," ",""))), "")&amp;
      SUBSTITUTE(SUBSTITUTE(TEXT(SOURCE!H1260,"????0"),"  ","")," ","")&amp;",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0,       0,       CAT_FNCT, SLS_UNCHANGED,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
      SUBSTITUTE(TEXT(SOURCE!G1261,"??0"),"  ","")&amp;", "&amp; IF(SOURCE!$S$2-3 &gt;= 0, REPT(" ",SOURCE!$S$2-5+4+1-LEN(SUBSTITUTE(SUBSTITUTE(TEXT(SOURCE!H1261,"????0"),"  ","")," ",""))), "")&amp;
      SUBSTITUTE(SUBSTITUTE(TEXT(SOURCE!H1261,"????0"),"  ","")," ","")&amp;",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0,       0,       CAT_FNCT, SLS_UNCHANGED,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
      SUBSTITUTE(TEXT(SOURCE!G1262,"??0"),"  ","")&amp;", "&amp; IF(SOURCE!$S$2-3 &gt;= 0, REPT(" ",SOURCE!$S$2-5+4+1-LEN(SUBSTITUTE(SUBSTITUTE(TEXT(SOURCE!H1262,"????0"),"  ","")," ",""))), "")&amp;
      SUBSTITUTE(SUBSTITUTE(TEXT(SOURCE!H1262,"????0"),"  ","")," ","")&amp;",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0,       0,       CAT_MENU, SLS_UNCHANGED,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
      SUBSTITUTE(TEXT(SOURCE!G1263,"??0"),"  ","")&amp;", "&amp; IF(SOURCE!$S$2-3 &gt;= 0, REPT(" ",SOURCE!$S$2-5+4+1-LEN(SUBSTITUTE(SUBSTITUTE(TEXT(SOURCE!H1263,"????0"),"  ","")," ",""))), "")&amp;
      SUBSTITUTE(SUBSTITUTE(TEXT(SOURCE!H1263,"????0"),"  ","")," ","")&amp;",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0,       0,       CAT_FNCT, SLS_UNCHANGED,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
      SUBSTITUTE(TEXT(SOURCE!G1264,"??0"),"  ","")&amp;", "&amp; IF(SOURCE!$S$2-3 &gt;= 0, REPT(" ",SOURCE!$S$2-5+4+1-LEN(SUBSTITUTE(SUBSTITUTE(TEXT(SOURCE!H1264,"????0"),"  ","")," ",""))), "")&amp;
      SUBSTITUTE(SUBSTITUTE(TEXT(SOURCE!H1264,"????0"),"  ","")," ","")&amp;",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0,       0,       CAT_FNCT, SLS_UNCHANGED,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
      SUBSTITUTE(TEXT(SOURCE!G1265,"??0"),"  ","")&amp;", "&amp; IF(SOURCE!$S$2-3 &gt;= 0, REPT(" ",SOURCE!$S$2-5+4+1-LEN(SUBSTITUTE(SUBSTITUTE(TEXT(SOURCE!H1265,"????0"),"  ","")," ",""))), "")&amp;
      SUBSTITUTE(SUBSTITUTE(TEXT(SOURCE!H1265,"????0"),"  ","")," ","")&amp;",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0,       0,       CAT_FNCT, SLS_UNCHANGED,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
      SUBSTITUTE(TEXT(SOURCE!G1266,"??0"),"  ","")&amp;", "&amp; IF(SOURCE!$S$2-3 &gt;= 0, REPT(" ",SOURCE!$S$2-5+4+1-LEN(SUBSTITUTE(SUBSTITUTE(TEXT(SOURCE!H1266,"????0"),"  ","")," ",""))), "")&amp;
      SUBSTITUTE(SUBSTITUTE(TEXT(SOURCE!H1266,"????0"),"  ","")," ","")&amp;",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0,       0,       CAT_FNCT, SLS_UNCHANGED,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
      SUBSTITUTE(TEXT(SOURCE!G1267,"??0"),"  ","")&amp;", "&amp; IF(SOURCE!$S$2-3 &gt;= 0, REPT(" ",SOURCE!$S$2-5+4+1-LEN(SUBSTITUTE(SUBSTITUTE(TEXT(SOURCE!H1267,"????0"),"  ","")," ",""))), "")&amp;
      SUBSTITUTE(SUBSTITUTE(TEXT(SOURCE!H1267,"????0"),"  ","")," ","")&amp;",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0,       0,       CAT_MENU, SLS_UNCHANGED,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
      SUBSTITUTE(TEXT(SOURCE!G1268,"??0"),"  ","")&amp;", "&amp; IF(SOURCE!$S$2-3 &gt;= 0, REPT(" ",SOURCE!$S$2-5+4+1-LEN(SUBSTITUTE(SUBSTITUTE(TEXT(SOURCE!H1268,"????0"),"  ","")," ",""))), "")&amp;
      SUBSTITUTE(SUBSTITUTE(TEXT(SOURCE!H1268,"????0"),"  ","")," ","")&amp;",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0,       0,       CAT_FNCT, SLS_UNCHANGED,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
      SUBSTITUTE(TEXT(SOURCE!G1269,"??0"),"  ","")&amp;", "&amp; IF(SOURCE!$S$2-3 &gt;= 0, REPT(" ",SOURCE!$S$2-5+4+1-LEN(SUBSTITUTE(SUBSTITUTE(TEXT(SOURCE!H1269,"????0"),"  ","")," ",""))), "")&amp;
      SUBSTITUTE(SUBSTITUTE(TEXT(SOURCE!H1269,"????0"),"  ","")," ","")&amp;",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0,       0,       CAT_FNCT, SLS_UNCHANGED,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
      SUBSTITUTE(TEXT(SOURCE!G1270,"??0"),"  ","")&amp;", "&amp; IF(SOURCE!$S$2-3 &gt;= 0, REPT(" ",SOURCE!$S$2-5+4+1-LEN(SUBSTITUTE(SUBSTITUTE(TEXT(SOURCE!H1270,"????0"),"  ","")," ",""))), "")&amp;
      SUBSTITUTE(SUBSTITUTE(TEXT(SOURCE!H1270,"????0"),"  ","")," ","")&amp;",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0,       0,       CAT_FNCT, SLS_UNCHANGED,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
      SUBSTITUTE(TEXT(SOURCE!G1271,"??0"),"  ","")&amp;", "&amp; IF(SOURCE!$S$2-3 &gt;= 0, REPT(" ",SOURCE!$S$2-5+4+1-LEN(SUBSTITUTE(SUBSTITUTE(TEXT(SOURCE!H1271,"????0"),"  ","")," ",""))), "")&amp;
      SUBSTITUTE(SUBSTITUTE(TEXT(SOURCE!H1271,"????0"),"  ","")," ","")&amp;",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0,       0,       CAT_FNCT, SLS_UNCHANGED,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
      SUBSTITUTE(TEXT(SOURCE!G1272,"??0"),"  ","")&amp;", "&amp; IF(SOURCE!$S$2-3 &gt;= 0, REPT(" ",SOURCE!$S$2-5+4+1-LEN(SUBSTITUTE(SUBSTITUTE(TEXT(SOURCE!H1272,"????0"),"  ","")," ",""))), "")&amp;
      SUBSTITUTE(SUBSTITUTE(TEXT(SOURCE!H1272,"????0"),"  ","")," ","")&amp;",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0,       0,       CAT_MENU, SLS_UNCHANGED,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
      SUBSTITUTE(TEXT(SOURCE!G1273,"??0"),"  ","")&amp;", "&amp; IF(SOURCE!$S$2-3 &gt;= 0, REPT(" ",SOURCE!$S$2-5+4+1-LEN(SUBSTITUTE(SUBSTITUTE(TEXT(SOURCE!H1273,"????0"),"  ","")," ",""))), "")&amp;
      SUBSTITUTE(SUBSTITUTE(TEXT(SOURCE!H1273,"????0"),"  ","")," ","")&amp;",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0,       0,       CAT_FNCT, SLS_UNCHANGED,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
      SUBSTITUTE(TEXT(SOURCE!G1274,"??0"),"  ","")&amp;", "&amp; IF(SOURCE!$S$2-3 &gt;= 0, REPT(" ",SOURCE!$S$2-5+4+1-LEN(SUBSTITUTE(SUBSTITUTE(TEXT(SOURCE!H1274,"????0"),"  ","")," ",""))), "")&amp;
      SUBSTITUTE(SUBSTITUTE(TEXT(SOURCE!H1274,"????0"),"  ","")," ","")&amp;",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0,       0,       CAT_FNCT, SLS_UNCHANGED,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
      SUBSTITUTE(TEXT(SOURCE!G1275,"??0"),"  ","")&amp;", "&amp; IF(SOURCE!$S$2-3 &gt;= 0, REPT(" ",SOURCE!$S$2-5+4+1-LEN(SUBSTITUTE(SUBSTITUTE(TEXT(SOURCE!H1275,"????0"),"  ","")," ",""))), "")&amp;
      SUBSTITUTE(SUBSTITUTE(TEXT(SOURCE!H1275,"????0"),"  ","")," ","")&amp;",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0,       0,       CAT_FNCT, SLS_UNCHANGED,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
      SUBSTITUTE(TEXT(SOURCE!G1276,"??0"),"  ","")&amp;", "&amp; IF(SOURCE!$S$2-3 &gt;= 0, REPT(" ",SOURCE!$S$2-5+4+1-LEN(SUBSTITUTE(SUBSTITUTE(TEXT(SOURCE!H1276,"????0"),"  ","")," ",""))), "")&amp;
      SUBSTITUTE(SUBSTITUTE(TEXT(SOURCE!H1276,"????0"),"  ","")," ","")&amp;",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0,       0,       CAT_FNCT, SLS_UNCHANGED,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
      SUBSTITUTE(TEXT(SOURCE!G1277,"??0"),"  ","")&amp;", "&amp; IF(SOURCE!$S$2-3 &gt;= 0, REPT(" ",SOURCE!$S$2-5+4+1-LEN(SUBSTITUTE(SUBSTITUTE(TEXT(SOURCE!H1277,"????0"),"  ","")," ",""))), "")&amp;
      SUBSTITUTE(SUBSTITUTE(TEXT(SOURCE!H1277,"????0"),"  ","")," ","")&amp;",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0,       0,       CAT_MENU, SLS_UNCHANGED,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
      SUBSTITUTE(TEXT(SOURCE!G1278,"??0"),"  ","")&amp;", "&amp; IF(SOURCE!$S$2-3 &gt;= 0, REPT(" ",SOURCE!$S$2-5+4+1-LEN(SUBSTITUTE(SUBSTITUTE(TEXT(SOURCE!H1278,"????0"),"  ","")," ",""))), "")&amp;
      SUBSTITUTE(SUBSTITUTE(TEXT(SOURCE!H1278,"????0"),"  ","")," ","")&amp;",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0,       0,       CAT_FNCT, SLS_UNCHANGED,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
      SUBSTITUTE(TEXT(SOURCE!G1279,"??0"),"  ","")&amp;", "&amp; IF(SOURCE!$S$2-3 &gt;= 0, REPT(" ",SOURCE!$S$2-5+4+1-LEN(SUBSTITUTE(SUBSTITUTE(TEXT(SOURCE!H1279,"????0"),"  ","")," ",""))), "")&amp;
      SUBSTITUTE(SUBSTITUTE(TEXT(SOURCE!H1279,"????0"),"  ","")," ","")&amp;",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0,       0,       CAT_FNCT, SLS_UNCHANGED,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
      SUBSTITUTE(TEXT(SOURCE!G1280,"??0"),"  ","")&amp;", "&amp; IF(SOURCE!$S$2-3 &gt;= 0, REPT(" ",SOURCE!$S$2-5+4+1-LEN(SUBSTITUTE(SUBSTITUTE(TEXT(SOURCE!H1280,"????0"),"  ","")," ",""))), "")&amp;
      SUBSTITUTE(SUBSTITUTE(TEXT(SOURCE!H1280,"????0"),"  ","")," ","")&amp;",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0,       0,       CAT_FNCT, SLS_UNCHANGED,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
      SUBSTITUTE(TEXT(SOURCE!G1281,"??0"),"  ","")&amp;", "&amp; IF(SOURCE!$S$2-3 &gt;= 0, REPT(" ",SOURCE!$S$2-5+4+1-LEN(SUBSTITUTE(SUBSTITUTE(TEXT(SOURCE!H1281,"????0"),"  ","")," ",""))), "")&amp;
      SUBSTITUTE(SUBSTITUTE(TEXT(SOURCE!H1281,"????0"),"  ","")," ","")&amp;",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0,       0,       CAT_FNCT, SLS_UNCHANGED,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
      SUBSTITUTE(TEXT(SOURCE!G1282,"??0"),"  ","")&amp;", "&amp; IF(SOURCE!$S$2-3 &gt;= 0, REPT(" ",SOURCE!$S$2-5+4+1-LEN(SUBSTITUTE(SUBSTITUTE(TEXT(SOURCE!H1282,"????0"),"  ","")," ",""))), "")&amp;
      SUBSTITUTE(SUBSTITUTE(TEXT(SOURCE!H1282,"????0"),"  ","")," ","")&amp;",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0,       0,       CAT_MENU, SLS_UNCHANGED,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
      SUBSTITUTE(TEXT(SOURCE!G1283,"??0"),"  ","")&amp;", "&amp; IF(SOURCE!$S$2-3 &gt;= 0, REPT(" ",SOURCE!$S$2-5+4+1-LEN(SUBSTITUTE(SUBSTITUTE(TEXT(SOURCE!H1283,"????0"),"  ","")," ",""))), "")&amp;
      SUBSTITUTE(SUBSTITUTE(TEXT(SOURCE!H1283,"????0"),"  ","")," ","")&amp;",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"Norml" STD_SUB_p,                             "Norml" STD_SUB_p,                             0,       0,       CAT_FNCT, SLS_UNCHANGED,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
      SUBSTITUTE(TEXT(SOURCE!G1284,"??0"),"  ","")&amp;", "&amp; IF(SOURCE!$S$2-3 &gt;= 0, REPT(" ",SOURCE!$S$2-5+4+1-LEN(SUBSTITUTE(SUBSTITUTE(TEXT(SOURCE!H1284,"????0"),"  ","")," ",""))), "")&amp;
      SUBSTITUTE(SUBSTITUTE(TEXT(SOURCE!H1284,"????0"),"  ","")," ","")&amp;",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"Norml" STD_GAUSS_BLACK_L STD_GAUSS_WHITE_R,   "Norml" STD_GAUSS_BLACK_L STD_GAUSS_WHITE_R,   0,       0,       CAT_FNCT, SLS_UNCHANGED,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
      SUBSTITUTE(TEXT(SOURCE!G1285,"??0"),"  ","")&amp;", "&amp; IF(SOURCE!$S$2-3 &gt;= 0, REPT(" ",SOURCE!$S$2-5+4+1-LEN(SUBSTITUTE(SUBSTITUTE(TEXT(SOURCE!H1285,"????0"),"  ","")," ",""))), "")&amp;
      SUBSTITUTE(SUBSTITUTE(TEXT(SOURCE!H1285,"????0"),"  ","")," ","")&amp;",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"Norml" STD_GAUSS_WHITE_L STD_GAUSS_BLACK_R,   "Norml" STD_GAUSS_WHITE_L STD_GAUSS_BLACK_R,   0,       0,       CAT_FNCT, SLS_UNCHANGED,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
      SUBSTITUTE(TEXT(SOURCE!G1286,"??0"),"  ","")&amp;", "&amp; IF(SOURCE!$S$2-3 &gt;= 0, REPT(" ",SOURCE!$S$2-5+4+1-LEN(SUBSTITUTE(SUBSTITUTE(TEXT(SOURCE!H1286,"????0"),"  ","")," ",""))), "")&amp;
      SUBSTITUTE(SUBSTITUTE(TEXT(SOURCE!H1286,"????0"),"  ","")," ","")&amp;",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"Norml" STD_SUP_MINUS_1,                       "Norml" STD_SUP_MINUS_1,                       0,       0,       CAT_FNCT, SLS_UNCHANGED,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
      SUBSTITUTE(TEXT(SOURCE!G1287,"??0"),"  ","")&amp;", "&amp; IF(SOURCE!$S$2-3 &gt;= 0, REPT(" ",SOURCE!$S$2-5+4+1-LEN(SUBSTITUTE(SUBSTITUTE(TEXT(SOURCE!H1287,"????0"),"  ","")," ",""))), "")&amp;
      SUBSTITUTE(SUBSTITUTE(TEXT(SOURCE!H1287,"????0"),"  ","")," ","")&amp;",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0,       0,       CAT_MENU, SLS_UNCHANGED,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
      SUBSTITUTE(TEXT(SOURCE!G1288,"??0"),"  ","")&amp;", "&amp; IF(SOURCE!$S$2-3 &gt;= 0, REPT(" ",SOURCE!$S$2-5+4+1-LEN(SUBSTITUTE(SUBSTITUTE(TEXT(SOURCE!H1288,"????0"),"  ","")," ",""))), "")&amp;
      SUBSTITUTE(SUBSTITUTE(TEXT(SOURCE!H1288,"????0"),"  ","")," ","")&amp;",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0,       0,       CAT_FNCT, SLS_UNCHANGED,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
      SUBSTITUTE(TEXT(SOURCE!G1289,"??0"),"  ","")&amp;", "&amp; IF(SOURCE!$S$2-3 &gt;= 0, REPT(" ",SOURCE!$S$2-5+4+1-LEN(SUBSTITUTE(SUBSTITUTE(TEXT(SOURCE!H1289,"????0"),"  ","")," ",""))), "")&amp;
      SUBSTITUTE(SUBSTITUTE(TEXT(SOURCE!H1289,"????0"),"  ","")," ","")&amp;",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0,       0,       CAT_FNCT, SLS_UNCHANGED,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
      SUBSTITUTE(TEXT(SOURCE!G1290,"??0"),"  ","")&amp;", "&amp; IF(SOURCE!$S$2-3 &gt;= 0, REPT(" ",SOURCE!$S$2-5+4+1-LEN(SUBSTITUTE(SUBSTITUTE(TEXT(SOURCE!H1290,"????0"),"  ","")," ",""))), "")&amp;
      SUBSTITUTE(SUBSTITUTE(TEXT(SOURCE!H1290,"????0"),"  ","")," ","")&amp;",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0,       0,       CAT_FNCT, SLS_UNCHANGED,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
      SUBSTITUTE(TEXT(SOURCE!G1291,"??0"),"  ","")&amp;", "&amp; IF(SOURCE!$S$2-3 &gt;= 0, REPT(" ",SOURCE!$S$2-5+4+1-LEN(SUBSTITUTE(SUBSTITUTE(TEXT(SOURCE!H1291,"????0"),"  ","")," ",""))), "")&amp;
      SUBSTITUTE(SUBSTITUTE(TEXT(SOURCE!H1291,"????0"),"  ","")," ","")&amp;",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0,       0,       CAT_FNCT, SLS_UNCHANGED,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
      SUBSTITUTE(TEXT(SOURCE!G1292,"??0"),"  ","")&amp;", "&amp; IF(SOURCE!$S$2-3 &gt;= 0, REPT(" ",SOURCE!$S$2-5+4+1-LEN(SUBSTITUTE(SUBSTITUTE(TEXT(SOURCE!H1292,"????0"),"  ","")," ",""))), "")&amp;
      SUBSTITUTE(SUBSTITUTE(TEXT(SOURCE!H1292,"????0"),"  ","")," ","")&amp;",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0,       0,       CAT_MENU, SLS_UNCHANGED,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
      SUBSTITUTE(TEXT(SOURCE!G1293,"??0"),"  ","")&amp;", "&amp; IF(SOURCE!$S$2-3 &gt;= 0, REPT(" ",SOURCE!$S$2-5+4+1-LEN(SUBSTITUTE(SUBSTITUTE(TEXT(SOURCE!H1293,"????0"),"  ","")," ",""))), "")&amp;
      SUBSTITUTE(SUBSTITUTE(TEXT(SOURCE!H1293,"????0"),"  ","")," ","")&amp;",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"t" STD_SUB_p "(x)",                           "t" STD_SUB_p "(x)",                           0,       0,       CAT_FNCT, SLS_UNCHANGED,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
      SUBSTITUTE(TEXT(SOURCE!G1294,"??0"),"  ","")&amp;", "&amp; IF(SOURCE!$S$2-3 &gt;= 0, REPT(" ",SOURCE!$S$2-5+4+1-LEN(SUBSTITUTE(SUBSTITUTE(TEXT(SOURCE!H1294,"????0"),"  ","")," ",""))), "")&amp;
      SUBSTITUTE(SUBSTITUTE(TEXT(SOURCE!H1294,"????0"),"  ","")," ","")&amp;",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"t" STD_GAUSS_BLACK_L STD_GAUSS_WHITE_R "(x)", "t" STD_GAUSS_BLACK_L STD_GAUSS_WHITE_R "(x)", 0,       0,       CAT_FNCT, SLS_UNCHANGED,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
      SUBSTITUTE(TEXT(SOURCE!G1295,"??0"),"  ","")&amp;", "&amp; IF(SOURCE!$S$2-3 &gt;= 0, REPT(" ",SOURCE!$S$2-5+4+1-LEN(SUBSTITUTE(SUBSTITUTE(TEXT(SOURCE!H1295,"????0"),"  ","")," ",""))), "")&amp;
      SUBSTITUTE(SUBSTITUTE(TEXT(SOURCE!H1295,"????0"),"  ","")," ","")&amp;",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"t" STD_GAUSS_WHITE_L STD_GAUSS_BLACK_R "(x)", "t" STD_GAUSS_WHITE_L STD_GAUSS_BLACK_R "(x)", 0,       0,       CAT_FNCT, SLS_UNCHANGED,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
      SUBSTITUTE(TEXT(SOURCE!G1296,"??0"),"  ","")&amp;", "&amp; IF(SOURCE!$S$2-3 &gt;= 0, REPT(" ",SOURCE!$S$2-5+4+1-LEN(SUBSTITUTE(SUBSTITUTE(TEXT(SOURCE!H1296,"????0"),"  ","")," ",""))), "")&amp;
      SUBSTITUTE(SUBSTITUTE(TEXT(SOURCE!H1296,"????0"),"  ","")," ","")&amp;",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"t" STD_SUP_MINUS_1 "(p)",                     "t" STD_SUP_MINUS_1 "(p)",                     0,       0,       CAT_FNCT, SLS_UNCHANGED,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
      SUBSTITUTE(TEXT(SOURCE!G1297,"??0"),"  ","")&amp;", "&amp; IF(SOURCE!$S$2-3 &gt;= 0, REPT(" ",SOURCE!$S$2-5+4+1-LEN(SUBSTITUTE(SUBSTITUTE(TEXT(SOURCE!H1297,"????0"),"  ","")," ",""))), "")&amp;
      SUBSTITUTE(SUBSTITUTE(TEXT(SOURCE!H1297,"????0"),"  ","")," ","")&amp;",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0,       0,       CAT_MENU, SLS_UNCHANGED,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
      SUBSTITUTE(TEXT(SOURCE!G1298,"??0"),"  ","")&amp;", "&amp; IF(SOURCE!$S$2-3 &gt;= 0, REPT(" ",SOURCE!$S$2-5+4+1-LEN(SUBSTITUTE(SUBSTITUTE(TEXT(SOURCE!H1298,"????0"),"  ","")," ",""))), "")&amp;
      SUBSTITUTE(SUBSTITUTE(TEXT(SOURCE!H1298,"????0"),"  ","")," ","")&amp;",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0,       0,       CAT_FNCT, SLS_UNCHANGED,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
      SUBSTITUTE(TEXT(SOURCE!G1299,"??0"),"  ","")&amp;", "&amp; IF(SOURCE!$S$2-3 &gt;= 0, REPT(" ",SOURCE!$S$2-5+4+1-LEN(SUBSTITUTE(SUBSTITUTE(TEXT(SOURCE!H1299,"????0"),"  ","")," ",""))), "")&amp;
      SUBSTITUTE(SUBSTITUTE(TEXT(SOURCE!H1299,"????0"),"  ","")," ","")&amp;",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0,       0,       CAT_FNCT, SLS_UNCHANGED,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
      SUBSTITUTE(TEXT(SOURCE!G1300,"??0"),"  ","")&amp;", "&amp; IF(SOURCE!$S$2-3 &gt;= 0, REPT(" ",SOURCE!$S$2-5+4+1-LEN(SUBSTITUTE(SUBSTITUTE(TEXT(SOURCE!H1300,"????0"),"  ","")," ",""))), "")&amp;
      SUBSTITUTE(SUBSTITUTE(TEXT(SOURCE!H1300,"????0"),"  ","")," ","")&amp;",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0,       0,       CAT_FNCT, SLS_UNCHANGED,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
      SUBSTITUTE(TEXT(SOURCE!G1301,"??0"),"  ","")&amp;", "&amp; IF(SOURCE!$S$2-3 &gt;= 0, REPT(" ",SOURCE!$S$2-5+4+1-LEN(SUBSTITUTE(SUBSTITUTE(TEXT(SOURCE!H1301,"????0"),"  ","")," ",""))), "")&amp;
      SUBSTITUTE(SUBSTITUTE(TEXT(SOURCE!H1301,"????0"),"  ","")," ","")&amp;",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0,       0,       CAT_FNCT, SLS_UNCHANGED,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
      SUBSTITUTE(TEXT(SOURCE!G1302,"??0"),"  ","")&amp;", "&amp; IF(SOURCE!$S$2-3 &gt;= 0, REPT(" ",SOURCE!$S$2-5+4+1-LEN(SUBSTITUTE(SUBSTITUTE(TEXT(SOURCE!H1302,"????0"),"  ","")," ",""))), "")&amp;
      SUBSTITUTE(SUBSTITUTE(TEXT(SOURCE!H1302,"????0"),"  ","")," ","")&amp;",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0,       0,       CAT_MENU, SLS_UNCHANGED,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
      SUBSTITUTE(TEXT(SOURCE!G1303,"??0"),"  ","")&amp;", "&amp; IF(SOURCE!$S$2-3 &gt;= 0, REPT(" ",SOURCE!$S$2-5+4+1-LEN(SUBSTITUTE(SUBSTITUTE(TEXT(SOURCE!H1303,"????0"),"  ","")," ",""))), "")&amp;
      SUBSTITUTE(SUBSTITUTE(TEXT(SOURCE!H1303,"????0"),"  ","")," ","")&amp;",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STD_chi STD_SUP_2 STD_SUB_p "(x)",             STD_chi STD_SUP_2 STD_SUB_p "(x)",             0,       0,       CAT_FNCT, SLS_UNCHANGED,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
      SUBSTITUTE(TEXT(SOURCE!G1304,"??0"),"  ","")&amp;", "&amp; IF(SOURCE!$S$2-3 &gt;= 0, REPT(" ",SOURCE!$S$2-5+4+1-LEN(SUBSTITUTE(SUBSTITUTE(TEXT(SOURCE!H1304,"????0"),"  ","")," ",""))), "")&amp;
      SUBSTITUTE(SUBSTITUTE(TEXT(SOURCE!H1304,"????0"),"  ","")," ","")&amp;",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STD_chi STD_SUP_2 STD_GAUSS_BLACK_L STD_GAUSS_WHITE_R "(x)", STD_chi STD_SUP_2 STD_GAUSS_BLACK_L STD_GAUSS_WHITE_R "(x)", 0,       0,       CAT_FNCT, SLS_UNCHANGED,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
      SUBSTITUTE(TEXT(SOURCE!G1305,"??0"),"  ","")&amp;", "&amp; IF(SOURCE!$S$2-3 &gt;= 0, REPT(" ",SOURCE!$S$2-5+4+1-LEN(SUBSTITUTE(SUBSTITUTE(TEXT(SOURCE!H1305,"????0"),"  ","")," ",""))), "")&amp;
      SUBSTITUTE(SUBSTITUTE(TEXT(SOURCE!H1305,"????0"),"  ","")," ","")&amp;",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STD_chi STD_SUP_2 STD_GAUSS_WHITE_L STD_GAUSS_BLACK_R "(x)", STD_chi STD_SUP_2 STD_GAUSS_WHITE_L STD_GAUSS_BLACK_R "(x)", 0,       0,       CAT_FNCT, SLS_UNCHANGED,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
      SUBSTITUTE(TEXT(SOURCE!G1306,"??0"),"  ","")&amp;", "&amp; IF(SOURCE!$S$2-3 &gt;= 0, REPT(" ",SOURCE!$S$2-5+4+1-LEN(SUBSTITUTE(SUBSTITUTE(TEXT(SOURCE!H1306,"????0"),"  ","")," ",""))), "")&amp;
      SUBSTITUTE(SUBSTITUTE(TEXT(SOURCE!H1306,"????0"),"  ","")," ","")&amp;",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"(" STD_chi STD_SUP_2 ")" STD_SUP_MINUS_1,     "(" STD_chi STD_SUP_2 ")" STD_SUP_MINUS_1,     0,       0,       CAT_FNCT, SLS_UNCHANGED,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
      SUBSTITUTE(TEXT(SOURCE!G1307,"??0"),"  ","")&amp;", "&amp; IF(SOURCE!$S$2-3 &gt;= 0, REPT(" ",SOURCE!$S$2-5+4+1-LEN(SUBSTITUTE(SUBSTITUTE(TEXT(SOURCE!H1307,"????0"),"  ","")," ",""))), "")&amp;
      SUBSTITUTE(SUBSTITUTE(TEXT(SOURCE!H1307,"????0"),"  ","")," ","")&amp;",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
      SUBSTITUTE(TEXT(SOURCE!G1308,"??0"),"  ","")&amp;", "&amp; IF(SOURCE!$S$2-3 &gt;= 0, REPT(" ",SOURCE!$S$2-5+4+1-LEN(SUBSTITUTE(SUBSTITUTE(TEXT(SOURCE!H1308,"????0"),"  ","")," ",""))), "")&amp;
      SUBSTITUTE(SUBSTITUTE(TEXT(SOURCE!H1308,"????0"),"  ","")," ","")&amp;",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
      SUBSTITUTE(TEXT(SOURCE!G1309,"??0"),"  ","")&amp;", "&amp; IF(SOURCE!$S$2-3 &gt;= 0, REPT(" ",SOURCE!$S$2-5+4+1-LEN(SUBSTITUTE(SUBSTITUTE(TEXT(SOURCE!H1309,"????0"),"  ","")," ",""))), "")&amp;
      SUBSTITUTE(SUBSTITUTE(TEXT(SOURCE!H1309,"????0"),"  ","")," ","")&amp;",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
      SUBSTITUTE(TEXT(SOURCE!G1310,"??0"),"  ","")&amp;", "&amp; IF(SOURCE!$S$2-3 &gt;= 0, REPT(" ",SOURCE!$S$2-5+4+1-LEN(SUBSTITUTE(SUBSTITUTE(TEXT(SOURCE!H1310,"????0"),"  ","")," ",""))), "")&amp;
      SUBSTITUTE(SUBSTITUTE(TEXT(SOURCE!H1310,"????0"),"  ","")," ","")&amp;",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
      SUBSTITUTE(TEXT(SOURCE!G1311,"??0"),"  ","")&amp;", "&amp; IF(SOURCE!$S$2-3 &gt;= 0, REPT(" ",SOURCE!$S$2-5+4+1-LEN(SUBSTITUTE(SUBSTITUTE(TEXT(SOURCE!H1311,"????0"),"  ","")," ",""))), "")&amp;
      SUBSTITUTE(SUBSTITUTE(TEXT(SOURCE!H1311,"????0"),"  ","")," ","")&amp;",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
      SUBSTITUTE(TEXT(SOURCE!G1312,"??0"),"  ","")&amp;", "&amp; IF(SOURCE!$S$2-3 &gt;= 0, REPT(" ",SOURCE!$S$2-5+4+1-LEN(SUBSTITUTE(SUBSTITUTE(TEXT(SOURCE!H1312,"????0"),"  ","")," ",""))), "")&amp;
      SUBSTITUTE(SUBSTITUTE(TEXT(SOURCE!H1312,"????0"),"  ","")," ","")&amp;",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
      SUBSTITUTE(TEXT(SOURCE!G1313,"??0"),"  ","")&amp;", "&amp; IF(SOURCE!$S$2-3 &gt;= 0, REPT(" ",SOURCE!$S$2-5+4+1-LEN(SUBSTITUTE(SUBSTITUTE(TEXT(SOURCE!H1313,"????0"),"  ","")," ",""))), "")&amp;
      SUBSTITUTE(SUBSTITUTE(TEXT(SOURCE!H1313,"????0"),"  ","")," ","")&amp;",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
      SUBSTITUTE(TEXT(SOURCE!G1314,"??0"),"  ","")&amp;", "&amp; IF(SOURCE!$S$2-3 &gt;= 0, REPT(" ",SOURCE!$S$2-5+4+1-LEN(SUBSTITUTE(SUBSTITUTE(TEXT(SOURCE!H1314,"????0"),"  ","")," ",""))), "")&amp;
      SUBSTITUTE(SUBSTITUTE(TEXT(SOURCE!H1314,"????0"),"  ","")," ","")&amp;",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
      SUBSTITUTE(TEXT(SOURCE!G1315,"??0"),"  ","")&amp;", "&amp; IF(SOURCE!$S$2-3 &gt;= 0, REPT(" ",SOURCE!$S$2-5+4+1-LEN(SUBSTITUTE(SUBSTITUTE(TEXT(SOURCE!H1315,"????0"),"  ","")," ",""))), "")&amp;
      SUBSTITUTE(SUBSTITUTE(TEXT(SOURCE!H1315,"????0"),"  ","")," ","")&amp;",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
      SUBSTITUTE(TEXT(SOURCE!G1316,"??0"),"  ","")&amp;", "&amp; IF(SOURCE!$S$2-3 &gt;= 0, REPT(" ",SOURCE!$S$2-5+4+1-LEN(SUBSTITUTE(SUBSTITUTE(TEXT(SOURCE!H1316,"????0"),"  ","")," ",""))), "")&amp;
      SUBSTITUTE(SUBSTITUTE(TEXT(SOURCE!H1316,"????0"),"  ","")," ","")&amp;",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
      SUBSTITUTE(TEXT(SOURCE!G1317,"??0"),"  ","")&amp;", "&amp; IF(SOURCE!$S$2-3 &gt;= 0, REPT(" ",SOURCE!$S$2-5+4+1-LEN(SUBSTITUTE(SUBSTITUTE(TEXT(SOURCE!H1317,"????0"),"  ","")," ",""))), "")&amp;
      SUBSTITUTE(SUBSTITUTE(TEXT(SOURCE!H1317,"????0"),"  ","")," ","")&amp;",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0,       0,       CAT_FREE, SLS_UNCHANGED,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
      SUBSTITUTE(TEXT(SOURCE!G1318,"??0"),"  ","")&amp;", "&amp; IF(SOURCE!$S$2-3 &gt;= 0, REPT(" ",SOURCE!$S$2-5+4+1-LEN(SUBSTITUTE(SUBSTITUTE(TEXT(SOURCE!H1318,"????0"),"  ","")," ",""))), "")&amp;
      SUBSTITUTE(SUBSTITUTE(TEXT(SOURCE!H1318,"????0"),"  ","")," ","")&amp;",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0,       0,       CAT_FREE, SLS_UNCHANGED,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
      SUBSTITUTE(TEXT(SOURCE!G1319,"??0"),"  ","")&amp;", "&amp; IF(SOURCE!$S$2-3 &gt;= 0, REPT(" ",SOURCE!$S$2-5+4+1-LEN(SUBSTITUTE(SUBSTITUTE(TEXT(SOURCE!H1319,"????0"),"  ","")," ",""))), "")&amp;
      SUBSTITUTE(SUBSTITUTE(TEXT(SOURCE!H1319,"????0"),"  ","")," ","")&amp;",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0,       0,       CAT_FREE, SLS_UNCHANGED,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
      SUBSTITUTE(TEXT(SOURCE!G1320,"??0"),"  ","")&amp;", "&amp; IF(SOURCE!$S$2-3 &gt;= 0, REPT(" ",SOURCE!$S$2-5+4+1-LEN(SUBSTITUTE(SUBSTITUTE(TEXT(SOURCE!H1320,"????0"),"  ","")," ",""))), "")&amp;
      SUBSTITUTE(SUBSTITUTE(TEXT(SOURCE!H1320,"????0"),"  ","")," ","")&amp;",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0,       0,       CAT_FREE, SLS_UNCHANGED,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
      SUBSTITUTE(TEXT(SOURCE!G1321,"??0"),"  ","")&amp;", "&amp; IF(SOURCE!$S$2-3 &gt;= 0, REPT(" ",SOURCE!$S$2-5+4+1-LEN(SUBSTITUTE(SUBSTITUTE(TEXT(SOURCE!H1321,"????0"),"  ","")," ",""))), "")&amp;
      SUBSTITUTE(SUBSTITUTE(TEXT(SOURCE!H1321,"????0"),"  ","")," ","")&amp;",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0,       0,       CAT_FREE, SLS_UNCHANGED,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
      SUBSTITUTE(TEXT(SOURCE!G1322,"??0"),"  ","")&amp;", "&amp; IF(SOURCE!$S$2-3 &gt;= 0, REPT(" ",SOURCE!$S$2-5+4+1-LEN(SUBSTITUTE(SUBSTITUTE(TEXT(SOURCE!H1322,"????0"),"  ","")," ",""))), "")&amp;
      SUBSTITUTE(SUBSTITUTE(TEXT(SOURCE!H1322,"????0"),"  ","")," ","")&amp;",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0,       0,       CAT_FREE, SLS_UNCHANGED,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
      SUBSTITUTE(TEXT(SOURCE!G1323,"??0"),"  ","")&amp;", "&amp; IF(SOURCE!$S$2-3 &gt;= 0, REPT(" ",SOURCE!$S$2-5+4+1-LEN(SUBSTITUTE(SUBSTITUTE(TEXT(SOURCE!H1323,"????0"),"  ","")," ",""))), "")&amp;
      SUBSTITUTE(SUBSTITUTE(TEXT(SOURCE!H1323,"????0"),"  ","")," ","")&amp;",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0,       0,       CAT_FREE, SLS_UNCHANGED,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
      SUBSTITUTE(TEXT(SOURCE!G1324,"??0"),"  ","")&amp;", "&amp; IF(SOURCE!$S$2-3 &gt;= 0, REPT(" ",SOURCE!$S$2-5+4+1-LEN(SUBSTITUTE(SUBSTITUTE(TEXT(SOURCE!H1324,"????0"),"  ","")," ",""))), "")&amp;
      SUBSTITUTE(SUBSTITUTE(TEXT(SOURCE!H1324,"????0"),"  ","")," ","")&amp;",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0,       0,       CAT_FREE, SLS_UNCHANGED,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
      SUBSTITUTE(TEXT(SOURCE!G1325,"??0"),"  ","")&amp;", "&amp; IF(SOURCE!$S$2-3 &gt;= 0, REPT(" ",SOURCE!$S$2-5+4+1-LEN(SUBSTITUTE(SUBSTITUTE(TEXT(SOURCE!H1325,"????0"),"  ","")," ",""))), "")&amp;
      SUBSTITUTE(SUBSTITUTE(TEXT(SOURCE!H1325,"????0"),"  ","")," ","")&amp;",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0,       0,       CAT_FREE, SLS_UNCHANGED,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
      SUBSTITUTE(TEXT(SOURCE!G1326,"??0"),"  ","")&amp;", "&amp; IF(SOURCE!$S$2-3 &gt;= 0, REPT(" ",SOURCE!$S$2-5+4+1-LEN(SUBSTITUTE(SUBSTITUTE(TEXT(SOURCE!H1326,"????0"),"  ","")," ",""))), "")&amp;
      SUBSTITUTE(SUBSTITUTE(TEXT(SOURCE!H1326,"????0"),"  ","")," ","")&amp;",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0,       0,       CAT_FREE, SLS_UNCHANGED,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
      SUBSTITUTE(TEXT(SOURCE!G1327,"??0"),"  ","")&amp;", "&amp; IF(SOURCE!$S$2-3 &gt;= 0, REPT(" ",SOURCE!$S$2-5+4+1-LEN(SUBSTITUTE(SUBSTITUTE(TEXT(SOURCE!H1327,"????0"),"  ","")," ",""))), "")&amp;
      SUBSTITUTE(SUBSTITUTE(TEXT(SOURCE!H1327,"????0"),"  ","")," ","")&amp;",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
      SUBSTITUTE(TEXT(SOURCE!G1328,"??0"),"  ","")&amp;", "&amp; IF(SOURCE!$S$2-3 &gt;= 0, REPT(" ",SOURCE!$S$2-5+4+1-LEN(SUBSTITUTE(SUBSTITUTE(TEXT(SOURCE!H1328,"????0"),"  ","")," ",""))), "")&amp;
      SUBSTITUTE(SUBSTITUTE(TEXT(SOURCE!H1328,"????0"),"  ","")," ","")&amp;",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
      SUBSTITUTE(TEXT(SOURCE!G1329,"??0"),"  ","")&amp;", "&amp; IF(SOURCE!$S$2-3 &gt;= 0, REPT(" ",SOURCE!$S$2-5+4+1-LEN(SUBSTITUTE(SUBSTITUTE(TEXT(SOURCE!H1329,"????0"),"  ","")," ",""))), "")&amp;
      SUBSTITUTE(SUBSTITUTE(TEXT(SOURCE!H1329,"????0"),"  ","")," ","")&amp;",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
      SUBSTITUTE(TEXT(SOURCE!G1330,"??0"),"  ","")&amp;", "&amp; IF(SOURCE!$S$2-3 &gt;= 0, REPT(" ",SOURCE!$S$2-5+4+1-LEN(SUBSTITUTE(SUBSTITUTE(TEXT(SOURCE!H1330,"????0"),"  ","")," ",""))), "")&amp;
      SUBSTITUTE(SUBSTITUTE(TEXT(SOURCE!H1330,"????0"),"  ","")," ","")&amp;",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1,    1023,       CAT_FNCT, SLS_UNCHANGED,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
      SUBSTITUTE(TEXT(SOURCE!G1331,"??0"),"  ","")&amp;", "&amp; IF(SOURCE!$S$2-3 &gt;= 0, REPT(" ",SOURCE!$S$2-5+4+1-LEN(SUBSTITUTE(SUBSTITUTE(TEXT(SOURCE!H1331,"????0"),"  ","")," ",""))), "")&amp;
      SUBSTITUTE(SUBSTITUTE(TEXT(SOURCE!H1331,"????0"),"  ","")," ","")&amp;",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0,       0,       CAT_FNCT, SLS_UNCHANGED,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
      SUBSTITUTE(TEXT(SOURCE!G1332,"??0"),"  ","")&amp;", "&amp; IF(SOURCE!$S$2-3 &gt;= 0, REPT(" ",SOURCE!$S$2-5+4+1-LEN(SUBSTITUTE(SUBSTITUTE(TEXT(SOURCE!H1332,"????0"),"  ","")," ",""))), "")&amp;
      SUBSTITUTE(SUBSTITUTE(TEXT(SOURCE!H1332,"????0"),"  ","")," ","")&amp;",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0,       0,       CAT_FNCT, SLS_UNCHANGED,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
      SUBSTITUTE(TEXT(SOURCE!G1333,"??0"),"  ","")&amp;", "&amp; IF(SOURCE!$S$2-3 &gt;= 0, REPT(" ",SOURCE!$S$2-5+4+1-LEN(SUBSTITUTE(SUBSTITUTE(TEXT(SOURCE!H1333,"????0"),"  ","")," ",""))), "")&amp;
      SUBSTITUTE(SUBSTITUTE(TEXT(SOURCE!H1333,"????0"),"  ","")," ","")&amp;",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0,       0,       CAT_FNCT, SLS_UNCHANGED,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
      SUBSTITUTE(TEXT(SOURCE!G1334,"??0"),"  ","")&amp;", "&amp; IF(SOURCE!$S$2-3 &gt;= 0, REPT(" ",SOURCE!$S$2-5+4+1-LEN(SUBSTITUTE(SUBSTITUTE(TEXT(SOURCE!H1334,"????0"),"  ","")," ",""))), "")&amp;
      SUBSTITUTE(SUBSTITUTE(TEXT(SOURCE!H1334,"????0"),"  ","")," ","")&amp;",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0,       0,       CAT_FNCT, SLS_UNCHANGED,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
      SUBSTITUTE(TEXT(SOURCE!G1335,"??0"),"  ","")&amp;", "&amp; IF(SOURCE!$S$2-3 &gt;= 0, REPT(" ",SOURCE!$S$2-5+4+1-LEN(SUBSTITUTE(SUBSTITUTE(TEXT(SOURCE!H1335,"????0"),"  ","")," ",""))), "")&amp;
      SUBSTITUTE(SUBSTITUTE(TEXT(SOURCE!H1335,"????0"),"  ","")," ","")&amp;",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0,       0,       CAT_FNCT, SLS_UNCHANGED,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
      SUBSTITUTE(TEXT(SOURCE!G1336,"??0"),"  ","")&amp;", "&amp; IF(SOURCE!$S$2-3 &gt;= 0, REPT(" ",SOURCE!$S$2-5+4+1-LEN(SUBSTITUTE(SUBSTITUTE(TEXT(SOURCE!H1336,"????0"),"  ","")," ",""))), "")&amp;
      SUBSTITUTE(SUBSTITUTE(TEXT(SOURCE!H1336,"????0"),"  ","")," ","")&amp;",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0,       0,       CAT_FNCT, SLS_UNCHANGED,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
      SUBSTITUTE(TEXT(SOURCE!G1337,"??0"),"  ","")&amp;", "&amp; IF(SOURCE!$S$2-3 &gt;= 0, REPT(" ",SOURCE!$S$2-5+4+1-LEN(SUBSTITUTE(SUBSTITUTE(TEXT(SOURCE!H1337,"????0"),"  ","")," ",""))), "")&amp;
      SUBSTITUTE(SUBSTITUTE(TEXT(SOURCE!H1337,"????0"),"  ","")," ","")&amp;",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0,       0,       CAT_FNCT, SLS_UNCHANGED,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
      SUBSTITUTE(TEXT(SOURCE!G1338,"??0"),"  ","")&amp;", "&amp; IF(SOURCE!$S$2-3 &gt;= 0, REPT(" ",SOURCE!$S$2-5+4+1-LEN(SUBSTITUTE(SUBSTITUTE(TEXT(SOURCE!H1338,"????0"),"  ","")," ",""))), "")&amp;
      SUBSTITUTE(SUBSTITUTE(TEXT(SOURCE!H1338,"????0"),"  ","")," ","")&amp;",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0,       0,       CAT_FNCT, SLS_UNCHANGED,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
      SUBSTITUTE(TEXT(SOURCE!G1339,"??0"),"  ","")&amp;", "&amp; IF(SOURCE!$S$2-3 &gt;= 0, REPT(" ",SOURCE!$S$2-5+4+1-LEN(SUBSTITUTE(SUBSTITUTE(TEXT(SOURCE!H1339,"????0"),"  ","")," ",""))), "")&amp;
      SUBSTITUTE(SUBSTITUTE(TEXT(SOURCE!H1339,"????0"),"  ","")," ","")&amp;",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0,       0,       CAT_FNCT, SLS_UNCHANGED,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
      SUBSTITUTE(TEXT(SOURCE!G1340,"??0"),"  ","")&amp;", "&amp; IF(SOURCE!$S$2-3 &gt;= 0, REPT(" ",SOURCE!$S$2-5+4+1-LEN(SUBSTITUTE(SUBSTITUTE(TEXT(SOURCE!H1340,"????0"),"  ","")," ",""))), "")&amp;
      SUBSTITUTE(SUBSTITUTE(TEXT(SOURCE!H1340,"????0"),"  ","")," ","")&amp;",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0,       0,       CAT_FNCT, SLS_UNCHANGED,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
      SUBSTITUTE(TEXT(SOURCE!G1341,"??0"),"  ","")&amp;", "&amp; IF(SOURCE!$S$2-3 &gt;= 0, REPT(" ",SOURCE!$S$2-5+4+1-LEN(SUBSTITUTE(SUBSTITUTE(TEXT(SOURCE!H1341,"????0"),"  ","")," ",""))), "")&amp;
      SUBSTITUTE(SUBSTITUTE(TEXT(SOURCE!H1341,"????0"),"  ","")," ","")&amp;",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0,       0,       CAT_FREE, SLS_UNCHANGED,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
      SUBSTITUTE(TEXT(SOURCE!G1342,"??0"),"  ","")&amp;", "&amp; IF(SOURCE!$S$2-3 &gt;= 0, REPT(" ",SOURCE!$S$2-5+4+1-LEN(SUBSTITUTE(SUBSTITUTE(TEXT(SOURCE!H1342,"????0"),"  ","")," ",""))), "")&amp;
      SUBSTITUTE(SUBSTITUTE(TEXT(SOURCE!H1342,"????0"),"  ","")," ","")&amp;",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0,       0,       CAT_FREE, SLS_UNCHANGED,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
      SUBSTITUTE(TEXT(SOURCE!G1343,"??0"),"  ","")&amp;", "&amp; IF(SOURCE!$S$2-3 &gt;= 0, REPT(" ",SOURCE!$S$2-5+4+1-LEN(SUBSTITUTE(SUBSTITUTE(TEXT(SOURCE!H1343,"????0"),"  ","")," ",""))), "")&amp;
      SUBSTITUTE(SUBSTITUTE(TEXT(SOURCE!H1343,"????0"),"  ","")," ","")&amp;",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0,       0,       CAT_FREE, SLS_UNCHANGED,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
      SUBSTITUTE(TEXT(SOURCE!G1344,"??0"),"  ","")&amp;", "&amp; IF(SOURCE!$S$2-3 &gt;= 0, REPT(" ",SOURCE!$S$2-5+4+1-LEN(SUBSTITUTE(SUBSTITUTE(TEXT(SOURCE!H1344,"????0"),"  ","")," ",""))), "")&amp;
      SUBSTITUTE(SUBSTITUTE(TEXT(SOURCE!H1344,"????0"),"  ","")," ","")&amp;",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0,       0,       CAT_FREE, SLS_UNCHANGED,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
      SUBSTITUTE(TEXT(SOURCE!G1345,"??0"),"  ","")&amp;", "&amp; IF(SOURCE!$S$2-3 &gt;= 0, REPT(" ",SOURCE!$S$2-5+4+1-LEN(SUBSTITUTE(SUBSTITUTE(TEXT(SOURCE!H1345,"????0"),"  ","")," ",""))), "")&amp;
      SUBSTITUTE(SUBSTITUTE(TEXT(SOURCE!H1345,"????0"),"  ","")," ","")&amp;",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0,       0,       CAT_FREE, SLS_UNCHANGED,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
      SUBSTITUTE(TEXT(SOURCE!G1346,"??0"),"  ","")&amp;", "&amp; IF(SOURCE!$S$2-3 &gt;= 0, REPT(" ",SOURCE!$S$2-5+4+1-LEN(SUBSTITUTE(SUBSTITUTE(TEXT(SOURCE!H1346,"????0"),"  ","")," ",""))), "")&amp;
      SUBSTITUTE(SUBSTITUTE(TEXT(SOURCE!H1346,"????0"),"  ","")," ","")&amp;",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
      SUBSTITUTE(TEXT(SOURCE!G1347,"??0"),"  ","")&amp;", "&amp; IF(SOURCE!$S$2-3 &gt;= 0, REPT(" ",SOURCE!$S$2-5+4+1-LEN(SUBSTITUTE(SUBSTITUTE(TEXT(SOURCE!H1347,"????0"),"  ","")," ",""))), "")&amp;
      SUBSTITUTE(SUBSTITUTE(TEXT(SOURCE!H1347,"????0"),"  ","")," ","")&amp;",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
      SUBSTITUTE(TEXT(SOURCE!G1348,"??0"),"  ","")&amp;", "&amp; IF(SOURCE!$S$2-3 &gt;= 0, REPT(" ",SOURCE!$S$2-5+4+1-LEN(SUBSTITUTE(SUBSTITUTE(TEXT(SOURCE!H1348,"????0"),"  ","")," ",""))), "")&amp;
      SUBSTITUTE(SUBSTITUTE(TEXT(SOURCE!H1348,"????0"),"  ","")," ","")&amp;",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
      SUBSTITUTE(TEXT(SOURCE!G1349,"??0"),"  ","")&amp;", "&amp; IF(SOURCE!$S$2-3 &gt;= 0, REPT(" ",SOURCE!$S$2-5+4+1-LEN(SUBSTITUTE(SUBSTITUTE(TEXT(SOURCE!H1349,"????0"),"  ","")," ",""))), "")&amp;
      SUBSTITUTE(SUBSTITUTE(TEXT(SOURCE!H1349,"????0"),"  ","")," ","")&amp;",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0,       0,       CAT_MENU, SLS_UNCHANGED,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
      SUBSTITUTE(TEXT(SOURCE!G1350,"??0"),"  ","")&amp;", "&amp; IF(SOURCE!$S$2-3 &gt;= 0, REPT(" ",SOURCE!$S$2-5+4+1-LEN(SUBSTITUTE(SUBSTITUTE(TEXT(SOURCE!H1350,"????0"),"  ","")," ",""))), "")&amp;
      SUBSTITUTE(SUBSTITUTE(TEXT(SOURCE!H1350,"????0"),"  ","")," ","")&amp;",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0,       0,       CAT_MENU, SLS_UNCHANGED,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
      SUBSTITUTE(TEXT(SOURCE!G1351,"??0"),"  ","")&amp;", "&amp; IF(SOURCE!$S$2-3 &gt;= 0, REPT(" ",SOURCE!$S$2-5+4+1-LEN(SUBSTITUTE(SUBSTITUTE(TEXT(SOURCE!H1351,"????0"),"  ","")," ",""))), "")&amp;
      SUBSTITUTE(SUBSTITUTE(TEXT(SOURCE!H1351,"????0"),"  ","")," ","")&amp;",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NOPARAM/*#JM#*/,             "PRINT",                                       STD_PRINTER,                                   0,       0,       CAT_MENU, SLS_UNCHANGED,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
      SUBSTITUTE(TEXT(SOURCE!G1352,"??0"),"  ","")&amp;", "&amp; IF(SOURCE!$S$2-3 &gt;= 0, REPT(" ",SOURCE!$S$2-5+4+1-LEN(SUBSTITUTE(SUBSTITUTE(TEXT(SOURCE!H1352,"????0"),"  ","")," ",""))), "")&amp;
      SUBSTITUTE(SUBSTITUTE(TEXT(SOURCE!H1352,"????0"),"  ","")," ","")&amp;",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0,       0,       CAT_MENU, SLS_UNCHANGED,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
      SUBSTITUTE(TEXT(SOURCE!G1353,"??0"),"  ","")&amp;", "&amp; IF(SOURCE!$S$2-3 &gt;= 0, REPT(" ",SOURCE!$S$2-5+4+1-LEN(SUBSTITUTE(SUBSTITUTE(TEXT(SOURCE!H1353,"????0"),"  ","")," ",""))), "")&amp;
      SUBSTITUTE(SUBSTITUTE(TEXT(SOURCE!H1353,"????0"),"  ","")," ","")&amp;",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0,       0,       CAT_MENU, SLS_UNCHANGED,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
      SUBSTITUTE(TEXT(SOURCE!G1354,"??0"),"  ","")&amp;", "&amp; IF(SOURCE!$S$2-3 &gt;= 0, REPT(" ",SOURCE!$S$2-5+4+1-LEN(SUBSTITUTE(SUBSTITUTE(TEXT(SOURCE!H1354,"????0"),"  ","")," ",""))), "")&amp;
      SUBSTITUTE(SUBSTITUTE(TEXT(SOURCE!H1354,"????0"),"  ","")," ","")&amp;",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0,       0,       CAT_MENU, SLS_UNCHANGED,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
      SUBSTITUTE(TEXT(SOURCE!G1355,"??0"),"  ","")&amp;", "&amp; IF(SOURCE!$S$2-3 &gt;= 0, REPT(" ",SOURCE!$S$2-5+4+1-LEN(SUBSTITUTE(SUBSTITUTE(TEXT(SOURCE!H1355,"????0"),"  ","")," ",""))), "")&amp;
      SUBSTITUTE(SUBSTITUTE(TEXT(SOURCE!H1355,"????0"),"  ","")," ","")&amp;",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0,       0,       CAT_MENU, SLS_UNCHANGED,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
      SUBSTITUTE(TEXT(SOURCE!G1356,"??0"),"  ","")&amp;", "&amp; IF(SOURCE!$S$2-3 &gt;= 0, REPT(" ",SOURCE!$S$2-5+4+1-LEN(SUBSTITUTE(SUBSTITUTE(TEXT(SOURCE!H1356,"????0"),"  ","")," ",""))), "")&amp;
      SUBSTITUTE(SUBSTITUTE(TEXT(SOURCE!H1356,"????0"),"  ","")," ","")&amp;",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0,       0,       CAT_MENU, SLS_UNCHANGED,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
      SUBSTITUTE(TEXT(SOURCE!G1357,"??0"),"  ","")&amp;", "&amp; IF(SOURCE!$S$2-3 &gt;= 0, REPT(" ",SOURCE!$S$2-5+4+1-LEN(SUBSTITUTE(SUBSTITUTE(TEXT(SOURCE!H1357,"????0"),"  ","")," ",""))), "")&amp;
      SUBSTITUTE(SUBSTITUTE(TEXT(SOURCE!H1357,"????0"),"  ","")," ","")&amp;",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0,       0,       CAT_MENU, SLS_UNCHANGED,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
      SUBSTITUTE(TEXT(SOURCE!G1358,"??0"),"  ","")&amp;", "&amp; IF(SOURCE!$S$2-3 &gt;= 0, REPT(" ",SOURCE!$S$2-5+4+1-LEN(SUBSTITUTE(SUBSTITUTE(TEXT(SOURCE!H1358,"????0"),"  ","")," ",""))), "")&amp;
      SUBSTITUTE(SUBSTITUTE(TEXT(SOURCE!H1358,"????0"),"  ","")," ","")&amp;",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0,       0,       CAT_MENU, SLS_UNCHANGED,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
      SUBSTITUTE(TEXT(SOURCE!G1359,"??0"),"  ","")&amp;", "&amp; IF(SOURCE!$S$2-3 &gt;= 0, REPT(" ",SOURCE!$S$2-5+4+1-LEN(SUBSTITUTE(SUBSTITUTE(TEXT(SOURCE!H1359,"????0"),"  ","")," ",""))), "")&amp;
      SUBSTITUTE(SUBSTITUTE(TEXT(SOURCE!H1359,"????0"),"  ","")," ","")&amp;",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
      SUBSTITUTE(TEXT(SOURCE!G1360,"??0"),"  ","")&amp;", "&amp; IF(SOURCE!$S$2-3 &gt;= 0, REPT(" ",SOURCE!$S$2-5+4+1-LEN(SUBSTITUTE(SUBSTITUTE(TEXT(SOURCE!H1360,"????0"),"  ","")," ",""))), "")&amp;
      SUBSTITUTE(SUBSTITUTE(TEXT(SOURCE!H1360,"????0"),"  ","")," ","")&amp;",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0,       0,       CAT_MENU, SLS_UNCHANGED,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
      SUBSTITUTE(TEXT(SOURCE!G1361,"??0"),"  ","")&amp;", "&amp; IF(SOURCE!$S$2-3 &gt;= 0, REPT(" ",SOURCE!$S$2-5+4+1-LEN(SUBSTITUTE(SUBSTITUTE(TEXT(SOURCE!H1361,"????0"),"  ","")," ",""))), "")&amp;
      SUBSTITUTE(SUBSTITUTE(TEXT(SOURCE!H1361,"????0"),"  ","")," ","")&amp;",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0,       0,       CAT_MENU, SLS_UNCHANGED,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
      SUBSTITUTE(TEXT(SOURCE!G1362,"??0"),"  ","")&amp;", "&amp; IF(SOURCE!$S$2-3 &gt;= 0, REPT(" ",SOURCE!$S$2-5+4+1-LEN(SUBSTITUTE(SUBSTITUTE(TEXT(SOURCE!H1362,"????0"),"  ","")," ",""))), "")&amp;
      SUBSTITUTE(SUBSTITUTE(TEXT(SOURCE!H1362,"????0"),"  ","")," ","")&amp;",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0,       0,       CAT_MENU, SLS_UNCHANGED,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
      SUBSTITUTE(TEXT(SOURCE!G1363,"??0"),"  ","")&amp;", "&amp; IF(SOURCE!$S$2-3 &gt;= 0, REPT(" ",SOURCE!$S$2-5+4+1-LEN(SUBSTITUTE(SUBSTITUTE(TEXT(SOURCE!H1363,"????0"),"  ","")," ",""))), "")&amp;
      SUBSTITUTE(SUBSTITUTE(TEXT(SOURCE!H1363,"????0"),"  ","")," ","")&amp;",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0,       0,       CAT_MENU, SLS_UNCHANGED,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
      SUBSTITUTE(TEXT(SOURCE!G1364,"??0"),"  ","")&amp;", "&amp; IF(SOURCE!$S$2-3 &gt;= 0, REPT(" ",SOURCE!$S$2-5+4+1-LEN(SUBSTITUTE(SUBSTITUTE(TEXT(SOURCE!H1364,"????0"),"  ","")," ",""))), "")&amp;
      SUBSTITUTE(SUBSTITUTE(TEXT(SOURCE!H1364,"????0"),"  ","")," ","")&amp;",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0,       0,       CAT_MENU, SLS_UNCHANGED,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
      SUBSTITUTE(TEXT(SOURCE!G1365,"??0"),"  ","")&amp;", "&amp; IF(SOURCE!$S$2-3 &gt;= 0, REPT(" ",SOURCE!$S$2-5+4+1-LEN(SUBSTITUTE(SUBSTITUTE(TEXT(SOURCE!H1365,"????0"),"  ","")," ",""))), "")&amp;
      SUBSTITUTE(SUBSTITUTE(TEXT(SOURCE!H1365,"????0"),"  ","")," ","")&amp;",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0,       0,       CAT_MENU, SLS_UNCHANGED,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
      SUBSTITUTE(TEXT(SOURCE!G1366,"??0"),"  ","")&amp;", "&amp; IF(SOURCE!$S$2-3 &gt;= 0, REPT(" ",SOURCE!$S$2-5+4+1-LEN(SUBSTITUTE(SUBSTITUTE(TEXT(SOURCE!H1366,"????0"),"  ","")," ",""))), "")&amp;
      SUBSTITUTE(SUBSTITUTE(TEXT(SOURCE!H1366,"????0"),"  ","")," ","")&amp;",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0,       0,       CAT_MENU, SLS_UNCHANGED,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
      SUBSTITUTE(TEXT(SOURCE!G1367,"??0"),"  ","")&amp;", "&amp; IF(SOURCE!$S$2-3 &gt;= 0, REPT(" ",SOURCE!$S$2-5+4+1-LEN(SUBSTITUTE(SUBSTITUTE(TEXT(SOURCE!H1367,"????0"),"  ","")," ",""))), "")&amp;
      SUBSTITUTE(SUBSTITUTE(TEXT(SOURCE!H1367,"????0"),"  ","")," ","")&amp;",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0,       0,       CAT_MENU, SLS_UNCHANGED,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
      SUBSTITUTE(TEXT(SOURCE!G1368,"??0"),"  ","")&amp;", "&amp; IF(SOURCE!$S$2-3 &gt;= 0, REPT(" ",SOURCE!$S$2-5+4+1-LEN(SUBSTITUTE(SUBSTITUTE(TEXT(SOURCE!H1368,"????0"),"  ","")," ",""))), "")&amp;
      SUBSTITUTE(SUBSTITUTE(TEXT(SOURCE!H1368,"????0"),"  ","")," ","")&amp;",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0,       0,       CAT_MENU, SLS_UNCHANGED,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
      SUBSTITUTE(TEXT(SOURCE!G1369,"??0"),"  ","")&amp;", "&amp; IF(SOURCE!$S$2-3 &gt;= 0, REPT(" ",SOURCE!$S$2-5+4+1-LEN(SUBSTITUTE(SUBSTITUTE(TEXT(SOURCE!H1369,"????0"),"  ","")," ",""))), "")&amp;
      SUBSTITUTE(SUBSTITUTE(TEXT(SOURCE!H1369,"????0"),"  ","")," ","")&amp;",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0,       0,       CAT_MENU, SLS_UNCHANGED,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
      SUBSTITUTE(TEXT(SOURCE!G1370,"??0"),"  ","")&amp;", "&amp; IF(SOURCE!$S$2-3 &gt;= 0, REPT(" ",SOURCE!$S$2-5+4+1-LEN(SUBSTITUTE(SUBSTITUTE(TEXT(SOURCE!H1370,"????0"),"  ","")," ",""))), "")&amp;
      SUBSTITUTE(SUBSTITUTE(TEXT(SOURCE!H1370,"????0"),"  ","")," ","")&amp;",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0,       0,       CAT_MENU, SLS_UNCHANGED,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
      SUBSTITUTE(TEXT(SOURCE!G1371,"??0"),"  ","")&amp;", "&amp; IF(SOURCE!$S$2-3 &gt;= 0, REPT(" ",SOURCE!$S$2-5+4+1-LEN(SUBSTITUTE(SUBSTITUTE(TEXT(SOURCE!H1371,"????0"),"  ","")," ",""))), "")&amp;
      SUBSTITUTE(SUBSTITUTE(TEXT(SOURCE!H1371,"????0"),"  ","")," ","")&amp;",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0,       0,       CAT_MENU, SLS_UNCHANGED,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
      SUBSTITUTE(TEXT(SOURCE!G1372,"??0"),"  ","")&amp;", "&amp; IF(SOURCE!$S$2-3 &gt;= 0, REPT(" ",SOURCE!$S$2-5+4+1-LEN(SUBSTITUTE(SUBSTITUTE(TEXT(SOURCE!H1372,"????0"),"  ","")," ",""))), "")&amp;
      SUBSTITUTE(SUBSTITUTE(TEXT(SOURCE!H1372,"????0"),"  ","")," ","")&amp;",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0,       0,       CAT_MENU, SLS_UNCHANGED,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
      SUBSTITUTE(TEXT(SOURCE!G1373,"??0"),"  ","")&amp;", "&amp; IF(SOURCE!$S$2-3 &gt;= 0, REPT(" ",SOURCE!$S$2-5+4+1-LEN(SUBSTITUTE(SUBSTITUTE(TEXT(SOURCE!H1373,"????0"),"  ","")," ",""))), "")&amp;
      SUBSTITUTE(SUBSTITUTE(TEXT(SOURCE!H1373,"????0"),"  ","")," ","")&amp;",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0,       0,       CAT_MENU, SLS_UNCHANGED,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
      SUBSTITUTE(TEXT(SOURCE!G1374,"??0"),"  ","")&amp;", "&amp; IF(SOURCE!$S$2-3 &gt;= 0, REPT(" ",SOURCE!$S$2-5+4+1-LEN(SUBSTITUTE(SUBSTITUTE(TEXT(SOURCE!H1374,"????0"),"  ","")," ",""))), "")&amp;
      SUBSTITUTE(SUBSTITUTE(TEXT(SOURCE!H1374,"????0"),"  ","")," ","")&amp;",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0,       0,       CAT_MENU, SLS_UNCHANGED,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
      SUBSTITUTE(TEXT(SOURCE!G1375,"??0"),"  ","")&amp;", "&amp; IF(SOURCE!$S$2-3 &gt;= 0, REPT(" ",SOURCE!$S$2-5+4+1-LEN(SUBSTITUTE(SUBSTITUTE(TEXT(SOURCE!H1375,"????0"),"  ","")," ",""))), "")&amp;
      SUBSTITUTE(SUBSTITUTE(TEXT(SOURCE!H1375,"????0"),"  ","")," ","")&amp;",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0,       0,       CAT_MENU, SLS_UNCHANGED,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
      SUBSTITUTE(TEXT(SOURCE!G1376,"??0"),"  ","")&amp;", "&amp; IF(SOURCE!$S$2-3 &gt;= 0, REPT(" ",SOURCE!$S$2-5+4+1-LEN(SUBSTITUTE(SUBSTITUTE(TEXT(SOURCE!H1376,"????0"),"  ","")," ",""))), "")&amp;
      SUBSTITUTE(SUBSTITUTE(TEXT(SOURCE!H1376,"????0"),"  ","")," ","")&amp;",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0,       0,       CAT_MENU, SLS_UNCHANGED,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
      SUBSTITUTE(TEXT(SOURCE!G1377,"??0"),"  ","")&amp;", "&amp; IF(SOURCE!$S$2-3 &gt;= 0, REPT(" ",SOURCE!$S$2-5+4+1-LEN(SUBSTITUTE(SUBSTITUTE(TEXT(SOURCE!H1377,"????0"),"  ","")," ",""))), "")&amp;
      SUBSTITUTE(SUBSTITUTE(TEXT(SOURCE!H1377,"????0"),"  ","")," ","")&amp;",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0,       0,       CAT_MENU, SLS_UNCHANGED,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
      SUBSTITUTE(TEXT(SOURCE!G1378,"??0"),"  ","")&amp;", "&amp; IF(SOURCE!$S$2-3 &gt;= 0, REPT(" ",SOURCE!$S$2-5+4+1-LEN(SUBSTITUTE(SUBSTITUTE(TEXT(SOURCE!H1378,"????0"),"  ","")," ",""))), "")&amp;
      SUBSTITUTE(SUBSTITUTE(TEXT(SOURCE!H1378,"????0"),"  ","")," ","")&amp;",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0,       0,       CAT_MENU, SLS_UNCHANGED,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
      SUBSTITUTE(TEXT(SOURCE!G1379,"??0"),"  ","")&amp;", "&amp; IF(SOURCE!$S$2-3 &gt;= 0, REPT(" ",SOURCE!$S$2-5+4+1-LEN(SUBSTITUTE(SUBSTITUTE(TEXT(SOURCE!H1379,"????0"),"  ","")," ",""))), "")&amp;
      SUBSTITUTE(SUBSTITUTE(TEXT(SOURCE!H1379,"????0"),"  ","")," ","")&amp;",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0,       0,       CAT_MENU, SLS_UNCHANGED,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
      SUBSTITUTE(TEXT(SOURCE!G1380,"??0"),"  ","")&amp;", "&amp; IF(SOURCE!$S$2-3 &gt;= 0, REPT(" ",SOURCE!$S$2-5+4+1-LEN(SUBSTITUTE(SUBSTITUTE(TEXT(SOURCE!H1380,"????0"),"  ","")," ",""))), "")&amp;
      SUBSTITUTE(SUBSTITUTE(TEXT(SOURCE!H1380,"????0"),"  ","")," ","")&amp;",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0,       0,       CAT_MENU, SLS_UNCHANGED,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
      SUBSTITUTE(TEXT(SOURCE!G1381,"??0"),"  ","")&amp;", "&amp; IF(SOURCE!$S$2-3 &gt;= 0, REPT(" ",SOURCE!$S$2-5+4+1-LEN(SUBSTITUTE(SUBSTITUTE(TEXT(SOURCE!H1381,"????0"),"  ","")," ",""))), "")&amp;
      SUBSTITUTE(SUBSTITUTE(TEXT(SOURCE!H1381,"????0"),"  ","")," ","")&amp;",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0,       0,       CAT_MENU, SLS_UNCHANGED,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
      SUBSTITUTE(TEXT(SOURCE!G1382,"??0"),"  ","")&amp;", "&amp; IF(SOURCE!$S$2-3 &gt;= 0, REPT(" ",SOURCE!$S$2-5+4+1-LEN(SUBSTITUTE(SUBSTITUTE(TEXT(SOURCE!H1382,"????0"),"  ","")," ",""))), "")&amp;
      SUBSTITUTE(SUBSTITUTE(TEXT(SOURCE!H1382,"????0"),"  ","")," ","")&amp;",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0,       0,       CAT_MENU, SLS_UNCHANGED,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
      SUBSTITUTE(TEXT(SOURCE!G1383,"??0"),"  ","")&amp;", "&amp; IF(SOURCE!$S$2-3 &gt;= 0, REPT(" ",SOURCE!$S$2-5+4+1-LEN(SUBSTITUTE(SUBSTITUTE(TEXT(SOURCE!H1383,"????0"),"  ","")," ",""))), "")&amp;
      SUBSTITUTE(SUBSTITUTE(TEXT(SOURCE!H1383,"????0"),"  ","")," ","")&amp;",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0,       0,       CAT_MENU, SLS_UNCHANGED,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
      SUBSTITUTE(TEXT(SOURCE!G1384,"??0"),"  ","")&amp;", "&amp; IF(SOURCE!$S$2-3 &gt;= 0, REPT(" ",SOURCE!$S$2-5+4+1-LEN(SUBSTITUTE(SUBSTITUTE(TEXT(SOURCE!H1384,"????0"),"  ","")," ",""))), "")&amp;
      SUBSTITUTE(SUBSTITUTE(TEXT(SOURCE!H1384,"????0"),"  ","")," ","")&amp;",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0,       0,       CAT_MENU, SLS_UNCHANGED,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
      SUBSTITUTE(TEXT(SOURCE!G1385,"??0"),"  ","")&amp;", "&amp; IF(SOURCE!$S$2-3 &gt;= 0, REPT(" ",SOURCE!$S$2-5+4+1-LEN(SUBSTITUTE(SUBSTITUTE(TEXT(SOURCE!H1385,"????0"),"  ","")," ",""))), "")&amp;
      SUBSTITUTE(SUBSTITUTE(TEXT(SOURCE!H1385,"????0"),"  ","")," ","")&amp;",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0,       0,       CAT_MENU, SLS_UNCHANGED,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
      SUBSTITUTE(TEXT(SOURCE!G1386,"??0"),"  ","")&amp;", "&amp; IF(SOURCE!$S$2-3 &gt;= 0, REPT(" ",SOURCE!$S$2-5+4+1-LEN(SUBSTITUTE(SUBSTITUTE(TEXT(SOURCE!H1386,"????0"),"  ","")," ",""))), "")&amp;
      SUBSTITUTE(SUBSTITUTE(TEXT(SOURCE!H1386,"????0"),"  ","")," ","")&amp;",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0,       0,       CAT_MENU, SLS_UNCHANGED,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
      SUBSTITUTE(TEXT(SOURCE!G1387,"??0"),"  ","")&amp;", "&amp; IF(SOURCE!$S$2-3 &gt;= 0, REPT(" ",SOURCE!$S$2-5+4+1-LEN(SUBSTITUTE(SUBSTITUTE(TEXT(SOURCE!H1387,"????0"),"  ","")," ",""))), "")&amp;
      SUBSTITUTE(SUBSTITUTE(TEXT(SOURCE!H1387,"????0"),"  ","")," ","")&amp;",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0,       0,       CAT_MENU, SLS_UNCHANGED,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
      SUBSTITUTE(TEXT(SOURCE!G1388,"??0"),"  ","")&amp;", "&amp; IF(SOURCE!$S$2-3 &gt;= 0, REPT(" ",SOURCE!$S$2-5+4+1-LEN(SUBSTITUTE(SUBSTITUTE(TEXT(SOURCE!H1388,"????0"),"  ","")," ",""))), "")&amp;
      SUBSTITUTE(SUBSTITUTE(TEXT(SOURCE!H1388,"????0"),"  ","")," ","")&amp;",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0,       0,       CAT_MENU, SLS_UNCHANGED,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
      SUBSTITUTE(TEXT(SOURCE!G1389,"??0"),"  ","")&amp;", "&amp; IF(SOURCE!$S$2-3 &gt;= 0, REPT(" ",SOURCE!$S$2-5+4+1-LEN(SUBSTITUTE(SUBSTITUTE(TEXT(SOURCE!H1389,"????0"),"  ","")," ",""))), "")&amp;
      SUBSTITUTE(SUBSTITUTE(TEXT(SOURCE!H1389,"????0"),"  ","")," ","")&amp;",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0,       0,       CAT_MENU, SLS_UNCHANGED,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
      SUBSTITUTE(TEXT(SOURCE!G1390,"??0"),"  ","")&amp;", "&amp; IF(SOURCE!$S$2-3 &gt;= 0, REPT(" ",SOURCE!$S$2-5+4+1-LEN(SUBSTITUTE(SUBSTITUTE(TEXT(SOURCE!H1390,"????0"),"  ","")," ",""))), "")&amp;
      SUBSTITUTE(SUBSTITUTE(TEXT(SOURCE!H1390,"????0"),"  ","")," ","")&amp;",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0,       0,       CAT_MENU, SLS_UNCHANGED,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
      SUBSTITUTE(TEXT(SOURCE!G1391,"??0"),"  ","")&amp;", "&amp; IF(SOURCE!$S$2-3 &gt;= 0, REPT(" ",SOURCE!$S$2-5+4+1-LEN(SUBSTITUTE(SUBSTITUTE(TEXT(SOURCE!H1391,"????0"),"  ","")," ",""))), "")&amp;
      SUBSTITUTE(SUBSTITUTE(TEXT(SOURCE!H1391,"????0"),"  ","")," ","")&amp;",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0,       0,       CAT_MENU, SLS_UNCHANGED,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
      SUBSTITUTE(TEXT(SOURCE!G1392,"??0"),"  ","")&amp;", "&amp; IF(SOURCE!$S$2-3 &gt;= 0, REPT(" ",SOURCE!$S$2-5+4+1-LEN(SUBSTITUTE(SUBSTITUTE(TEXT(SOURCE!H1392,"????0"),"  ","")," ",""))), "")&amp;
      SUBSTITUTE(SUBSTITUTE(TEXT(SOURCE!H1392,"????0"),"  ","")," ","")&amp;",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0,       0,       CAT_MENU, SLS_UNCHANGED,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
      SUBSTITUTE(TEXT(SOURCE!G1393,"??0"),"  ","")&amp;", "&amp; IF(SOURCE!$S$2-3 &gt;= 0, REPT(" ",SOURCE!$S$2-5+4+1-LEN(SUBSTITUTE(SUBSTITUTE(TEXT(SOURCE!H1393,"????0"),"  ","")," ",""))), "")&amp;
      SUBSTITUTE(SUBSTITUTE(TEXT(SOURCE!H1393,"????0"),"  ","")," ","")&amp;",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0,       0,       CAT_MENU, SLS_UNCHANGED,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
      SUBSTITUTE(TEXT(SOURCE!G1394,"??0"),"  ","")&amp;", "&amp; IF(SOURCE!$S$2-3 &gt;= 0, REPT(" ",SOURCE!$S$2-5+4+1-LEN(SUBSTITUTE(SUBSTITUTE(TEXT(SOURCE!H1394,"????0"),"  ","")," ",""))), "")&amp;
      SUBSTITUTE(SUBSTITUTE(TEXT(SOURCE!H1394,"????0"),"  ","")," ","")&amp;",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0,       0,       CAT_MENU, SLS_UNCHANGED,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
      SUBSTITUTE(TEXT(SOURCE!G1395,"??0"),"  ","")&amp;", "&amp; IF(SOURCE!$S$2-3 &gt;= 0, REPT(" ",SOURCE!$S$2-5+4+1-LEN(SUBSTITUTE(SUBSTITUTE(TEXT(SOURCE!H1395,"????0"),"  ","")," ",""))), "")&amp;
      SUBSTITUTE(SUBSTITUTE(TEXT(SOURCE!H1395,"????0"),"  ","")," ","")&amp;",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0,       0,       CAT_MENU, SLS_UNCHANGED,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
      SUBSTITUTE(TEXT(SOURCE!G1396,"??0"),"  ","")&amp;", "&amp; IF(SOURCE!$S$2-3 &gt;= 0, REPT(" ",SOURCE!$S$2-5+4+1-LEN(SUBSTITUTE(SUBSTITUTE(TEXT(SOURCE!H1396,"????0"),"  ","")," ",""))), "")&amp;
      SUBSTITUTE(SUBSTITUTE(TEXT(SOURCE!H1396,"????0"),"  ","")," ","")&amp;",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0,       0,       CAT_MENU, SLS_UNCHANGED,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
      SUBSTITUTE(TEXT(SOURCE!G1397,"??0"),"  ","")&amp;", "&amp; IF(SOURCE!$S$2-3 &gt;= 0, REPT(" ",SOURCE!$S$2-5+4+1-LEN(SUBSTITUTE(SUBSTITUTE(TEXT(SOURCE!H1397,"????0"),"  ","")," ",""))), "")&amp;
      SUBSTITUTE(SUBSTITUTE(TEXT(SOURCE!H1397,"????0"),"  ","")," ","")&amp;",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0,       0,       CAT_MENU, SLS_UNCHANGED,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
      SUBSTITUTE(TEXT(SOURCE!G1398,"??0"),"  ","")&amp;", "&amp; IF(SOURCE!$S$2-3 &gt;= 0, REPT(" ",SOURCE!$S$2-5+4+1-LEN(SUBSTITUTE(SUBSTITUTE(TEXT(SOURCE!H1398,"????0"),"  ","")," ",""))), "")&amp;
      SUBSTITUTE(SUBSTITUTE(TEXT(SOURCE!H1398,"????0"),"  ","")," ","")&amp;",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0,       0,       CAT_MENU, SLS_UNCHANGED,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
      SUBSTITUTE(TEXT(SOURCE!G1399,"??0"),"  ","")&amp;", "&amp; IF(SOURCE!$S$2-3 &gt;= 0, REPT(" ",SOURCE!$S$2-5+4+1-LEN(SUBSTITUTE(SUBSTITUTE(TEXT(SOURCE!H1399,"????0"),"  ","")," ",""))), "")&amp;
      SUBSTITUTE(SUBSTITUTE(TEXT(SOURCE!H1399,"????0"),"  ","")," ","")&amp;",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0,       0,       CAT_MENU, SLS_UNCHANGED,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
      SUBSTITUTE(TEXT(SOURCE!G1400,"??0"),"  ","")&amp;", "&amp; IF(SOURCE!$S$2-3 &gt;= 0, REPT(" ",SOURCE!$S$2-5+4+1-LEN(SUBSTITUTE(SUBSTITUTE(TEXT(SOURCE!H1400,"????0"),"  ","")," ",""))), "")&amp;
      SUBSTITUTE(SUBSTITUTE(TEXT(SOURCE!H1400,"????0"),"  ","")," ","")&amp;",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0,       0,       CAT_MENU, SLS_UNCHANGED,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
      SUBSTITUTE(TEXT(SOURCE!G1401,"??0"),"  ","")&amp;", "&amp; IF(SOURCE!$S$2-3 &gt;= 0, REPT(" ",SOURCE!$S$2-5+4+1-LEN(SUBSTITUTE(SUBSTITUTE(TEXT(SOURCE!H1401,"????0"),"  ","")," ",""))), "")&amp;
      SUBSTITUTE(SUBSTITUTE(TEXT(SOURCE!H1401,"????0"),"  ","")," ","")&amp;",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0,       0,       CAT_MENU, SLS_UNCHANGED,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
      SUBSTITUTE(TEXT(SOURCE!G1402,"??0"),"  ","")&amp;", "&amp; IF(SOURCE!$S$2-3 &gt;= 0, REPT(" ",SOURCE!$S$2-5+4+1-LEN(SUBSTITUTE(SUBSTITUTE(TEXT(SOURCE!H1402,"????0"),"  ","")," ",""))), "")&amp;
      SUBSTITUTE(SUBSTITUTE(TEXT(SOURCE!H1402,"????0"),"  ","")," ","")&amp;",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0,       0,       CAT_MENU, SLS_UNCHANGED,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
      SUBSTITUTE(TEXT(SOURCE!G1403,"??0"),"  ","")&amp;", "&amp; IF(SOURCE!$S$2-3 &gt;= 0, REPT(" ",SOURCE!$S$2-5+4+1-LEN(SUBSTITUTE(SUBSTITUTE(TEXT(SOURCE!H1403,"????0"),"  ","")," ",""))), "")&amp;
      SUBSTITUTE(SUBSTITUTE(TEXT(SOURCE!H1403,"????0"),"  ","")," ","")&amp;",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0,       0,       CAT_MENU, SLS_UNCHANGED,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
      SUBSTITUTE(TEXT(SOURCE!G1404,"??0"),"  ","")&amp;", "&amp; IF(SOURCE!$S$2-3 &gt;= 0, REPT(" ",SOURCE!$S$2-5+4+1-LEN(SUBSTITUTE(SUBSTITUTE(TEXT(SOURCE!H1404,"????0"),"  ","")," ",""))), "")&amp;
      SUBSTITUTE(SUBSTITUTE(TEXT(SOURCE!H1404,"????0"),"  ","")," ","")&amp;",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0,       0,       CAT_MENU, SLS_UNCHANGED,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
      SUBSTITUTE(TEXT(SOURCE!G1405,"??0"),"  ","")&amp;", "&amp; IF(SOURCE!$S$2-3 &gt;= 0, REPT(" ",SOURCE!$S$2-5+4+1-LEN(SUBSTITUTE(SUBSTITUTE(TEXT(SOURCE!H1405,"????0"),"  ","")," ",""))), "")&amp;
      SUBSTITUTE(SUBSTITUTE(TEXT(SOURCE!H1405,"????0"),"  ","")," ","")&amp;",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0,       0,       CAT_MENU, SLS_UNCHANGED,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
      SUBSTITUTE(TEXT(SOURCE!G1406,"??0"),"  ","")&amp;", "&amp; IF(SOURCE!$S$2-3 &gt;= 0, REPT(" ",SOURCE!$S$2-5+4+1-LEN(SUBSTITUTE(SUBSTITUTE(TEXT(SOURCE!H1406,"????0"),"  ","")," ",""))), "")&amp;
      SUBSTITUTE(SUBSTITUTE(TEXT(SOURCE!H1406,"????0"),"  ","")," ","")&amp;",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0,       0,       CAT_MENU, SLS_UNCHANGED,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
      SUBSTITUTE(TEXT(SOURCE!G1407,"??0"),"  ","")&amp;", "&amp; IF(SOURCE!$S$2-3 &gt;= 0, REPT(" ",SOURCE!$S$2-5+4+1-LEN(SUBSTITUTE(SUBSTITUTE(TEXT(SOURCE!H1407,"????0"),"  ","")," ",""))), "")&amp;
      SUBSTITUTE(SUBSTITUTE(TEXT(SOURCE!H1407,"????0"),"  ","")," ","")&amp;",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
      SUBSTITUTE(TEXT(SOURCE!G1408,"??0"),"  ","")&amp;", "&amp; IF(SOURCE!$S$2-3 &gt;= 0, REPT(" ",SOURCE!$S$2-5+4+1-LEN(SUBSTITUTE(SUBSTITUTE(TEXT(SOURCE!H1408,"????0"),"  ","")," ",""))), "")&amp;
      SUBSTITUTE(SUBSTITUTE(TEXT(SOURCE!H1408,"????0"),"  ","")," ","")&amp;",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0,       0,       CAT_MENU, SLS_UNCHANGED,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
      SUBSTITUTE(TEXT(SOURCE!G1409,"??0"),"  ","")&amp;", "&amp; IF(SOURCE!$S$2-3 &gt;= 0, REPT(" ",SOURCE!$S$2-5+4+1-LEN(SUBSTITUTE(SUBSTITUTE(TEXT(SOURCE!H1409,"????0"),"  ","")," ",""))), "")&amp;
      SUBSTITUTE(SUBSTITUTE(TEXT(SOURCE!H1409,"????0"),"  ","")," ","")&amp;",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0,       0,       CAT_MENU, SLS_UNCHANGED,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
      SUBSTITUTE(TEXT(SOURCE!G1410,"??0"),"  ","")&amp;", "&amp; IF(SOURCE!$S$2-3 &gt;= 0, REPT(" ",SOURCE!$S$2-5+4+1-LEN(SUBSTITUTE(SUBSTITUTE(TEXT(SOURCE!H1410,"????0"),"  ","")," ",""))), "")&amp;
      SUBSTITUTE(SUBSTITUTE(TEXT(SOURCE!H1410,"????0"),"  ","")," ","")&amp;",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0,       0,       CAT_MENU, SLS_UNCHANGED,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
      SUBSTITUTE(TEXT(SOURCE!G1411,"??0"),"  ","")&amp;", "&amp; IF(SOURCE!$S$2-3 &gt;= 0, REPT(" ",SOURCE!$S$2-5+4+1-LEN(SUBSTITUTE(SUBSTITUTE(TEXT(SOURCE!H1411,"????0"),"  ","")," ",""))), "")&amp;
      SUBSTITUTE(SUBSTITUTE(TEXT(SOURCE!H1411,"????0"),"  ","")," ","")&amp;",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0,       0,       CAT_MENU, SLS_UNCHANGED,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
      SUBSTITUTE(TEXT(SOURCE!G1412,"??0"),"  ","")&amp;", "&amp; IF(SOURCE!$S$2-3 &gt;= 0, REPT(" ",SOURCE!$S$2-5+4+1-LEN(SUBSTITUTE(SUBSTITUTE(TEXT(SOURCE!H1412,"????0"),"  ","")," ",""))), "")&amp;
      SUBSTITUTE(SUBSTITUTE(TEXT(SOURCE!H1412,"????0"),"  ","")," ","")&amp;",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
      SUBSTITUTE(TEXT(SOURCE!G1413,"??0"),"  ","")&amp;", "&amp; IF(SOURCE!$S$2-3 &gt;= 0, REPT(" ",SOURCE!$S$2-5+4+1-LEN(SUBSTITUTE(SUBSTITUTE(TEXT(SOURCE!H1413,"????0"),"  ","")," ",""))), "")&amp;
      SUBSTITUTE(SUBSTITUTE(TEXT(SOURCE!H1413,"????0"),"  ","")," ","")&amp;",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0,       0,       CAT_MENU, SLS_UNCHANGED,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
      SUBSTITUTE(TEXT(SOURCE!G1414,"??0"),"  ","")&amp;", "&amp; IF(SOURCE!$S$2-3 &gt;= 0, REPT(" ",SOURCE!$S$2-5+4+1-LEN(SUBSTITUTE(SUBSTITUTE(TEXT(SOURCE!H1414,"????0"),"  ","")," ",""))), "")&amp;
      SUBSTITUTE(SUBSTITUTE(TEXT(SOURCE!H1414,"????0"),"  ","")," ","")&amp;",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
      SUBSTITUTE(TEXT(SOURCE!G1415,"??0"),"  ","")&amp;", "&amp; IF(SOURCE!$S$2-3 &gt;= 0, REPT(" ",SOURCE!$S$2-5+4+1-LEN(SUBSTITUTE(SUBSTITUTE(TEXT(SOURCE!H1415,"????0"),"  ","")," ",""))), "")&amp;
      SUBSTITUTE(SUBSTITUTE(TEXT(SOURCE!H1415,"????0"),"  ","")," ","")&amp;",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
      SUBSTITUTE(TEXT(SOURCE!G1416,"??0"),"  ","")&amp;", "&amp; IF(SOURCE!$S$2-3 &gt;= 0, REPT(" ",SOURCE!$S$2-5+4+1-LEN(SUBSTITUTE(SUBSTITUTE(TEXT(SOURCE!H1416,"????0"),"  ","")," ",""))), "")&amp;
      SUBSTITUTE(SUBSTITUTE(TEXT(SOURCE!H1416,"????0"),"  ","")," ","")&amp;",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
      SUBSTITUTE(TEXT(SOURCE!G1417,"??0"),"  ","")&amp;", "&amp; IF(SOURCE!$S$2-3 &gt;= 0, REPT(" ",SOURCE!$S$2-5+4+1-LEN(SUBSTITUTE(SUBSTITUTE(TEXT(SOURCE!H1417,"????0"),"  ","")," ",""))), "")&amp;
      SUBSTITUTE(SUBSTITUTE(TEXT(SOURCE!H1417,"????0"),"  ","")," ","")&amp;",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0,       0,       CAT_MENU, SLS_UNCHANGED,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
      SUBSTITUTE(TEXT(SOURCE!G1418,"??0"),"  ","")&amp;", "&amp; IF(SOURCE!$S$2-3 &gt;= 0, REPT(" ",SOURCE!$S$2-5+4+1-LEN(SUBSTITUTE(SUBSTITUTE(TEXT(SOURCE!H1418,"????0"),"  ","")," ",""))), "")&amp;
      SUBSTITUTE(SUBSTITUTE(TEXT(SOURCE!H1418,"????0"),"  ","")," ","")&amp;",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0,       0,       CAT_MENU, SLS_UNCHANGED,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
      SUBSTITUTE(TEXT(SOURCE!G1419,"??0"),"  ","")&amp;", "&amp; IF(SOURCE!$S$2-3 &gt;= 0, REPT(" ",SOURCE!$S$2-5+4+1-LEN(SUBSTITUTE(SUBSTITUTE(TEXT(SOURCE!H1419,"????0"),"  ","")," ",""))), "")&amp;
      SUBSTITUTE(SUBSTITUTE(TEXT(SOURCE!H1419,"????0"),"  ","")," ","")&amp;",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0,       0,       CAT_MENU, SLS_UNCHANGED,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
      SUBSTITUTE(TEXT(SOURCE!G1420,"??0"),"  ","")&amp;", "&amp; IF(SOURCE!$S$2-3 &gt;= 0, REPT(" ",SOURCE!$S$2-5+4+1-LEN(SUBSTITUTE(SUBSTITUTE(TEXT(SOURCE!H1420,"????0"),"  ","")," ",""))), "")&amp;
      SUBSTITUTE(SUBSTITUTE(TEXT(SOURCE!H1420,"????0"),"  ","")," ","")&amp;",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
      SUBSTITUTE(TEXT(SOURCE!G1421,"??0"),"  ","")&amp;", "&amp; IF(SOURCE!$S$2-3 &gt;= 0, REPT(" ",SOURCE!$S$2-5+4+1-LEN(SUBSTITUTE(SUBSTITUTE(TEXT(SOURCE!H1421,"????0"),"  ","")," ",""))), "")&amp;
      SUBSTITUTE(SUBSTITUTE(TEXT(SOURCE!H1421,"????0"),"  ","")," ","")&amp;",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
      SUBSTITUTE(TEXT(SOURCE!G1422,"??0"),"  ","")&amp;", "&amp; IF(SOURCE!$S$2-3 &gt;= 0, REPT(" ",SOURCE!$S$2-5+4+1-LEN(SUBSTITUTE(SUBSTITUTE(TEXT(SOURCE!H1422,"????0"),"  ","")," ",""))), "")&amp;
      SUBSTITUTE(SUBSTITUTE(TEXT(SOURCE!H1422,"????0"),"  ","")," ","")&amp;",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
      SUBSTITUTE(TEXT(SOURCE!G1423,"??0"),"  ","")&amp;", "&amp; IF(SOURCE!$S$2-3 &gt;= 0, REPT(" ",SOURCE!$S$2-5+4+1-LEN(SUBSTITUTE(SUBSTITUTE(TEXT(SOURCE!H1423,"????0"),"  ","")," ",""))), "")&amp;
      SUBSTITUTE(SUBSTITUTE(TEXT(SOURCE!H1423,"????0"),"  ","")," ","")&amp;",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0,       0,       CAT_NONE, SLS_UNCHANGED,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
      SUBSTITUTE(TEXT(SOURCE!G1424,"??0"),"  ","")&amp;", "&amp; IF(SOURCE!$S$2-3 &gt;= 0, REPT(" ",SOURCE!$S$2-5+4+1-LEN(SUBSTITUTE(SUBSTITUTE(TEXT(SOURCE!H1424,"????0"),"  ","")," ",""))), "")&amp;
      SUBSTITUTE(SUBSTITUTE(TEXT(SOURCE!H1424,"????0"),"  ","")," ","")&amp;",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0,       0,       CAT_NONE, SLS_UNCHANGED,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
      SUBSTITUTE(TEXT(SOURCE!G1425,"??0"),"  ","")&amp;", "&amp; IF(SOURCE!$S$2-3 &gt;= 0, REPT(" ",SOURCE!$S$2-5+4+1-LEN(SUBSTITUTE(SUBSTITUTE(TEXT(SOURCE!H1425,"????0"),"  ","")," ",""))), "")&amp;
      SUBSTITUTE(SUBSTITUTE(TEXT(SOURCE!H1425,"????0"),"  ","")," ","")&amp;",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0,       0,       CAT_NONE, SLS_UNCHANGED,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
      SUBSTITUTE(TEXT(SOURCE!G1426,"??0"),"  ","")&amp;", "&amp; IF(SOURCE!$S$2-3 &gt;= 0, REPT(" ",SOURCE!$S$2-5+4+1-LEN(SUBSTITUTE(SUBSTITUTE(TEXT(SOURCE!H1426,"????0"),"  ","")," ",""))), "")&amp;
      SUBSTITUTE(SUBSTITUTE(TEXT(SOURCE!H1426,"????0"),"  ","")," ","")&amp;",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0,       0,       CAT_MENU, SLS_UNCHANGED,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
      SUBSTITUTE(TEXT(SOURCE!G1427,"??0"),"  ","")&amp;", "&amp; IF(SOURCE!$S$2-3 &gt;= 0, REPT(" ",SOURCE!$S$2-5+4+1-LEN(SUBSTITUTE(SUBSTITUTE(TEXT(SOURCE!H1427,"????0"),"  ","")," ",""))), "")&amp;
      SUBSTITUTE(SUBSTITUTE(TEXT(SOURCE!H1427,"????0"),"  ","")," ","")&amp;",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0,       0,       CAT_MENU, SLS_UNCHANGED,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
      SUBSTITUTE(TEXT(SOURCE!G1428,"??0"),"  ","")&amp;", "&amp; IF(SOURCE!$S$2-3 &gt;= 0, REPT(" ",SOURCE!$S$2-5+4+1-LEN(SUBSTITUTE(SUBSTITUTE(TEXT(SOURCE!H1428,"????0"),"  ","")," ",""))), "")&amp;
      SUBSTITUTE(SUBSTITUTE(TEXT(SOURCE!H1428,"????0"),"  ","")," ","")&amp;",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0,       0,       CAT_NONE, SLS_UNCHANGED,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
      SUBSTITUTE(TEXT(SOURCE!G1429,"??0"),"  ","")&amp;", "&amp; IF(SOURCE!$S$2-3 &gt;= 0, REPT(" ",SOURCE!$S$2-5+4+1-LEN(SUBSTITUTE(SUBSTITUTE(TEXT(SOURCE!H1429,"????0"),"  ","")," ",""))), "")&amp;
      SUBSTITUTE(SUBSTITUTE(TEXT(SOURCE!H1429,"????0"),"  ","")," ","")&amp;",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0,       0,       CAT_NONE, SLS_UNCHANGED,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
      SUBSTITUTE(TEXT(SOURCE!G1430,"??0"),"  ","")&amp;", "&amp; IF(SOURCE!$S$2-3 &gt;= 0, REPT(" ",SOURCE!$S$2-5+4+1-LEN(SUBSTITUTE(SUBSTITUTE(TEXT(SOURCE!H1430,"????0"),"  ","")," ",""))), "")&amp;
      SUBSTITUTE(SUBSTITUTE(TEXT(SOURCE!H1430,"????0"),"  ","")," ","")&amp;",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0,       0,       CAT_MENU, SLS_UNCHANGED,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
      SUBSTITUTE(TEXT(SOURCE!G1431,"??0"),"  ","")&amp;", "&amp; IF(SOURCE!$S$2-3 &gt;= 0, REPT(" ",SOURCE!$S$2-5+4+1-LEN(SUBSTITUTE(SUBSTITUTE(TEXT(SOURCE!H1431,"????0"),"  ","")," ",""))), "")&amp;
      SUBSTITUTE(SUBSTITUTE(TEXT(SOURCE!H1431,"????0"),"  ","")," ","")&amp;",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0,       0,       CAT_NONE, SLS_UNCHANGED,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
      SUBSTITUTE(TEXT(SOURCE!G1432,"??0"),"  ","")&amp;", "&amp; IF(SOURCE!$S$2-3 &gt;= 0, REPT(" ",SOURCE!$S$2-5+4+1-LEN(SUBSTITUTE(SUBSTITUTE(TEXT(SOURCE!H1432,"????0"),"  ","")," ",""))), "")&amp;
      SUBSTITUTE(SUBSTITUTE(TEXT(SOURCE!H1432,"????0"),"  ","")," ","")&amp;",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0,       0,       CAT_NONE, SLS_UNCHANGED,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
      SUBSTITUTE(TEXT(SOURCE!G1433,"??0"),"  ","")&amp;", "&amp; IF(SOURCE!$S$2-3 &gt;= 0, REPT(" ",SOURCE!$S$2-5+4+1-LEN(SUBSTITUTE(SUBSTITUTE(TEXT(SOURCE!H1433,"????0"),"  ","")," ",""))), "")&amp;
      SUBSTITUTE(SUBSTITUTE(TEXT(SOURCE!H1433,"????0"),"  ","")," ","")&amp;",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0,       0,       CAT_FREE, SLS_UNCHANGED,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
      SUBSTITUTE(TEXT(SOURCE!G1434,"??0"),"  ","")&amp;", "&amp; IF(SOURCE!$S$2-3 &gt;= 0, REPT(" ",SOURCE!$S$2-5+4+1-LEN(SUBSTITUTE(SUBSTITUTE(TEXT(SOURCE!H1434,"????0"),"  ","")," ",""))), "")&amp;
      SUBSTITUTE(SUBSTITUTE(TEXT(SOURCE!H1434,"????0"),"  ","")," ","")&amp;",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0,       0,       CAT_FREE, SLS_UNCHANGED,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
      SUBSTITUTE(TEXT(SOURCE!G1435,"??0"),"  ","")&amp;", "&amp; IF(SOURCE!$S$2-3 &gt;= 0, REPT(" ",SOURCE!$S$2-5+4+1-LEN(SUBSTITUTE(SUBSTITUTE(TEXT(SOURCE!H1435,"????0"),"  ","")," ",""))), "")&amp;
      SUBSTITUTE(SUBSTITUTE(TEXT(SOURCE!H1435,"????0"),"  ","")," ","")&amp;",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0,       0,       CAT_FREE, SLS_UNCHANGED,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
      SUBSTITUTE(TEXT(SOURCE!G1436,"??0"),"  ","")&amp;", "&amp; IF(SOURCE!$S$2-3 &gt;= 0, REPT(" ",SOURCE!$S$2-5+4+1-LEN(SUBSTITUTE(SUBSTITUTE(TEXT(SOURCE!H1436,"????0"),"  ","")," ",""))), "")&amp;
      SUBSTITUTE(SUBSTITUTE(TEXT(SOURCE!H1436,"????0"),"  ","")," ","")&amp;",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0,       0,       CAT_FREE, SLS_UNCHANGED,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
      SUBSTITUTE(TEXT(SOURCE!G1437,"??0"),"  ","")&amp;", "&amp; IF(SOURCE!$S$2-3 &gt;= 0, REPT(" ",SOURCE!$S$2-5+4+1-LEN(SUBSTITUTE(SUBSTITUTE(TEXT(SOURCE!H1437,"????0"),"  ","")," ",""))), "")&amp;
      SUBSTITUTE(SUBSTITUTE(TEXT(SOURCE!H1437,"????0"),"  ","")," ","")&amp;",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0,       0,       CAT_FREE, SLS_UNCHANGED,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
      SUBSTITUTE(TEXT(SOURCE!G1438,"??0"),"  ","")&amp;", "&amp; IF(SOURCE!$S$2-3 &gt;= 0, REPT(" ",SOURCE!$S$2-5+4+1-LEN(SUBSTITUTE(SUBSTITUTE(TEXT(SOURCE!H1438,"????0"),"  ","")," ",""))), "")&amp;
      SUBSTITUTE(SUBSTITUTE(TEXT(SOURCE!H1438,"????0"),"  ","")," ","")&amp;",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0,       0,       CAT_FREE, SLS_UNCHANGED,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
      SUBSTITUTE(TEXT(SOURCE!G1439,"??0"),"  ","")&amp;", "&amp; IF(SOURCE!$S$2-3 &gt;= 0, REPT(" ",SOURCE!$S$2-5+4+1-LEN(SUBSTITUTE(SUBSTITUTE(TEXT(SOURCE!H1439,"????0"),"  ","")," ",""))), "")&amp;
      SUBSTITUTE(SUBSTITUTE(TEXT(SOURCE!H1439,"????0"),"  ","")," ","")&amp;",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0,       0,       CAT_FREE, SLS_UNCHANGED,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
      SUBSTITUTE(TEXT(SOURCE!G1440,"??0"),"  ","")&amp;", "&amp; IF(SOURCE!$S$2-3 &gt;= 0, REPT(" ",SOURCE!$S$2-5+4+1-LEN(SUBSTITUTE(SUBSTITUTE(TEXT(SOURCE!H1440,"????0"),"  ","")," ",""))), "")&amp;
      SUBSTITUTE(SUBSTITUTE(TEXT(SOURCE!H1440,"????0"),"  ","")," ","")&amp;",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
      SUBSTITUTE(TEXT(SOURCE!G1441,"??0"),"  ","")&amp;", "&amp; IF(SOURCE!$S$2-3 &gt;= 0, REPT(" ",SOURCE!$S$2-5+4+1-LEN(SUBSTITUTE(SUBSTITUTE(TEXT(SOURCE!H1441,"????0"),"  ","")," ",""))), "")&amp;
      SUBSTITUTE(SUBSTITUTE(TEXT(SOURCE!H1441,"????0"),"  ","")," ","")&amp;",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
      SUBSTITUTE(TEXT(SOURCE!G1442,"??0"),"  ","")&amp;", "&amp; IF(SOURCE!$S$2-3 &gt;= 0, REPT(" ",SOURCE!$S$2-5+4+1-LEN(SUBSTITUTE(SUBSTITUTE(TEXT(SOURCE!H1442,"????0"),"  ","")," ",""))), "")&amp;
      SUBSTITUTE(SUBSTITUTE(TEXT(SOURCE!H1442,"????0"),"  ","")," ","")&amp;",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0,       0,       CAT_FNCT, SLS_UNCHANGED,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
      SUBSTITUTE(TEXT(SOURCE!G1443,"??0"),"  ","")&amp;", "&amp; IF(SOURCE!$S$2-3 &gt;= 0, REPT(" ",SOURCE!$S$2-5+4+1-LEN(SUBSTITUTE(SUBSTITUTE(TEXT(SOURCE!H1443,"????0"),"  ","")," ",""))), "")&amp;
      SUBSTITUTE(SUBSTITUTE(TEXT(SOURCE!H1443,"????0"),"  ","")," ","")&amp;",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0,       0,       CAT_FNCT, SLS_UNCHANGED,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
      SUBSTITUTE(TEXT(SOURCE!G1444,"??0"),"  ","")&amp;", "&amp; IF(SOURCE!$S$2-3 &gt;= 0, REPT(" ",SOURCE!$S$2-5+4+1-LEN(SUBSTITUTE(SUBSTITUTE(TEXT(SOURCE!H1444,"????0"),"  ","")," ",""))), "")&amp;
      SUBSTITUTE(SUBSTITUTE(TEXT(SOURCE!H1444,"????0"),"  ","")," ","")&amp;",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0,       0,       CAT_FNCT, SLS_UNCHANGED,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
      SUBSTITUTE(TEXT(SOURCE!G1445,"??0"),"  ","")&amp;", "&amp; IF(SOURCE!$S$2-3 &gt;= 0, REPT(" ",SOURCE!$S$2-5+4+1-LEN(SUBSTITUTE(SUBSTITUTE(TEXT(SOURCE!H1445,"????0"),"  ","")," ",""))), "")&amp;
      SUBSTITUTE(SUBSTITUTE(TEXT(SOURCE!H1445,"????0"),"  ","")," ","")&amp;",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0,       0,       CAT_FNCT, SLS_ENABLED  ,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
      SUBSTITUTE(TEXT(SOURCE!G1446,"??0"),"  ","")&amp;", "&amp; IF(SOURCE!$S$2-3 &gt;= 0, REPT(" ",SOURCE!$S$2-5+4+1-LEN(SUBSTITUTE(SUBSTITUTE(TEXT(SOURCE!H1446,"????0"),"  ","")," ",""))), "")&amp;
      SUBSTITUTE(SUBSTITUTE(TEXT(SOURCE!H1446,"????0"),"  ","")," ","")&amp;",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0,       0,       CAT_FNCT, SLS_ENABLED  ,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
      SUBSTITUTE(TEXT(SOURCE!G1447,"??0"),"  ","")&amp;", "&amp; IF(SOURCE!$S$2-3 &gt;= 0, REPT(" ",SOURCE!$S$2-5+4+1-LEN(SUBSTITUTE(SUBSTITUTE(TEXT(SOURCE!H1447,"????0"),"  ","")," ",""))), "")&amp;
      SUBSTITUTE(SUBSTITUTE(TEXT(SOURCE!H1447,"????0"),"  ","")," ","")&amp;",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0,       0,       CAT_FNCT, SLS_UNCHANGED,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
      SUBSTITUTE(TEXT(SOURCE!G1448,"??0"),"  ","")&amp;", "&amp; IF(SOURCE!$S$2-3 &gt;= 0, REPT(" ",SOURCE!$S$2-5+4+1-LEN(SUBSTITUTE(SUBSTITUTE(TEXT(SOURCE!H1448,"????0"),"  ","")," ",""))), "")&amp;
      SUBSTITUTE(SUBSTITUTE(TEXT(SOURCE!H1448,"????0"),"  ","")," ","")&amp;",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0,      15,       CAT_FNCT, SLS_UNCHANGED,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
      SUBSTITUTE(TEXT(SOURCE!G1449,"??0"),"  ","")&amp;", "&amp; IF(SOURCE!$S$2-3 &gt;= 0, REPT(" ",SOURCE!$S$2-5+4+1-LEN(SUBSTITUTE(SUBSTITUTE(TEXT(SOURCE!H1449,"????0"),"  ","")," ",""))), "")&amp;
      SUBSTITUTE(SUBSTITUTE(TEXT(SOURCE!H1449,"????0"),"  ","")," ","")&amp;",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0,       0,       CAT_FNCT, SLS_UNCHANGED,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
      SUBSTITUTE(TEXT(SOURCE!G1450,"??0"),"  ","")&amp;", "&amp; IF(SOURCE!$S$2-3 &gt;= 0, REPT(" ",SOURCE!$S$2-5+4+1-LEN(SUBSTITUTE(SUBSTITUTE(TEXT(SOURCE!H1450,"????0"),"  ","")," ",""))), "")&amp;
      SUBSTITUTE(SUBSTITUTE(TEXT(SOURCE!H1450,"????0"),"  ","")," ","")&amp;",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0,       0,       CAT_FNCT, SLS_UNCHANGED,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
      SUBSTITUTE(TEXT(SOURCE!G1451,"??0"),"  ","")&amp;", "&amp; IF(SOURCE!$S$2-3 &gt;= 0, REPT(" ",SOURCE!$S$2-5+4+1-LEN(SUBSTITUTE(SUBSTITUTE(TEXT(SOURCE!H1451,"????0"),"  ","")," ",""))), "")&amp;
      SUBSTITUTE(SUBSTITUTE(TEXT(SOURCE!H1451,"????0"),"  ","")," ","")&amp;",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0,       0,       CAT_FNCT, SLS_ENABLED  ,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
      SUBSTITUTE(TEXT(SOURCE!G1452,"??0"),"  ","")&amp;", "&amp; IF(SOURCE!$S$2-3 &gt;= 0, REPT(" ",SOURCE!$S$2-5+4+1-LEN(SUBSTITUTE(SUBSTITUTE(TEXT(SOURCE!H1452,"????0"),"  ","")," ",""))), "")&amp;
      SUBSTITUTE(SUBSTITUTE(TEXT(SOURCE!H1452,"????0"),"  ","")," ","")&amp;",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0,       0,       CAT_FNCT, SLS_UNCHANGED,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
      SUBSTITUTE(TEXT(SOURCE!G1453,"??0"),"  ","")&amp;", "&amp; IF(SOURCE!$S$2-3 &gt;= 0, REPT(" ",SOURCE!$S$2-5+4+1-LEN(SUBSTITUTE(SUBSTITUTE(TEXT(SOURCE!H1453,"????0"),"  ","")," ",""))), "")&amp;
      SUBSTITUTE(SUBSTITUTE(TEXT(SOURCE!H1453,"????0"),"  ","")," ","")&amp;",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0,       0,       CAT_FNCT, SLS_UNCHANGED,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
      SUBSTITUTE(TEXT(SOURCE!G1454,"??0"),"  ","")&amp;", "&amp; IF(SOURCE!$S$2-3 &gt;= 0, REPT(" ",SOURCE!$S$2-5+4+1-LEN(SUBSTITUTE(SUBSTITUTE(TEXT(SOURCE!H1454,"????0"),"  ","")," ",""))), "")&amp;
      SUBSTITUTE(SUBSTITUTE(TEXT(SOURCE!H1454,"????0"),"  ","")," ","")&amp;",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itemToBeCoded,               NOPARAM,                     "B" STD_SUB_n,                                 "B" STD_SUB_n,                                 0,       0,       CAT_FNCT, SLS_UNCHANGED,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
      SUBSTITUTE(TEXT(SOURCE!G1455,"??0"),"  ","")&amp;", "&amp; IF(SOURCE!$S$2-3 &gt;= 0, REPT(" ",SOURCE!$S$2-5+4+1-LEN(SUBSTITUTE(SUBSTITUTE(TEXT(SOURCE!H1455,"????0"),"  ","")," ",""))), "")&amp;
      SUBSTITUTE(SUBSTITUTE(TEXT(SOURCE!H1455,"????0"),"  ","")," ","")&amp;",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itemToBeCoded,               NOPARAM,                     "B" STD_SUB_n STD_SUP_ASTERISK,                "B" STD_SUB_n STD_SUP_ASTERISK,                0,       0,       CAT_FNCT, SLS_UNCHANGED,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
      SUBSTITUTE(TEXT(SOURCE!G1456,"??0"),"  ","")&amp;", "&amp; IF(SOURCE!$S$2-3 &gt;= 0, REPT(" ",SOURCE!$S$2-5+4+1-LEN(SUBSTITUTE(SUBSTITUTE(TEXT(SOURCE!H1456,"????0"),"  ","")," ",""))), "")&amp;
      SUBSTITUTE(SUBSTITUTE(TEXT(SOURCE!H1456,"????0"),"  ","")," ","")&amp;",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0,       0,       CAT_FNCT, SLS_UNCHANGED,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
      SUBSTITUTE(TEXT(SOURCE!G1457,"??0"),"  ","")&amp;", "&amp; IF(SOURCE!$S$2-3 &gt;= 0, REPT(" ",SOURCE!$S$2-5+4+1-LEN(SUBSTITUTE(SUBSTITUTE(TEXT(SOURCE!H1457,"????0"),"  ","")," ",""))), "")&amp;
      SUBSTITUTE(SUBSTITUTE(TEXT(SOURCE!H1457,"????0"),"  ","")," ","")&amp;",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0,       0,       CAT_FNCT, SLS_UNCHANGED,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
      SUBSTITUTE(TEXT(SOURCE!G1458,"??0"),"  ","")&amp;", "&amp; IF(SOURCE!$S$2-3 &gt;= 0, REPT(" ",SOURCE!$S$2-5+4+1-LEN(SUBSTITUTE(SUBSTITUTE(TEXT(SOURCE!H1458,"????0"),"  ","")," ",""))), "")&amp;
      SUBSTITUTE(SUBSTITUTE(TEXT(SOURCE!H1458,"????0"),"  ","")," ","")&amp;",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0,       0,       CAT_FNCT, SLS_UNCHANGED,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
      SUBSTITUTE(TEXT(SOURCE!G1459,"??0"),"  ","")&amp;", "&amp; IF(SOURCE!$S$2-3 &gt;= 0, REPT(" ",SOURCE!$S$2-5+4+1-LEN(SUBSTITUTE(SUBSTITUTE(TEXT(SOURCE!H1459,"????0"),"  ","")," ",""))), "")&amp;
      SUBSTITUTE(SUBSTITUTE(TEXT(SOURCE!H1459,"????0"),"  ","")," ","")&amp;",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0,       0,       CAT_FNCT, SLS_UNCHANGED,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
      SUBSTITUTE(TEXT(SOURCE!G1460,"??0"),"  ","")&amp;", "&amp; IF(SOURCE!$S$2-3 &gt;= 0, REPT(" ",SOURCE!$S$2-5+4+1-LEN(SUBSTITUTE(SUBSTITUTE(TEXT(SOURCE!H1460,"????0"),"  ","")," ",""))), "")&amp;
      SUBSTITUTE(SUBSTITUTE(TEXT(SOURCE!H1460,"????0"),"  ","")," ","")&amp;",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0,       0,       CAT_NONE, SLS_UNCHANGED,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
      SUBSTITUTE(TEXT(SOURCE!G1461,"??0"),"  ","")&amp;", "&amp; IF(SOURCE!$S$2-3 &gt;= 0, REPT(" ",SOURCE!$S$2-5+4+1-LEN(SUBSTITUTE(SUBSTITUTE(TEXT(SOURCE!H1461,"????0"),"  ","")," ",""))), "")&amp;
      SUBSTITUTE(SUBSTITUTE(TEXT(SOURCE!H1461,"????0"),"  ","")," ","")&amp;",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0,       0,       CAT_FNCT, SLS_UNCHANGED,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
      SUBSTITUTE(TEXT(SOURCE!G1462,"??0"),"  ","")&amp;", "&amp; IF(SOURCE!$S$2-3 &gt;= 0, REPT(" ",SOURCE!$S$2-5+4+1-LEN(SUBSTITUTE(SUBSTITUTE(TEXT(SOURCE!H1462,"????0"),"  ","")," ",""))), "")&amp;
      SUBSTITUTE(SUBSTITUTE(TEXT(SOURCE!H1462,"????0"),"  ","")," ","")&amp;",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0,       0,       CAT_FNCT, SLS_UNCHANGED,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
      SUBSTITUTE(TEXT(SOURCE!G1463,"??0"),"  ","")&amp;", "&amp; IF(SOURCE!$S$2-3 &gt;= 0, REPT(" ",SOURCE!$S$2-5+4+1-LEN(SUBSTITUTE(SUBSTITUTE(TEXT(SOURCE!H1463,"????0"),"  ","")," ",""))), "")&amp;
      SUBSTITUTE(SUBSTITUTE(TEXT(SOURCE!H1463,"????0"),"  ","")," ","")&amp;",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0,       0,       CAT_FNCT, SLS_UNCHANGED,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
      SUBSTITUTE(TEXT(SOURCE!G1464,"??0"),"  ","")&amp;", "&amp; IF(SOURCE!$S$2-3 &gt;= 0, REPT(" ",SOURCE!$S$2-5+4+1-LEN(SUBSTITUTE(SUBSTITUTE(TEXT(SOURCE!H1464,"????0"),"  ","")," ",""))), "")&amp;
      SUBSTITUTE(SUBSTITUTE(TEXT(SOURCE!H1464,"????0"),"  ","")," ","")&amp;",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0,       0,       CAT_FNCT, SLS_UNCHANGED,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
      SUBSTITUTE(TEXT(SOURCE!G1465,"??0"),"  ","")&amp;", "&amp; IF(SOURCE!$S$2-3 &gt;= 0, REPT(" ",SOURCE!$S$2-5+4+1-LEN(SUBSTITUTE(SUBSTITUTE(TEXT(SOURCE!H1465,"????0"),"  ","")," ",""))), "")&amp;
      SUBSTITUTE(SUBSTITUTE(TEXT(SOURCE!H1465,"????0"),"  ","")," ","")&amp;",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0,       0,       CAT_FNCT, SLS_UNCHANGED,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
      SUBSTITUTE(TEXT(SOURCE!G1466,"??0"),"  ","")&amp;", "&amp; IF(SOURCE!$S$2-3 &gt;= 0, REPT(" ",SOURCE!$S$2-5+4+1-LEN(SUBSTITUTE(SUBSTITUTE(TEXT(SOURCE!H1466,"????0"),"  ","")," ",""))), "")&amp;
      SUBSTITUTE(SUBSTITUTE(TEXT(SOURCE!H1466,"????0"),"  ","")," ","")&amp;",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0,       0,       CAT_FNCT, SLS_UNCHANGED,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
      SUBSTITUTE(TEXT(SOURCE!G1467,"??0"),"  ","")&amp;", "&amp; IF(SOURCE!$S$2-3 &gt;= 0, REPT(" ",SOURCE!$S$2-5+4+1-LEN(SUBSTITUTE(SUBSTITUTE(TEXT(SOURCE!H1467,"????0"),"  ","")," ",""))), "")&amp;
      SUBSTITUTE(SUBSTITUTE(TEXT(SOURCE!H1467,"????0"),"  ","")," ","")&amp;",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0,       0,       CAT_FNCT, SLS_UNCHANGED,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
      SUBSTITUTE(TEXT(SOURCE!G1468,"??0"),"  ","")&amp;", "&amp; IF(SOURCE!$S$2-3 &gt;= 0, REPT(" ",SOURCE!$S$2-5+4+1-LEN(SUBSTITUTE(SUBSTITUTE(TEXT(SOURCE!H1468,"????0"),"  ","")," ",""))), "")&amp;
      SUBSTITUTE(SUBSTITUTE(TEXT(SOURCE!H1468,"????0"),"  ","")," ","")&amp;",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0,       0,       CAT_FNCT, SLS_UNCHANGED,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
      SUBSTITUTE(TEXT(SOURCE!G1469,"??0"),"  ","")&amp;", "&amp; IF(SOURCE!$S$2-3 &gt;= 0, REPT(" ",SOURCE!$S$2-5+4+1-LEN(SUBSTITUTE(SUBSTITUTE(TEXT(SOURCE!H1469,"????0"),"  ","")," ",""))), "")&amp;
      SUBSTITUTE(SUBSTITUTE(TEXT(SOURCE!H1469,"????0"),"  ","")," ","")&amp;",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0,       0,       CAT_FNCT, SLS_ENABLED  ,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
      SUBSTITUTE(TEXT(SOURCE!G1470,"??0"),"  ","")&amp;", "&amp; IF(SOURCE!$S$2-3 &gt;= 0, REPT(" ",SOURCE!$S$2-5+4+1-LEN(SUBSTITUTE(SUBSTITUTE(TEXT(SOURCE!H1470,"????0"),"  ","")," ",""))), "")&amp;
      SUBSTITUTE(SUBSTITUTE(TEXT(SOURCE!H1470,"????0"),"  ","")," ","")&amp;",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0,       0,       CAT_FNCT, SLS_ENABLED  ,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
      SUBSTITUTE(TEXT(SOURCE!G1471,"??0"),"  ","")&amp;", "&amp; IF(SOURCE!$S$2-3 &gt;= 0, REPT(" ",SOURCE!$S$2-5+4+1-LEN(SUBSTITUTE(SUBSTITUTE(TEXT(SOURCE!H1471,"????0"),"  ","")," ",""))), "")&amp;
      SUBSTITUTE(SUBSTITUTE(TEXT(SOURCE!H1471,"????0"),"  ","")," ","")&amp;",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0,       0,       CAT_FNCT, SLS_UNCHANGED,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
      SUBSTITUTE(TEXT(SOURCE!G1472,"??0"),"  ","")&amp;", "&amp; IF(SOURCE!$S$2-3 &gt;= 0, REPT(" ",SOURCE!$S$2-5+4+1-LEN(SUBSTITUTE(SUBSTITUTE(TEXT(SOURCE!H1472,"????0"),"  ","")," ",""))), "")&amp;
      SUBSTITUTE(SUBSTITUTE(TEXT(SOURCE!H1472,"????0"),"  ","")," ","")&amp;",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0,       0,       CAT_FNCT, SLS_UNCHANGED,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
      SUBSTITUTE(TEXT(SOURCE!G1473,"??0"),"  ","")&amp;", "&amp; IF(SOURCE!$S$2-3 &gt;= 0, REPT(" ",SOURCE!$S$2-5+4+1-LEN(SUBSTITUTE(SUBSTITUTE(TEXT(SOURCE!H1473,"????0"),"  ","")," ",""))), "")&amp;
      SUBSTITUTE(SUBSTITUTE(TEXT(SOURCE!H1473,"????0"),"  ","")," ","")&amp;",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0,       0,       CAT_FNCT, SLS_UNCHANGED,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
      SUBSTITUTE(TEXT(SOURCE!G1474,"??0"),"  ","")&amp;", "&amp; IF(SOURCE!$S$2-3 &gt;= 0, REPT(" ",SOURCE!$S$2-5+4+1-LEN(SUBSTITUTE(SUBSTITUTE(TEXT(SOURCE!H1474,"????0"),"  ","")," ",""))), "")&amp;
      SUBSTITUTE(SUBSTITUTE(TEXT(SOURCE!H1474,"????0"),"  ","")," ","")&amp;",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0,       0,       CAT_FNCT, SLS_ENABLED  ,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
      SUBSTITUTE(TEXT(SOURCE!G1475,"??0"),"  ","")&amp;", "&amp; IF(SOURCE!$S$2-3 &gt;= 0, REPT(" ",SOURCE!$S$2-5+4+1-LEN(SUBSTITUTE(SUBSTITUTE(TEXT(SOURCE!H1475,"????0"),"  ","")," ",""))), "")&amp;
      SUBSTITUTE(SUBSTITUTE(TEXT(SOURCE!H1475,"????0"),"  ","")," ","")&amp;",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0,       0,       CAT_FNCT, SLS_ENABLED  ,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
      SUBSTITUTE(TEXT(SOURCE!G1476,"??0"),"  ","")&amp;", "&amp; IF(SOURCE!$S$2-3 &gt;= 0, REPT(" ",SOURCE!$S$2-5+4+1-LEN(SUBSTITUTE(SUBSTITUTE(TEXT(SOURCE!H1476,"????0"),"  ","")," ",""))), "")&amp;
      SUBSTITUTE(SUBSTITUTE(TEXT(SOURCE!H1476,"????0"),"  ","")," ","")&amp;",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itemToBeCoded,               NOPARAM,                     "DATE",                                        "DATE",                                        0,       0,       CAT_FNCT, SLS_UNCHANGED,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
      SUBSTITUTE(TEXT(SOURCE!G1477,"??0"),"  ","")&amp;", "&amp; IF(SOURCE!$S$2-3 &gt;= 0, REPT(" ",SOURCE!$S$2-5+4+1-LEN(SUBSTITUTE(SUBSTITUTE(TEXT(SOURCE!H1477,"????0"),"  ","")," ",""))), "")&amp;
      SUBSTITUTE(SUBSTITUTE(TEXT(SOURCE!H1477,"????0"),"  ","")," ","")&amp;",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itemToBeCoded,               NOPARAM,                     "DATE" STD_RIGHT_ARROW,                        "DATE" STD_RIGHT_ARROW,                        0,       0,       CAT_FNCT, SLS_UNCHANGED,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
      SUBSTITUTE(TEXT(SOURCE!G1478,"??0"),"  ","")&amp;", "&amp; IF(SOURCE!$S$2-3 &gt;= 0, REPT(" ",SOURCE!$S$2-5+4+1-LEN(SUBSTITUTE(SUBSTITUTE(TEXT(SOURCE!H1478,"????0"),"  ","")," ",""))), "")&amp;
      SUBSTITUTE(SUBSTITUTE(TEXT(SOURCE!H1478,"????0"),"  ","")," ","")&amp;",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itemToBeCoded,               NOPARAM,                     "DAY",                                         "DAY",                                         0,       0,       CAT_FNCT, SLS_UNCHANGED,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
      SUBSTITUTE(TEXT(SOURCE!G1479,"??0"),"  ","")&amp;", "&amp; IF(SOURCE!$S$2-3 &gt;= 0, REPT(" ",SOURCE!$S$2-5+4+1-LEN(SUBSTITUTE(SUBSTITUTE(TEXT(SOURCE!H1479,"????0"),"  ","")," ",""))), "")&amp;
      SUBSTITUTE(SUBSTITUTE(TEXT(SOURCE!H1479,"????0"),"  ","")," ","")&amp;",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itemToBeCoded,               NOPARAM,                     "DBLR",                                        "DBLR",                                        0,       0,       CAT_FNCT, SLS_UNCHANGED,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
      SUBSTITUTE(TEXT(SOURCE!G1480,"??0"),"  ","")&amp;", "&amp; IF(SOURCE!$S$2-3 &gt;= 0, REPT(" ",SOURCE!$S$2-5+4+1-LEN(SUBSTITUTE(SUBSTITUTE(TEXT(SOURCE!H1480,"????0"),"  ","")," ",""))), "")&amp;
      SUBSTITUTE(SUBSTITUTE(TEXT(SOURCE!H1480,"????0"),"  ","")," ","")&amp;",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itemToBeCoded,               NOPARAM,                     "DBL" STD_CROSS,                               "DBL" STD_CROSS,                               0,       0,       CAT_FNCT, SLS_UNCHANGED,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
      SUBSTITUTE(TEXT(SOURCE!G1481,"??0"),"  ","")&amp;", "&amp; IF(SOURCE!$S$2-3 &gt;= 0, REPT(" ",SOURCE!$S$2-5+4+1-LEN(SUBSTITUTE(SUBSTITUTE(TEXT(SOURCE!H1481,"????0"),"  ","")," ",""))), "")&amp;
      SUBSTITUTE(SUBSTITUTE(TEXT(SOURCE!H1481,"????0"),"  ","")," ","")&amp;",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itemToBeCoded,               NOPARAM,                     "DBL/",                                        "DBL/",                                        0,       0,       CAT_FNCT, SLS_UNCHANGED,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
      SUBSTITUTE(TEXT(SOURCE!G1482,"??0"),"  ","")&amp;", "&amp; IF(SOURCE!$S$2-3 &gt;= 0, REPT(" ",SOURCE!$S$2-5+4+1-LEN(SUBSTITUTE(SUBSTITUTE(TEXT(SOURCE!H1482,"????0"),"  ","")," ",""))), "")&amp;
      SUBSTITUTE(SUBSTITUTE(TEXT(SOURCE!H1482,"????0"),"  ","")," ","")&amp;",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0,       0,       CAT_FNCT, SLS_ENABLED  ,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
      SUBSTITUTE(TEXT(SOURCE!G1483,"??0"),"  ","")&amp;", "&amp; IF(SOURCE!$S$2-3 &gt;= 0, REPT(" ",SOURCE!$S$2-5+4+1-LEN(SUBSTITUTE(SUBSTITUTE(TEXT(SOURCE!H1483,"????0"),"  ","")," ",""))), "")&amp;
      SUBSTITUTE(SUBSTITUTE(TEXT(SOURCE!H1483,"????0"),"  ","")," ","")&amp;",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0,       0,       CAT_FNCT, SLS_UNCHANGED,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
      SUBSTITUTE(TEXT(SOURCE!G1484,"??0"),"  ","")&amp;", "&amp; IF(SOURCE!$S$2-3 &gt;= 0, REPT(" ",SOURCE!$S$2-5+4+1-LEN(SUBSTITUTE(SUBSTITUTE(TEXT(SOURCE!H1484,"????0"),"  ","")," ",""))), "")&amp;
      SUBSTITUTE(SUBSTITUTE(TEXT(SOURCE!H1484,"????0"),"  ","")," ","")&amp;",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0,       0,       CAT_FNCT, SLS_ENABLED  ,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
      SUBSTITUTE(TEXT(SOURCE!G1485,"??0"),"  ","")&amp;", "&amp; IF(SOURCE!$S$2-3 &gt;= 0, REPT(" ",SOURCE!$S$2-5+4+1-LEN(SUBSTITUTE(SUBSTITUTE(TEXT(SOURCE!H1485,"????0"),"  ","")," ",""))), "")&amp;
      SUBSTITUTE(SUBSTITUTE(TEXT(SOURCE!H1485,"????0"),"  ","")," ","")&amp;",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0,       0,       CAT_FNCT, SLS_UNCHANGED,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
      SUBSTITUTE(TEXT(SOURCE!G1486,"??0"),"  ","")&amp;", "&amp; IF(SOURCE!$S$2-3 &gt;= 0, REPT(" ",SOURCE!$S$2-5+4+1-LEN(SUBSTITUTE(SUBSTITUTE(TEXT(SOURCE!H1486,"????0"),"  ","")," ",""))), "")&amp;
      SUBSTITUTE(SUBSTITUTE(TEXT(SOURCE!H1486,"????0"),"  ","")," ","")&amp;",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0,       0,       CAT_FNCT, SLS_UNCHANGED,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
      SUBSTITUTE(TEXT(SOURCE!G1487,"??0"),"  ","")&amp;", "&amp; IF(SOURCE!$S$2-3 &gt;= 0, REPT(" ",SOURCE!$S$2-5+4+1-LEN(SUBSTITUTE(SUBSTITUTE(TEXT(SOURCE!H1487,"????0"),"  ","")," ",""))), "")&amp;
      SUBSTITUTE(SUBSTITUTE(TEXT(SOURCE!H1487,"????0"),"  ","")," ","")&amp;",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0,       0,       CAT_FNCT, SLS_ENABLED  ,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
      SUBSTITUTE(TEXT(SOURCE!G1488,"??0"),"  ","")&amp;", "&amp; IF(SOURCE!$S$2-3 &gt;= 0, REPT(" ",SOURCE!$S$2-5+4+1-LEN(SUBSTITUTE(SUBSTITUTE(TEXT(SOURCE!H1488,"????0"),"  ","")," ",""))), "")&amp;
      SUBSTITUTE(SUBSTITUTE(TEXT(SOURCE!H1488,"????0"),"  ","")," ","")&amp;",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1,       4,       CAT_FNCT, SLS_UNCHANGED,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
      SUBSTITUTE(TEXT(SOURCE!G1489,"??0"),"  ","")&amp;", "&amp; IF(SOURCE!$S$2-3 &gt;= 0, REPT(" ",SOURCE!$S$2-5+4+1-LEN(SUBSTITUTE(SUBSTITUTE(TEXT(SOURCE!H1489,"????0"),"  ","")," ",""))), "")&amp;
      SUBSTITUTE(SUBSTITUTE(TEXT(SOURCE!H1489,"????0"),"  ","")," ","")&amp;",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0,       0,       CAT_FNCT, SLS_UNCHANGED,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
      SUBSTITUTE(TEXT(SOURCE!G1490,"??0"),"  ","")&amp;", "&amp; IF(SOURCE!$S$2-3 &gt;= 0, REPT(" ",SOURCE!$S$2-5+4+1-LEN(SUBSTITUTE(SUBSTITUTE(TEXT(SOURCE!H1490,"????0"),"  ","")," ",""))), "")&amp;
      SUBSTITUTE(SUBSTITUTE(TEXT(SOURCE!H1490,"????0"),"  ","")," ","")&amp;",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0,       0,       CAT_FNCT, SLS_ENABLED  ,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
      SUBSTITUTE(TEXT(SOURCE!G1491,"??0"),"  ","")&amp;", "&amp; IF(SOURCE!$S$2-3 &gt;= 0, REPT(" ",SOURCE!$S$2-5+4+1-LEN(SUBSTITUTE(SUBSTITUTE(TEXT(SOURCE!H1491,"????0"),"  ","")," ",""))), "")&amp;
      SUBSTITUTE(SUBSTITUTE(TEXT(SOURCE!H1491,"????0"),"  ","")," ","")&amp;",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0,       0,       CAT_FNCT, SLS_UNCHANGED,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
      SUBSTITUTE(TEXT(SOURCE!G1492,"??0"),"  ","")&amp;", "&amp; IF(SOURCE!$S$2-3 &gt;= 0, REPT(" ",SOURCE!$S$2-5+4+1-LEN(SUBSTITUTE(SUBSTITUTE(TEXT(SOURCE!H1492,"????0"),"  ","")," ",""))), "")&amp;
      SUBSTITUTE(SUBSTITUTE(TEXT(SOURCE!H1492,"????0"),"  ","")," ","")&amp;",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"D" STD_RIGHT_ARROW "J",                       "D" STD_RIGHT_ARROW "J",                       0,       0,       CAT_FNCT, SLS_UNCHANGED,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
      SUBSTITUTE(TEXT(SOURCE!G1493,"??0"),"  ","")&amp;", "&amp; IF(SOURCE!$S$2-3 &gt;= 0, REPT(" ",SOURCE!$S$2-5+4+1-LEN(SUBSTITUTE(SUBSTITUTE(TEXT(SOURCE!H1493,"????0"),"  ","")," ",""))), "")&amp;
      SUBSTITUTE(SUBSTITUTE(TEXT(SOURCE!H1493,"????0"),"  ","")," ","")&amp;",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"1455",                                        "1455",                                        0,       0,       CAT_FREE, SLS_UNCHANGED,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
      SUBSTITUTE(TEXT(SOURCE!G1494,"??0"),"  ","")&amp;", "&amp; IF(SOURCE!$S$2-3 &gt;= 0, REPT(" ",SOURCE!$S$2-5+4+1-LEN(SUBSTITUTE(SUBSTITUTE(TEXT(SOURCE!H1494,"????0"),"  ","")," ",""))), "")&amp;
      SUBSTITUTE(SUBSTITUTE(TEXT(SOURCE!H1494,"????0"),"  ","")," ","")&amp;",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0,       0,       CAT_FNCT, SLS_UNCHANGED,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
      SUBSTITUTE(TEXT(SOURCE!G1495,"??0"),"  ","")&amp;", "&amp; IF(SOURCE!$S$2-3 &gt;= 0, REPT(" ",SOURCE!$S$2-5+4+1-LEN(SUBSTITUTE(SUBSTITUTE(TEXT(SOURCE!H1495,"????0"),"  ","")," ",""))), "")&amp;
      SUBSTITUTE(SUBSTITUTE(TEXT(SOURCE!H1495,"????0"),"  ","")," ","")&amp;",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0,       0,       CAT_FNCT, SLS_UNCHANGED,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
      SUBSTITUTE(TEXT(SOURCE!G1496,"??0"),"  ","")&amp;", "&amp; IF(SOURCE!$S$2-3 &gt;= 0, REPT(" ",SOURCE!$S$2-5+4+1-LEN(SUBSTITUTE(SUBSTITUTE(TEXT(SOURCE!H1496,"????0"),"  ","")," ",""))), "")&amp;
      SUBSTITUTE(SUBSTITUTE(TEXT(SOURCE!H1496,"????0"),"  ","")," ","")&amp;",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0,       0,       CAT_FNCT, SLS_UNCHANGED,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
      SUBSTITUTE(TEXT(SOURCE!G1497,"??0"),"  ","")&amp;", "&amp; IF(SOURCE!$S$2-3 &gt;= 0, REPT(" ",SOURCE!$S$2-5+4+1-LEN(SUBSTITUTE(SUBSTITUTE(TEXT(SOURCE!H1497,"????0"),"  ","")," ",""))), "")&amp;
      SUBSTITUTE(SUBSTITUTE(TEXT(SOURCE!H1497,"????0"),"  ","")," ","")&amp;",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0,       0,       CAT_FNCT, SLS_UNCHANGED,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
      SUBSTITUTE(TEXT(SOURCE!G1498,"??0"),"  ","")&amp;", "&amp; IF(SOURCE!$S$2-3 &gt;= 0, REPT(" ",SOURCE!$S$2-5+4+1-LEN(SUBSTITUTE(SUBSTITUTE(TEXT(SOURCE!H1498,"????0"),"  ","")," ",""))), "")&amp;
      SUBSTITUTE(SUBSTITUTE(TEXT(SOURCE!H1498,"????0"),"  ","")," ","")&amp;",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0,      15,       CAT_FNCT, SLS_UNCHANGED,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
      SUBSTITUTE(TEXT(SOURCE!G1499,"??0"),"  ","")&amp;", "&amp; IF(SOURCE!$S$2-3 &gt;= 0, REPT(" ",SOURCE!$S$2-5+4+1-LEN(SUBSTITUTE(SUBSTITUTE(TEXT(SOURCE!H1499,"????0"),"  ","")," ",""))), "")&amp;
      SUBSTITUTE(SUBSTITUTE(TEXT(SOURCE!H1499,"????0"),"  ","")," ","")&amp;",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0,       0,       CAT_FNCT, SLS_UNCHANGED,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
      SUBSTITUTE(TEXT(SOURCE!G1500,"??0"),"  ","")&amp;", "&amp; IF(SOURCE!$S$2-3 &gt;= 0, REPT(" ",SOURCE!$S$2-5+4+1-LEN(SUBSTITUTE(SUBSTITUTE(TEXT(SOURCE!H1500,"????0"),"  ","")," ",""))), "")&amp;
      SUBSTITUTE(SUBSTITUTE(TEXT(SOURCE!H1500,"????0"),"  ","")," ","")&amp;",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0,       0,       CAT_FNCT, SLS_ENABLED  ,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
      SUBSTITUTE(TEXT(SOURCE!G1501,"??0"),"  ","")&amp;", "&amp; IF(SOURCE!$S$2-3 &gt;= 0, REPT(" ",SOURCE!$S$2-5+4+1-LEN(SUBSTITUTE(SUBSTITUTE(TEXT(SOURCE!H1501,"????0"),"  ","")," ",""))), "")&amp;
      SUBSTITUTE(SUBSTITUTE(TEXT(SOURCE!H1501,"????0"),"  ","")," ","")&amp;",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0,       0,       CAT_FNCT, SLS_UNCHANGED,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
      SUBSTITUTE(TEXT(SOURCE!G1502,"??0"),"  ","")&amp;", "&amp; IF(SOURCE!$S$2-3 &gt;= 0, REPT(" ",SOURCE!$S$2-5+4+1-LEN(SUBSTITUTE(SUBSTITUTE(TEXT(SOURCE!H1502,"????0"),"  ","")," ",""))), "")&amp;
      SUBSTITUTE(SUBSTITUTE(TEXT(SOURCE!H1502,"????0"),"  ","")," ","")&amp;",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0,       0,       CAT_FNCT, SLS_UNCHANGED,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
      SUBSTITUTE(TEXT(SOURCE!G1503,"??0"),"  ","")&amp;", "&amp; IF(SOURCE!$S$2-3 &gt;= 0, REPT(" ",SOURCE!$S$2-5+4+1-LEN(SUBSTITUTE(SUBSTITUTE(TEXT(SOURCE!H1503,"????0"),"  ","")," ",""))), "")&amp;
      SUBSTITUTE(SUBSTITUTE(TEXT(SOURCE!H1503,"????0"),"  ","")," ","")&amp;",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0,       0,       CAT_FNCT, SLS_UNCHANGED,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
      SUBSTITUTE(TEXT(SOURCE!G1504,"??0"),"  ","")&amp;", "&amp; IF(SOURCE!$S$2-3 &gt;= 0, REPT(" ",SOURCE!$S$2-5+4+1-LEN(SUBSTITUTE(SUBSTITUTE(TEXT(SOURCE!H1504,"????0"),"  ","")," ",""))), "")&amp;
      SUBSTITUTE(SUBSTITUTE(TEXT(SOURCE!H1504,"????0"),"  ","")," ","")&amp;",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"erf",                                         "erf",                                         0,       0,       CAT_FNCT, SLS_UNCHANGED,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
      SUBSTITUTE(TEXT(SOURCE!G1505,"??0"),"  ","")&amp;", "&amp; IF(SOURCE!$S$2-3 &gt;= 0, REPT(" ",SOURCE!$S$2-5+4+1-LEN(SUBSTITUTE(SUBSTITUTE(TEXT(SOURCE!H1505,"????0"),"  ","")," ",""))), "")&amp;
      SUBSTITUTE(SUBSTITUTE(TEXT(SOURCE!H1505,"????0"),"  ","")," ","")&amp;",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itemToBeCoded,               NOPARAM,                     "erfc",                                        "erfc",                                        0,       0,       CAT_FNCT, SLS_UNCHANGED,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
      SUBSTITUTE(TEXT(SOURCE!G1506,"??0"),"  ","")&amp;", "&amp; IF(SOURCE!$S$2-3 &gt;= 0, REPT(" ",SOURCE!$S$2-5+4+1-LEN(SUBSTITUTE(SUBSTITUTE(TEXT(SOURCE!H1506,"????0"),"  ","")," ",""))), "")&amp;
      SUBSTITUTE(SUBSTITUTE(TEXT(SOURCE!H1506,"????0"),"  ","")," ","")&amp;",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0,       0,       CAT_FNCT, SLS_UNCHANGED,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
      SUBSTITUTE(TEXT(SOURCE!G1507,"??0"),"  ","")&amp;", "&amp; IF(SOURCE!$S$2-3 &gt;= 0, REPT(" ",SOURCE!$S$2-5+4+1-LEN(SUBSTITUTE(SUBSTITUTE(TEXT(SOURCE!H1507,"????0"),"  ","")," ",""))), "")&amp;
      SUBSTITUTE(SUBSTITUTE(TEXT(SOURCE!H1507,"????0"),"  ","")," ","")&amp;",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0,       0,       CAT_FNCT, SLS_UNCHANGED,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
      SUBSTITUTE(TEXT(SOURCE!G1508,"??0"),"  ","")&amp;", "&amp; IF(SOURCE!$S$2-3 &gt;= 0, REPT(" ",SOURCE!$S$2-5+4+1-LEN(SUBSTITUTE(SUBSTITUTE(TEXT(SOURCE!H1508,"????0"),"  ","")," ",""))), "")&amp;
      SUBSTITUTE(SUBSTITUTE(TEXT(SOURCE!H1508,"????0"),"  ","")," ","")&amp;",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0,       0,       CAT_FNCT, SLS_ENABLED  ,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
      SUBSTITUTE(TEXT(SOURCE!G1509,"??0"),"  ","")&amp;", "&amp; IF(SOURCE!$S$2-3 &gt;= 0, REPT(" ",SOURCE!$S$2-5+4+1-LEN(SUBSTITUTE(SUBSTITUTE(TEXT(SOURCE!H1509,"????0"),"  ","")," ",""))), "")&amp;
      SUBSTITUTE(SUBSTITUTE(TEXT(SOURCE!H1509,"????0"),"  ","")," ","")&amp;",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itemToBeCoded,               NOPARAM,                     "1471",                                        "1471",                                        0,       0,       CAT_FREE, SLS_UNCHANGED, US_UNCHANGED},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
      SUBSTITUTE(TEXT(SOURCE!G1510,"??0"),"  ","")&amp;", "&amp; IF(SOURCE!$S$2-3 &gt;= 0, REPT(" ",SOURCE!$S$2-5+4+1-LEN(SUBSTITUTE(SUBSTITUTE(TEXT(SOURCE!H1510,"????0"),"  ","")," ",""))), "")&amp;
      SUBSTITUTE(SUBSTITUTE(TEXT(SOURCE!H1510,"????0"),"  ","")," ","")&amp;",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0,       0,       CAT_FNCT, SLS_ENABLED  ,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
      SUBSTITUTE(TEXT(SOURCE!G1511,"??0"),"  ","")&amp;", "&amp; IF(SOURCE!$S$2-3 &gt;= 0, REPT(" ",SOURCE!$S$2-5+4+1-LEN(SUBSTITUTE(SUBSTITUTE(TEXT(SOURCE!H1511,"????0"),"  ","")," ",""))), "")&amp;
      SUBSTITUTE(SUBSTITUTE(TEXT(SOURCE!H1511,"????0"),"  ","")," ","")&amp;",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0,      15,       CAT_FNCT, SLS_UNCHANGED,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
      SUBSTITUTE(TEXT(SOURCE!G1512,"??0"),"  ","")&amp;", "&amp; IF(SOURCE!$S$2-3 &gt;= 0, REPT(" ",SOURCE!$S$2-5+4+1-LEN(SUBSTITUTE(SUBSTITUTE(TEXT(SOURCE!H1512,"????0"),"  ","")," ",""))), "")&amp;
      SUBSTITUTE(SUBSTITUTE(TEXT(SOURCE!H1512,"????0"),"  ","")," ","")&amp;",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0,       0,       CAT_FNCT, SLS_ENABLED  ,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
      SUBSTITUTE(TEXT(SOURCE!G1513,"??0"),"  ","")&amp;", "&amp; IF(SOURCE!$S$2-3 &gt;= 0, REPT(" ",SOURCE!$S$2-5+4+1-LEN(SUBSTITUTE(SUBSTITUTE(TEXT(SOURCE!H1513,"????0"),"  ","")," ",""))), "")&amp;
      SUBSTITUTE(SUBSTITUTE(TEXT(SOURCE!H1513,"????0"),"  ","")," ","")&amp;",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0,       0,       CAT_FNCT, SLS_UNCHANGED,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
      SUBSTITUTE(TEXT(SOURCE!G1514,"??0"),"  ","")&amp;", "&amp; IF(SOURCE!$S$2-3 &gt;= 0, REPT(" ",SOURCE!$S$2-5+4+1-LEN(SUBSTITUTE(SUBSTITUTE(TEXT(SOURCE!H1514,"????0"),"  ","")," ",""))), "")&amp;
      SUBSTITUTE(SUBSTITUTE(TEXT(SOURCE!H1514,"????0"),"  ","")," ","")&amp;",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0,       0,       CAT_FNCT, SLS_UNCHANGED,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
      SUBSTITUTE(TEXT(SOURCE!G1515,"??0"),"  ","")&amp;", "&amp; IF(SOURCE!$S$2-3 &gt;= 0, REPT(" ",SOURCE!$S$2-5+4+1-LEN(SUBSTITUTE(SUBSTITUTE(TEXT(SOURCE!H1515,"????0"),"  ","")," ",""))), "")&amp;
      SUBSTITUTE(SUBSTITUTE(TEXT(SOURCE!H1515,"????0"),"  ","")," ","")&amp;",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0,      15,       CAT_FNCT, SLS_UNCHANGED,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
      SUBSTITUTE(TEXT(SOURCE!G1516,"??0"),"  ","")&amp;", "&amp; IF(SOURCE!$S$2-3 &gt;= 0, REPT(" ",SOURCE!$S$2-5+4+1-LEN(SUBSTITUTE(SUBSTITUTE(TEXT(SOURCE!H1516,"????0"),"  ","")," ",""))), "")&amp;
      SUBSTITUTE(SUBSTITUTE(TEXT(SOURCE!H1516,"????0"),"  ","")," ","")&amp;",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0,       0,       CAT_FNCT, SLS_ENABLED  ,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
      SUBSTITUTE(TEXT(SOURCE!G1517,"??0"),"  ","")&amp;", "&amp; IF(SOURCE!$S$2-3 &gt;= 0, REPT(" ",SOURCE!$S$2-5+4+1-LEN(SUBSTITUTE(SUBSTITUTE(TEXT(SOURCE!H1517,"????0"),"  ","")," ",""))), "")&amp;
      SUBSTITUTE(SUBSTITUTE(TEXT(SOURCE!H1517,"????0"),"  ","")," ","")&amp;",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0,       0,       CAT_FNCT, SLS_ENABLED  ,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
      SUBSTITUTE(TEXT(SOURCE!G1518,"??0"),"  ","")&amp;", "&amp; IF(SOURCE!$S$2-3 &gt;= 0, REPT(" ",SOURCE!$S$2-5+4+1-LEN(SUBSTITUTE(SUBSTITUTE(TEXT(SOURCE!H1518,"????0"),"  ","")," ",""))), "")&amp;
      SUBSTITUTE(SUBSTITUTE(TEXT(SOURCE!H1518,"????0"),"  ","")," ","")&amp;",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0,       0,       CAT_FNCT, SLS_UNCHANGED,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
      SUBSTITUTE(TEXT(SOURCE!G1519,"??0"),"  ","")&amp;", "&amp; IF(SOURCE!$S$2-3 &gt;= 0, REPT(" ",SOURCE!$S$2-5+4+1-LEN(SUBSTITUTE(SUBSTITUTE(TEXT(SOURCE!H1519,"????0"),"  ","")," ",""))), "")&amp;
      SUBSTITUTE(SUBSTITUTE(TEXT(SOURCE!H1519,"????0"),"  ","")," ","")&amp;",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0,       0,       CAT_FNCT, SLS_ENABLED  ,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
      SUBSTITUTE(TEXT(SOURCE!G1520,"??0"),"  ","")&amp;", "&amp; IF(SOURCE!$S$2-3 &gt;= 0, REPT(" ",SOURCE!$S$2-5+4+1-LEN(SUBSTITUTE(SUBSTITUTE(TEXT(SOURCE!H1520,"????0"),"  ","")," ",""))), "")&amp;
      SUBSTITUTE(SUBSTITUTE(TEXT(SOURCE!H1520,"????0"),"  ","")," ","")&amp;",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0,   32766,       CAT_FNCT, SLS_UNCHANGED,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
      SUBSTITUTE(TEXT(SOURCE!G1521,"??0"),"  ","")&amp;", "&amp; IF(SOURCE!$S$2-3 &gt;= 0, REPT(" ",SOURCE!$S$2-5+4+1-LEN(SUBSTITUTE(SUBSTITUTE(TEXT(SOURCE!H1521,"????0"),"  ","")," ",""))), "")&amp;
      SUBSTITUTE(SUBSTITUTE(TEXT(SOURCE!H1521,"????0"),"  ","")," ","")&amp;",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"H" STD_SUB_n,                                 "H" STD_SUB_n,                                 0,       0,       CAT_FNCT, SLS_UNCHANGED,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
      SUBSTITUTE(TEXT(SOURCE!G1522,"??0"),"  ","")&amp;", "&amp; IF(SOURCE!$S$2-3 &gt;= 0, REPT(" ",SOURCE!$S$2-5+4+1-LEN(SUBSTITUTE(SUBSTITUTE(TEXT(SOURCE!H1522,"????0"),"  ","")," ",""))), "")&amp;
      SUBSTITUTE(SUBSTITUTE(TEXT(SOURCE!H1522,"????0"),"  ","")," ","")&amp;",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"H" STD_SUB_n STD_SUB_P,                       "H" STD_SUB_n STD_SUB_P,                       0,       0,       CAT_FNCT, SLS_UNCHANGED,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
      SUBSTITUTE(TEXT(SOURCE!G1523,"??0"),"  ","")&amp;", "&amp; IF(SOURCE!$S$2-3 &gt;= 0, REPT(" ",SOURCE!$S$2-5+4+1-LEN(SUBSTITUTE(SUBSTITUTE(TEXT(SOURCE!H1523,"????0"),"  ","")," ",""))), "")&amp;
      SUBSTITUTE(SUBSTITUTE(TEXT(SOURCE!H1523,"????0"),"  ","")," ","")&amp;",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0,       0,       CAT_FNCT, SLS_ENABLED  ,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
      SUBSTITUTE(TEXT(SOURCE!G1524,"??0"),"  ","")&amp;", "&amp; IF(SOURCE!$S$2-3 &gt;= 0, REPT(" ",SOURCE!$S$2-5+4+1-LEN(SUBSTITUTE(SUBSTITUTE(TEXT(SOURCE!H1524,"????0"),"  ","")," ",""))), "")&amp;
      SUBSTITUTE(SUBSTITUTE(TEXT(SOURCE!H1524,"????0"),"  ","")," ","")&amp;",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0,       0,       CAT_FNCT, SLS_UNCHANGED,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
      SUBSTITUTE(TEXT(SOURCE!G1525,"??0"),"  ","")&amp;", "&amp; IF(SOURCE!$S$2-3 &gt;= 0, REPT(" ",SOURCE!$S$2-5+4+1-LEN(SUBSTITUTE(SUBSTITUTE(TEXT(SOURCE!H1525,"????0"),"  ","")," ",""))), "")&amp;
      SUBSTITUTE(SUBSTITUTE(TEXT(SOURCE!H1525,"????0"),"  ","")," ","")&amp;",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"I" STD_SUB_x STD_SUB_y STD_SUB_z,             "I" STD_SUB_x STD_SUB_y STD_SUB_z,             0,       0,       CAT_FNCT, SLS_UNCHANGED,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
      SUBSTITUTE(TEXT(SOURCE!G1526,"??0"),"  ","")&amp;", "&amp; IF(SOURCE!$S$2-3 &gt;= 0, REPT(" ",SOURCE!$S$2-5+4+1-LEN(SUBSTITUTE(SUBSTITUTE(TEXT(SOURCE!H1526,"????0"),"  ","")," ",""))), "")&amp;
      SUBSTITUTE(SUBSTITUTE(TEXT(SOURCE!H1526,"????0"),"  ","")," ","")&amp;",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"I" STD_GAMMA STD_SUB_p,                       "I" STD_GAMMA STD_SUB_p,                       0,       0,       CAT_FNCT, SLS_UNCHANGED,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
      SUBSTITUTE(TEXT(SOURCE!G1527,"??0"),"  ","")&amp;", "&amp; IF(SOURCE!$S$2-3 &gt;= 0, REPT(" ",SOURCE!$S$2-5+4+1-LEN(SUBSTITUTE(SUBSTITUTE(TEXT(SOURCE!H1527,"????0"),"  ","")," ",""))), "")&amp;
      SUBSTITUTE(SUBSTITUTE(TEXT(SOURCE!H1527,"????0"),"  ","")," ","")&amp;",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"I" STD_GAMMA STD_SUB_q,                       "I" STD_GAMMA STD_SUB_q,                       0,       0,       CAT_FNCT, SLS_UNCHANGED,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
      SUBSTITUTE(TEXT(SOURCE!G1528,"??0"),"  ","")&amp;", "&amp; IF(SOURCE!$S$2-3 &gt;= 0, REPT(" ",SOURCE!$S$2-5+4+1-LEN(SUBSTITUTE(SUBSTITUTE(TEXT(SOURCE!H1528,"????0"),"  ","")," ",""))), "")&amp;
      SUBSTITUTE(SUBSTITUTE(TEXT(SOURCE!H1528,"????0"),"  ","")," ","")&amp;",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0,       0,       CAT_FNCT, SLS_UNCHANGED,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
      SUBSTITUTE(TEXT(SOURCE!G1529,"??0"),"  ","")&amp;", "&amp; IF(SOURCE!$S$2-3 &gt;= 0, REPT(" ",SOURCE!$S$2-5+4+1-LEN(SUBSTITUTE(SUBSTITUTE(TEXT(SOURCE!H1529,"????0"),"  ","")," ",""))), "")&amp;
      SUBSTITUTE(SUBSTITUTE(TEXT(SOURCE!H1529,"????0"),"  ","")," ","")&amp;",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0,       0,       CAT_FNCT, SLS_UNCHANGED,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
      SUBSTITUTE(TEXT(SOURCE!G1530,"??0"),"  ","")&amp;", "&amp; IF(SOURCE!$S$2-3 &gt;= 0, REPT(" ",SOURCE!$S$2-5+4+1-LEN(SUBSTITUTE(SUBSTITUTE(TEXT(SOURCE!H1530,"????0"),"  ","")," ",""))), "")&amp;
      SUBSTITUTE(SUBSTITUTE(TEXT(SOURCE!H1530,"????0"),"  ","")," ","")&amp;",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itemToBeCoded,               NOPARAM,                     "J" STD_SUB_y "(x)",                           "J" STD_SUB_y "(x)",                           0,       0,       CAT_FNCT, SLS_UNCHANGED,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
      SUBSTITUTE(TEXT(SOURCE!G1531,"??0"),"  ","")&amp;", "&amp; IF(SOURCE!$S$2-3 &gt;= 0, REPT(" ",SOURCE!$S$2-5+4+1-LEN(SUBSTITUTE(SUBSTITUTE(TEXT(SOURCE!H1531,"????0"),"  ","")," ",""))), "")&amp;
      SUBSTITUTE(SUBSTITUTE(TEXT(SOURCE!H1531,"????0"),"  ","")," ","")&amp;",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0,       0,       CAT_FNCT, SLS_UNCHANGED,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
      SUBSTITUTE(TEXT(SOURCE!G1532,"??0"),"  ","")&amp;", "&amp; IF(SOURCE!$S$2-3 &gt;= 0, REPT(" ",SOURCE!$S$2-5+4+1-LEN(SUBSTITUTE(SUBSTITUTE(TEXT(SOURCE!H1532,"????0"),"  ","")," ",""))), "")&amp;
      SUBSTITUTE(SUBSTITUTE(TEXT(SOURCE!H1532,"????0"),"  ","")," ","")&amp;",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0,       0,       CAT_FNCT, SLS_UNCHANGED,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
      SUBSTITUTE(TEXT(SOURCE!G1533,"??0"),"  ","")&amp;", "&amp; IF(SOURCE!$S$2-3 &gt;= 0, REPT(" ",SOURCE!$S$2-5+4+1-LEN(SUBSTITUTE(SUBSTITUTE(TEXT(SOURCE!H1533,"????0"),"  ","")," ",""))), "")&amp;
      SUBSTITUTE(SUBSTITUTE(TEXT(SOURCE!H1533,"????0"),"  ","")," ","")&amp;",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"J/G",                                         "J/G",                                         0,       0,       CAT_FNCT, SLS_UNCHANGED,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
      SUBSTITUTE(TEXT(SOURCE!G1534,"??0"),"  ","")&amp;", "&amp; IF(SOURCE!$S$2-3 &gt;= 0, REPT(" ",SOURCE!$S$2-5+4+1-LEN(SUBSTITUTE(SUBSTITUTE(TEXT(SOURCE!H1534,"????0"),"  ","")," ",""))), "")&amp;
      SUBSTITUTE(SUBSTITUTE(TEXT(SOURCE!H1534,"????0"),"  ","")," ","")&amp;",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"J" STD_RIGHT_ARROW "D",                       "J" STD_RIGHT_ARROW "D",                       0,       0,       CAT_FNCT, SLS_UNCHANGED,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
      SUBSTITUTE(TEXT(SOURCE!G1535,"??0"),"  ","")&amp;", "&amp; IF(SOURCE!$S$2-3 &gt;= 0, REPT(" ",SOURCE!$S$2-5+4+1-LEN(SUBSTITUTE(SUBSTITUTE(TEXT(SOURCE!H1535,"????0"),"  ","")," ",""))), "")&amp;
      SUBSTITUTE(SUBSTITUTE(TEXT(SOURCE!H1535,"????0"),"  ","")," ","")&amp;",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0,       0,       CAT_FNCT, SLS_UNCHANGED,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
      SUBSTITUTE(TEXT(SOURCE!G1536,"??0"),"  ","")&amp;", "&amp; IF(SOURCE!$S$2-3 &gt;= 0, REPT(" ",SOURCE!$S$2-5+4+1-LEN(SUBSTITUTE(SUBSTITUTE(TEXT(SOURCE!H1536,"????0"),"  ","")," ",""))), "")&amp;
      SUBSTITUTE(SUBSTITUTE(TEXT(SOURCE!H1536,"????0"),"  ","")," ","")&amp;",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0,       0,       CAT_FNCT, SLS_UNCHANGED,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
      SUBSTITUTE(TEXT(SOURCE!G1537,"??0"),"  ","")&amp;", "&amp; IF(SOURCE!$S$2-3 &gt;= 0, REPT(" ",SOURCE!$S$2-5+4+1-LEN(SUBSTITUTE(SUBSTITUTE(TEXT(SOURCE!H1537,"????0"),"  ","")," ",""))), "")&amp;
      SUBSTITUTE(SUBSTITUTE(TEXT(SOURCE!H1537,"????0"),"  ","")," ","")&amp;",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0,       0,       CAT_FNCT, SLS_UNCHANGED,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
      SUBSTITUTE(TEXT(SOURCE!G1538,"??0"),"  ","")&amp;", "&amp; IF(SOURCE!$S$2-3 &gt;= 0, REPT(" ",SOURCE!$S$2-5+4+1-LEN(SUBSTITUTE(SUBSTITUTE(TEXT(SOURCE!H1538,"????0"),"  ","")," ",""))), "")&amp;
      SUBSTITUTE(SUBSTITUTE(TEXT(SOURCE!H1538,"????0"),"  ","")," ","")&amp;",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0,       0,       CAT_FNCT, SLS_ENABLED  ,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
      SUBSTITUTE(TEXT(SOURCE!G1539,"??0"),"  ","")&amp;", "&amp; IF(SOURCE!$S$2-3 &gt;= 0, REPT(" ",SOURCE!$S$2-5+4+1-LEN(SUBSTITUTE(SUBSTITUTE(TEXT(SOURCE!H1539,"????0"),"  ","")," ",""))), "")&amp;
      SUBSTITUTE(SUBSTITUTE(TEXT(SOURCE!H1539,"????0"),"  ","")," ","")&amp;",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0,       0,       CAT_FNCT, SLS_UNCHANGED,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
      SUBSTITUTE(TEXT(SOURCE!G1540,"??0"),"  ","")&amp;", "&amp; IF(SOURCE!$S$2-3 &gt;= 0, REPT(" ",SOURCE!$S$2-5+4+1-LEN(SUBSTITUTE(SUBSTITUTE(TEXT(SOURCE!H1540,"????0"),"  ","")," ",""))), "")&amp;
      SUBSTITUTE(SUBSTITUTE(TEXT(SOURCE!H1540,"????0"),"  ","")," ","")&amp;",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"LSTx",                                        0,       0,       CAT_FNCT, SLS_ENABLED  ,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
      SUBSTITUTE(TEXT(SOURCE!G1541,"??0"),"  ","")&amp;", "&amp; IF(SOURCE!$S$2-3 &gt;= 0, REPT(" ",SOURCE!$S$2-5+4+1-LEN(SUBSTITUTE(SUBSTITUTE(TEXT(SOURCE!H1541,"????0"),"  ","")," ",""))), "")&amp;
      SUBSTITUTE(SUBSTITUTE(TEXT(SOURCE!H1541,"????0"),"  ","")," ","")&amp;",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0,       0,       CAT_FNCT, SLS_UNCHANGED,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
      SUBSTITUTE(TEXT(SOURCE!G1542,"??0"),"  ","")&amp;", "&amp; IF(SOURCE!$S$2-3 &gt;= 0, REPT(" ",SOURCE!$S$2-5+4+1-LEN(SUBSTITUTE(SUBSTITUTE(TEXT(SOURCE!H1542,"????0"),"  ","")," ",""))), "")&amp;
      SUBSTITUTE(SUBSTITUTE(TEXT(SOURCE!H1542,"????0"),"  ","")," ","")&amp;",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itemToBeCoded,               NOPARAM,                     "LEAP?",                                       "LEAP?",                                       0,       0,       CAT_FNCT, SLS_UNCHANGED,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
      SUBSTITUTE(TEXT(SOURCE!G1543,"??0"),"  ","")&amp;", "&amp; IF(SOURCE!$S$2-3 &gt;= 0, REPT(" ",SOURCE!$S$2-5+4+1-LEN(SUBSTITUTE(SUBSTITUTE(TEXT(SOURCE!H1543,"????0"),"  ","")," ",""))), "")&amp;
      SUBSTITUTE(SUBSTITUTE(TEXT(SOURCE!H1543,"????0"),"  ","")," ","")&amp;",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itemToBeCoded,               NOPARAM,                     "L" STD_SUB_m ,                                "L" STD_SUB_m ,                                0,       0,       CAT_FNCT, SLS_UNCHANGED,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
      SUBSTITUTE(TEXT(SOURCE!G1544,"??0"),"  ","")&amp;", "&amp; IF(SOURCE!$S$2-3 &gt;= 0, REPT(" ",SOURCE!$S$2-5+4+1-LEN(SUBSTITUTE(SUBSTITUTE(TEXT(SOURCE!H1544,"????0"),"  ","")," ",""))), "")&amp;
      SUBSTITUTE(SUBSTITUTE(TEXT(SOURCE!H1544,"????0"),"  ","")," ","")&amp;",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"L" STD_SUB_m STD_SUB_alpha,                   "L" STD_SUB_m STD_SUB_alpha,                   0,       0,       CAT_FNCT, SLS_UNCHANGED,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
      SUBSTITUTE(TEXT(SOURCE!G1545,"??0"),"  ","")&amp;", "&amp; IF(SOURCE!$S$2-3 &gt;= 0, REPT(" ",SOURCE!$S$2-5+4+1-LEN(SUBSTITUTE(SUBSTITUTE(TEXT(SOURCE!H1545,"????0"),"  ","")," ",""))), "")&amp;
      SUBSTITUTE(SUBSTITUTE(TEXT(SOURCE!H1545,"????0"),"  ","")," ","")&amp;",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0,       0,       CAT_FNCT, SLS_ENABLED  ,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
      SUBSTITUTE(TEXT(SOURCE!G1546,"??0"),"  ","")&amp;", "&amp; IF(SOURCE!$S$2-3 &gt;= 0, REPT(" ",SOURCE!$S$2-5+4+1-LEN(SUBSTITUTE(SUBSTITUTE(TEXT(SOURCE!H1546,"????0"),"  ","")," ",""))), "")&amp;
      SUBSTITUTE(SUBSTITUTE(TEXT(SOURCE!H1546,"????0"),"  ","")," ","")&amp;",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0,       0,       CAT_FNCT, SLS_ENABLED  ,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
      SUBSTITUTE(TEXT(SOURCE!G1547,"??0"),"  ","")&amp;", "&amp; IF(SOURCE!$S$2-3 &gt;= 0, REPT(" ",SOURCE!$S$2-5+4+1-LEN(SUBSTITUTE(SUBSTITUTE(TEXT(SOURCE!H1547,"????0"),"  ","")," ",""))), "")&amp;
      SUBSTITUTE(SUBSTITUTE(TEXT(SOURCE!H1547,"????0"),"  ","")," ","")&amp;",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0,       0,       CAT_FNCT, SLS_UNCHANGED,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
      SUBSTITUTE(TEXT(SOURCE!G1548,"??0"),"  ","")&amp;", "&amp; IF(SOURCE!$S$2-3 &gt;= 0, REPT(" ",SOURCE!$S$2-5+4+1-LEN(SUBSTITUTE(SUBSTITUTE(TEXT(SOURCE!H1548,"????0"),"  ","")," ",""))), "")&amp;
      SUBSTITUTE(SUBSTITUTE(TEXT(SOURCE!H1548,"????0"),"  ","")," ","")&amp;",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0,       0,       CAT_FNCT, SLS_UNCHANGED,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
      SUBSTITUTE(TEXT(SOURCE!G1549,"??0"),"  ","")&amp;", "&amp; IF(SOURCE!$S$2-3 &gt;= 0, REPT(" ",SOURCE!$S$2-5+4+1-LEN(SUBSTITUTE(SUBSTITUTE(TEXT(SOURCE!H1549,"????0"),"  ","")," ",""))), "")&amp;
      SUBSTITUTE(SUBSTITUTE(TEXT(SOURCE!H1549,"????0"),"  ","")," ","")&amp;",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0,       0,       CAT_FNCT, SLS_UNCHANGED,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
      SUBSTITUTE(TEXT(SOURCE!G1550,"??0"),"  ","")&amp;", "&amp; IF(SOURCE!$S$2-3 &gt;= 0, REPT(" ",SOURCE!$S$2-5+4+1-LEN(SUBSTITUTE(SUBSTITUTE(TEXT(SOURCE!H1550,"????0"),"  ","")," ",""))), "")&amp;
      SUBSTITUTE(SUBSTITUTE(TEXT(SOURCE!H1550,"????0"),"  ","")," ","")&amp;",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0,       0,       CAT_FNCT, SLS_UNCHANGED,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
      SUBSTITUTE(TEXT(SOURCE!G1551,"??0"),"  ","")&amp;", "&amp; IF(SOURCE!$S$2-3 &gt;= 0, REPT(" ",SOURCE!$S$2-5+4+1-LEN(SUBSTITUTE(SUBSTITUTE(TEXT(SOURCE!H1551,"????0"),"  ","")," ",""))), "")&amp;
      SUBSTITUTE(SUBSTITUTE(TEXT(SOURCE!H1551,"????0"),"  ","")," ","")&amp;",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0,       0,       CAT_FNCT, SLS_UNCHANGED,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
      SUBSTITUTE(TEXT(SOURCE!G1552,"??0"),"  ","")&amp;", "&amp; IF(SOURCE!$S$2-3 &gt;= 0, REPT(" ",SOURCE!$S$2-5+4+1-LEN(SUBSTITUTE(SUBSTITUTE(TEXT(SOURCE!H1552,"????0"),"  ","")," ",""))), "")&amp;
      SUBSTITUTE(SUBSTITUTE(TEXT(SOURCE!H1552,"????0"),"  ","")," ","")&amp;",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0,      99,       CAT_FNCT, SLS_UNCHANGED,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
      SUBSTITUTE(TEXT(SOURCE!G1553,"??0"),"  ","")&amp;", "&amp; IF(SOURCE!$S$2-3 &gt;= 0, REPT(" ",SOURCE!$S$2-5+4+1-LEN(SUBSTITUTE(SUBSTITUTE(TEXT(SOURCE!H1553,"????0"),"  ","")," ",""))), "")&amp;
      SUBSTITUTE(SUBSTITUTE(TEXT(SOURCE!H1553,"????0"),"  ","")," ","")&amp;",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0,       0,       CAT_FNCT, SLS_ENABLED  ,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
      SUBSTITUTE(TEXT(SOURCE!G1554,"??0"),"  ","")&amp;", "&amp; IF(SOURCE!$S$2-3 &gt;= 0, REPT(" ",SOURCE!$S$2-5+4+1-LEN(SUBSTITUTE(SUBSTITUTE(TEXT(SOURCE!H1554,"????0"),"  ","")," ",""))), "")&amp;
      SUBSTITUTE(SUBSTITUTE(TEXT(SOURCE!H1554,"????0"),"  ","")," ","")&amp;",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0,       0,       CAT_FNCT, SLS_UNCHANGED,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
      SUBSTITUTE(TEXT(SOURCE!G1555,"??0"),"  ","")&amp;", "&amp; IF(SOURCE!$S$2-3 &gt;= 0, REPT(" ",SOURCE!$S$2-5+4+1-LEN(SUBSTITUTE(SUBSTITUTE(TEXT(SOURCE!H1555,"????0"),"  ","")," ",""))), "")&amp;
      SUBSTITUTE(SUBSTITUTE(TEXT(SOURCE!H1555,"????0"),"  ","")," ","")&amp;",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0,       0,       CAT_FNCT, SLS_ENABLED  ,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
      SUBSTITUTE(TEXT(SOURCE!G1556,"??0"),"  ","")&amp;", "&amp; IF(SOURCE!$S$2-3 &gt;= 0, REPT(" ",SOURCE!$S$2-5+4+1-LEN(SUBSTITUTE(SUBSTITUTE(TEXT(SOURCE!H1556,"????0"),"  ","")," ",""))), "")&amp;
      SUBSTITUTE(SUBSTITUTE(TEXT(SOURCE!H1556,"????0"),"  ","")," ","")&amp;",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"1518",                                        "1518",                                        0,       0,       CAT_FREE, SLS_UNCHANGED,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
      SUBSTITUTE(TEXT(SOURCE!G1557,"??0"),"  ","")&amp;", "&amp; IF(SOURCE!$S$2-3 &gt;= 0, REPT(" ",SOURCE!$S$2-5+4+1-LEN(SUBSTITUTE(SUBSTITUTE(TEXT(SOURCE!H1557,"????0"),"  ","")," ",""))), "")&amp;
      SUBSTITUTE(SUBSTITUTE(TEXT(SOURCE!H1557,"????0"),"  ","")," ","")&amp;",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0,       0,       CAT_FNCT, SLS_ENABLED  ,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
      SUBSTITUTE(TEXT(SOURCE!G1558,"??0"),"  ","")&amp;", "&amp; IF(SOURCE!$S$2-3 &gt;= 0, REPT(" ",SOURCE!$S$2-5+4+1-LEN(SUBSTITUTE(SUBSTITUTE(TEXT(SOURCE!H1558,"????0"),"  ","")," ",""))), "")&amp;
      SUBSTITUTE(SUBSTITUTE(TEXT(SOURCE!H1558,"????0"),"  ","")," ","")&amp;",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0,       0,       CAT_FNCT, SLS_UNCHANGED,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
      SUBSTITUTE(TEXT(SOURCE!G1559,"??0"),"  ","")&amp;", "&amp; IF(SOURCE!$S$2-3 &gt;= 0, REPT(" ",SOURCE!$S$2-5+4+1-LEN(SUBSTITUTE(SUBSTITUTE(TEXT(SOURCE!H1559,"????0"),"  ","")," ",""))), "")&amp;
      SUBSTITUTE(SUBSTITUTE(TEXT(SOURCE!H1559,"????0"),"  ","")," ","")&amp;",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"MONTH",                                       "MONTH",                                       0,       0,       CAT_FNCT, SLS_UNCHANGED,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
      SUBSTITUTE(TEXT(SOURCE!G1560,"??0"),"  ","")&amp;", "&amp; IF(SOURCE!$S$2-3 &gt;= 0, REPT(" ",SOURCE!$S$2-5+4+1-LEN(SUBSTITUTE(SUBSTITUTE(TEXT(SOURCE!H1560,"????0"),"  ","")," ",""))), "")&amp;
      SUBSTITUTE(SUBSTITUTE(TEXT(SOURCE!H1560,"????0"),"  ","")," ","")&amp;",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0,       0,       CAT_FNCT, SLS_UNCHANGED,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
      SUBSTITUTE(TEXT(SOURCE!G1561,"??0"),"  ","")&amp;", "&amp; IF(SOURCE!$S$2-3 &gt;= 0, REPT(" ",SOURCE!$S$2-5+4+1-LEN(SUBSTITUTE(SUBSTITUTE(TEXT(SOURCE!H1561,"????0"),"  ","")," ",""))), "")&amp;
      SUBSTITUTE(SUBSTITUTE(TEXT(SOURCE!H1561,"????0"),"  ","")," ","")&amp;",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0,       0,       CAT_FNCT, SLS_UNCHANGED,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
      SUBSTITUTE(TEXT(SOURCE!G1562,"??0"),"  ","")&amp;", "&amp; IF(SOURCE!$S$2-3 &gt;= 0, REPT(" ",SOURCE!$S$2-5+4+1-LEN(SUBSTITUTE(SUBSTITUTE(TEXT(SOURCE!H1562,"????0"),"  ","")," ",""))), "")&amp;
      SUBSTITUTE(SUBSTITUTE(TEXT(SOURCE!H1562,"????0"),"  ","")," ","")&amp;",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0,       0,       CAT_FNCT, SLS_UNCHANGED,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
      SUBSTITUTE(TEXT(SOURCE!G1563,"??0"),"  ","")&amp;", "&amp; IF(SOURCE!$S$2-3 &gt;= 0, REPT(" ",SOURCE!$S$2-5+4+1-LEN(SUBSTITUTE(SUBSTITUTE(TEXT(SOURCE!H1563,"????0"),"  ","")," ",""))), "")&amp;
      SUBSTITUTE(SUBSTITUTE(TEXT(SOURCE!H1563,"????0"),"  ","")," ","")&amp;",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0,       0,       CAT_FNCT, SLS_UNCHANGED,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
      SUBSTITUTE(TEXT(SOURCE!G1564,"??0"),"  ","")&amp;", "&amp; IF(SOURCE!$S$2-3 &gt;= 0, REPT(" ",SOURCE!$S$2-5+4+1-LEN(SUBSTITUTE(SUBSTITUTE(TEXT(SOURCE!H1564,"????0"),"  ","")," ",""))), "")&amp;
      SUBSTITUTE(SUBSTITUTE(TEXT(SOURCE!H1564,"????0"),"  ","")," ","")&amp;",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0,       0,       CAT_FNCT, SLS_UNCHANGED,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
      SUBSTITUTE(TEXT(SOURCE!G1565,"??0"),"  ","")&amp;", "&amp; IF(SOURCE!$S$2-3 &gt;= 0, REPT(" ",SOURCE!$S$2-5+4+1-LEN(SUBSTITUTE(SUBSTITUTE(TEXT(SOURCE!H1565,"????0"),"  ","")," ",""))), "")&amp;
      SUBSTITUTE(SUBSTITUTE(TEXT(SOURCE!H1565,"????0"),"  ","")," ","")&amp;",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0,       0,       CAT_FNCT, SLS_UNCHANGED,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
      SUBSTITUTE(TEXT(SOURCE!G1566,"??0"),"  ","")&amp;", "&amp; IF(SOURCE!$S$2-3 &gt;= 0, REPT(" ",SOURCE!$S$2-5+4+1-LEN(SUBSTITUTE(SUBSTITUTE(TEXT(SOURCE!H1566,"????0"),"  ","")," ",""))), "")&amp;
      SUBSTITUTE(SUBSTITUTE(TEXT(SOURCE!H1566,"????0"),"  ","")," ","")&amp;",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0,       0,       CAT_FNCT, SLS_UNCHANGED,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
      SUBSTITUTE(TEXT(SOURCE!G1567,"??0"),"  ","")&amp;", "&amp; IF(SOURCE!$S$2-3 &gt;= 0, REPT(" ",SOURCE!$S$2-5+4+1-LEN(SUBSTITUTE(SUBSTITUTE(TEXT(SOURCE!H1567,"????0"),"  ","")," ",""))), "")&amp;
      SUBSTITUTE(SUBSTITUTE(TEXT(SOURCE!H1567,"????0"),"  ","")," ","")&amp;",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0,       0,       CAT_FNCT, SLS_UNCHANGED,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
      SUBSTITUTE(TEXT(SOURCE!G1568,"??0"),"  ","")&amp;", "&amp; IF(SOURCE!$S$2-3 &gt;= 0, REPT(" ",SOURCE!$S$2-5+4+1-LEN(SUBSTITUTE(SUBSTITUTE(TEXT(SOURCE!H1568,"????0"),"  ","")," ",""))), "")&amp;
      SUBSTITUTE(SUBSTITUTE(TEXT(SOURCE!H1568,"????0"),"  ","")," ","")&amp;",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0,       0,       CAT_FNCT, SLS_UNCHANGED,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
      SUBSTITUTE(TEXT(SOURCE!G1569,"??0"),"  ","")&amp;", "&amp; IF(SOURCE!$S$2-3 &gt;= 0, REPT(" ",SOURCE!$S$2-5+4+1-LEN(SUBSTITUTE(SUBSTITUTE(TEXT(SOURCE!H1569,"????0"),"  ","")," ",""))), "")&amp;
      SUBSTITUTE(SUBSTITUTE(TEXT(SOURCE!H1569,"????0"),"  ","")," ","")&amp;",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0,       0,       CAT_FNCT, SLS_UNCHANGED,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
      SUBSTITUTE(TEXT(SOURCE!G1570,"??0"),"  ","")&amp;", "&amp; IF(SOURCE!$S$2-3 &gt;= 0, REPT(" ",SOURCE!$S$2-5+4+1-LEN(SUBSTITUTE(SUBSTITUTE(TEXT(SOURCE!H1570,"????0"),"  ","")," ",""))), "")&amp;
      SUBSTITUTE(SUBSTITUTE(TEXT(SOURCE!H1570,"????0"),"  ","")," ","")&amp;",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0,       0,       CAT_FNCT, SLS_UNCHANGED,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
      SUBSTITUTE(TEXT(SOURCE!G1571,"??0"),"  ","")&amp;", "&amp; IF(SOURCE!$S$2-3 &gt;= 0, REPT(" ",SOURCE!$S$2-5+4+1-LEN(SUBSTITUTE(SUBSTITUTE(TEXT(SOURCE!H1571,"????0"),"  ","")," ",""))), "")&amp;
      SUBSTITUTE(SUBSTITUTE(TEXT(SOURCE!H1571,"????0"),"  ","")," ","")&amp;",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0,       0,       CAT_FNCT, SLS_UNCHANGED,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
      SUBSTITUTE(TEXT(SOURCE!G1572,"??0"),"  ","")&amp;", "&amp; IF(SOURCE!$S$2-3 &gt;= 0, REPT(" ",SOURCE!$S$2-5+4+1-LEN(SUBSTITUTE(SUBSTITUTE(TEXT(SOURCE!H1572,"????0"),"  ","")," ",""))), "")&amp;
      SUBSTITUTE(SUBSTITUTE(TEXT(SOURCE!H1572,"????0"),"  ","")," ","")&amp;",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0,       0,       CAT_FNCT, SLS_UNCHANGED,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
      SUBSTITUTE(TEXT(SOURCE!G1573,"??0"),"  ","")&amp;", "&amp; IF(SOURCE!$S$2-3 &gt;= 0, REPT(" ",SOURCE!$S$2-5+4+1-LEN(SUBSTITUTE(SUBSTITUTE(TEXT(SOURCE!H1573,"????0"),"  ","")," ",""))), "")&amp;
      SUBSTITUTE(SUBSTITUTE(TEXT(SOURCE!H1573,"????0"),"  ","")," ","")&amp;",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0,       0,       CAT_FNCT, SLS_UNCHANGED,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
      SUBSTITUTE(TEXT(SOURCE!G1574,"??0"),"  ","")&amp;", "&amp; IF(SOURCE!$S$2-3 &gt;= 0, REPT(" ",SOURCE!$S$2-5+4+1-LEN(SUBSTITUTE(SUBSTITUTE(TEXT(SOURCE!H1574,"????0"),"  ","")," ",""))), "")&amp;
      SUBSTITUTE(SUBSTITUTE(TEXT(SOURCE!H1574,"????0"),"  ","")," ","")&amp;",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0,       0,       CAT_FNCT, SLS_UNCHANGED,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
      SUBSTITUTE(TEXT(SOURCE!G1575,"??0"),"  ","")&amp;", "&amp; IF(SOURCE!$S$2-3 &gt;= 0, REPT(" ",SOURCE!$S$2-5+4+1-LEN(SUBSTITUTE(SUBSTITUTE(TEXT(SOURCE!H1575,"????0"),"  ","")," ",""))), "")&amp;
      SUBSTITUTE(SUBSTITUTE(TEXT(SOURCE!H1575,"????0"),"  ","")," ","")&amp;",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0,       0,       CAT_FNCT, SLS_UNCHANGED,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
      SUBSTITUTE(TEXT(SOURCE!G1576,"??0"),"  ","")&amp;", "&amp; IF(SOURCE!$S$2-3 &gt;= 0, REPT(" ",SOURCE!$S$2-5+4+1-LEN(SUBSTITUTE(SUBSTITUTE(TEXT(SOURCE!H1576,"????0"),"  ","")," ",""))), "")&amp;
      SUBSTITUTE(SUBSTITUTE(TEXT(SOURCE!H1576,"????0"),"  ","")," ","")&amp;",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0,       0,       CAT_FNCT, SLS_UNCHANGED,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
      SUBSTITUTE(TEXT(SOURCE!G1577,"??0"),"  ","")&amp;", "&amp; IF(SOURCE!$S$2-3 &gt;= 0, REPT(" ",SOURCE!$S$2-5+4+1-LEN(SUBSTITUTE(SUBSTITUTE(TEXT(SOURCE!H1577,"????0"),"  ","")," ",""))), "")&amp;
      SUBSTITUTE(SUBSTITUTE(TEXT(SOURCE!H1577,"????0"),"  ","")," ","")&amp;",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0,       0,       CAT_FNCT, SLS_UNCHANGED,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
      SUBSTITUTE(TEXT(SOURCE!G1578,"??0"),"  ","")&amp;", "&amp; IF(SOURCE!$S$2-3 &gt;= 0, REPT(" ",SOURCE!$S$2-5+4+1-LEN(SUBSTITUTE(SUBSTITUTE(TEXT(SOURCE!H1578,"????0"),"  ","")," ",""))), "")&amp;
      SUBSTITUTE(SUBSTITUTE(TEXT(SOURCE!H1578,"????0"),"  ","")," ","")&amp;",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0,       0,       CAT_FNCT, SLS_ENABLED  ,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
      SUBSTITUTE(TEXT(SOURCE!G1579,"??0"),"  ","")&amp;", "&amp; IF(SOURCE!$S$2-3 &gt;= 0, REPT(" ",SOURCE!$S$2-5+4+1-LEN(SUBSTITUTE(SUBSTITUTE(TEXT(SOURCE!H1579,"????0"),"  ","")," ",""))), "")&amp;
      SUBSTITUTE(SUBSTITUTE(TEXT(SOURCE!H1579,"????0"),"  ","")," ","")&amp;",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0,       0,       CAT_FNCT, SLS_UNCHANGED,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
      SUBSTITUTE(TEXT(SOURCE!G1580,"??0"),"  ","")&amp;", "&amp; IF(SOURCE!$S$2-3 &gt;= 0, REPT(" ",SOURCE!$S$2-5+4+1-LEN(SUBSTITUTE(SUBSTITUTE(TEXT(SOURCE!H1580,"????0"),"  ","")," ",""))), "")&amp;
      SUBSTITUTE(SUBSTITUTE(TEXT(SOURCE!H1580,"????0"),"  ","")," ","")&amp;",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0,       0,       CAT_FNCT, SLS_UNCHANGED,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
      SUBSTITUTE(TEXT(SOURCE!G1581,"??0"),"  ","")&amp;", "&amp; IF(SOURCE!$S$2-3 &gt;= 0, REPT(" ",SOURCE!$S$2-5+4+1-LEN(SUBSTITUTE(SUBSTITUTE(TEXT(SOURCE!H1581,"????0"),"  ","")," ",""))), "")&amp;
      SUBSTITUTE(SUBSTITUTE(TEXT(SOURCE!H1581,"????0"),"  ","")," ","")&amp;",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0,       0,       CAT_FNCT, SLS_UNCHANGED,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
      SUBSTITUTE(TEXT(SOURCE!G1582,"??0"),"  ","")&amp;", "&amp; IF(SOURCE!$S$2-3 &gt;= 0, REPT(" ",SOURCE!$S$2-5+4+1-LEN(SUBSTITUTE(SUBSTITUTE(TEXT(SOURCE!H1582,"????0"),"  ","")," ",""))), "")&amp;
      SUBSTITUTE(SUBSTITUTE(TEXT(SOURCE!H1582,"????0"),"  ","")," ","")&amp;",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0,       0,       CAT_FNCT, SLS_ENABLED  ,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
      SUBSTITUTE(TEXT(SOURCE!G1583,"??0"),"  ","")&amp;", "&amp; IF(SOURCE!$S$2-3 &gt;= 0, REPT(" ",SOURCE!$S$2-5+4+1-LEN(SUBSTITUTE(SUBSTITUTE(TEXT(SOURCE!H1583,"????0"),"  ","")," ",""))), "")&amp;
      SUBSTITUTE(SUBSTITUTE(TEXT(SOURCE!H1583,"????0"),"  ","")," ","")&amp;",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0,       0,       CAT_FNCT, SLS_UNCHANGED,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
      SUBSTITUTE(TEXT(SOURCE!G1584,"??0"),"  ","")&amp;", "&amp; IF(SOURCE!$S$2-3 &gt;= 0, REPT(" ",SOURCE!$S$2-5+4+1-LEN(SUBSTITUTE(SUBSTITUTE(TEXT(SOURCE!H1584,"????0"),"  ","")," ",""))), "")&amp;
      SUBSTITUTE(SUBSTITUTE(TEXT(SOURCE!H1584,"????0"),"  ","")," ","")&amp;",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0,       0,       CAT_FNCT, SLS_UNCHANGED,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
      SUBSTITUTE(TEXT(SOURCE!G1585,"??0"),"  ","")&amp;", "&amp; IF(SOURCE!$S$2-3 &gt;= 0, REPT(" ",SOURCE!$S$2-5+4+1-LEN(SUBSTITUTE(SUBSTITUTE(TEXT(SOURCE!H1585,"????0"),"  ","")," ",""))), "")&amp;
      SUBSTITUTE(SUBSTITUTE(TEXT(SOURCE!H1585,"????0"),"  ","")," ","")&amp;",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0,       0,       CAT_FNCT, SLS_UNCHANGED,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
      SUBSTITUTE(TEXT(SOURCE!G1586,"??0"),"  ","")&amp;", "&amp; IF(SOURCE!$S$2-3 &gt;= 0, REPT(" ",SOURCE!$S$2-5+4+1-LEN(SUBSTITUTE(SUBSTITUTE(TEXT(SOURCE!H1586,"????0"),"  ","")," ",""))), "")&amp;
      SUBSTITUTE(SUBSTITUTE(TEXT(SOURCE!H1586,"????0"),"  ","")," ","")&amp;",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0,       0,       CAT_FNCT, SLS_UNCHANGED,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
      SUBSTITUTE(TEXT(SOURCE!G1587,"??0"),"  ","")&amp;", "&amp; IF(SOURCE!$S$2-3 &gt;= 0, REPT(" ",SOURCE!$S$2-5+4+1-LEN(SUBSTITUTE(SUBSTITUTE(TEXT(SOURCE!H1587,"????0"),"  ","")," ",""))), "")&amp;
      SUBSTITUTE(SUBSTITUTE(TEXT(SOURCE!H1587,"????0"),"  ","")," ","")&amp;",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0,       0,       CAT_FNCT, SLS_UNCHANGED,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
      SUBSTITUTE(TEXT(SOURCE!G1588,"??0"),"  ","")&amp;", "&amp; IF(SOURCE!$S$2-3 &gt;= 0, REPT(" ",SOURCE!$S$2-5+4+1-LEN(SUBSTITUTE(SUBSTITUTE(TEXT(SOURCE!H1588,"????0"),"  ","")," ",""))), "")&amp;
      SUBSTITUTE(SUBSTITUTE(TEXT(SOURCE!H1588,"????0"),"  ","")," ","")&amp;",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itemToBeCoded,               NOPARAM,                     "P" STD_SUB_n,                                 "P" STD_SUB_n,                                 0,       0,       CAT_FNCT, SLS_UNCHANGED,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
      SUBSTITUTE(TEXT(SOURCE!G1589,"??0"),"  ","")&amp;", "&amp; IF(SOURCE!$S$2-3 &gt;= 0, REPT(" ",SOURCE!$S$2-5+4+1-LEN(SUBSTITUTE(SUBSTITUTE(TEXT(SOURCE!H1589,"????0"),"  ","")," ",""))), "")&amp;
      SUBSTITUTE(SUBSTITUTE(TEXT(SOURCE!H1589,"????0"),"  ","")," ","")&amp;",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0,       0,       CAT_FNCT, SLS_UNCHANGED,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
      SUBSTITUTE(TEXT(SOURCE!G1590,"??0"),"  ","")&amp;", "&amp; IF(SOURCE!$S$2-3 &gt;= 0, REPT(" ",SOURCE!$S$2-5+4+1-LEN(SUBSTITUTE(SUBSTITUTE(TEXT(SOURCE!H1590,"????0"),"  ","")," ",""))), "")&amp;
      SUBSTITUTE(SUBSTITUTE(TEXT(SOURCE!H1590,"????0"),"  ","")," ","")&amp;",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0,       0,       CAT_FNCT, SLS_UNCHANGED,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
      SUBSTITUTE(TEXT(SOURCE!G1591,"??0"),"  ","")&amp;", "&amp; IF(SOURCE!$S$2-3 &gt;= 0, REPT(" ",SOURCE!$S$2-5+4+1-LEN(SUBSTITUTE(SUBSTITUTE(TEXT(SOURCE!H1591,"????0"),"  ","")," ",""))), "")&amp;
      SUBSTITUTE(SUBSTITUTE(TEXT(SOURCE!H1591,"????0"),"  ","")," ","")&amp;",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0,       0,       CAT_FNCT, SLS_UNCHANGED,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
      SUBSTITUTE(TEXT(SOURCE!G1592,"??0"),"  ","")&amp;", "&amp; IF(SOURCE!$S$2-3 &gt;= 0, REPT(" ",SOURCE!$S$2-5+4+1-LEN(SUBSTITUTE(SUBSTITUTE(TEXT(SOURCE!H1592,"????0"),"  ","")," ",""))), "")&amp;
      SUBSTITUTE(SUBSTITUTE(TEXT(SOURCE!H1592,"????0"),"  ","")," ","")&amp;",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0,       0,       CAT_FNCT, SLS_UNCHANGED,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
      SUBSTITUTE(TEXT(SOURCE!G1593,"??0"),"  ","")&amp;", "&amp; IF(SOURCE!$S$2-3 &gt;= 0, REPT(" ",SOURCE!$S$2-5+4+1-LEN(SUBSTITUTE(SUBSTITUTE(TEXT(SOURCE!H1593,"????0"),"  ","")," ",""))), "")&amp;
      SUBSTITUTE(SUBSTITUTE(TEXT(SOURCE!H1593,"????0"),"  ","")," ","")&amp;",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0,       0,       CAT_FNCT, SLS_UNCHANGED,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
      SUBSTITUTE(TEXT(SOURCE!G1594,"??0"),"  ","")&amp;", "&amp; IF(SOURCE!$S$2-3 &gt;= 0, REPT(" ",SOURCE!$S$2-5+4+1-LEN(SUBSTITUTE(SUBSTITUTE(TEXT(SOURCE!H1594,"????0"),"  ","")," ",""))), "")&amp;
      SUBSTITUTE(SUBSTITUTE(TEXT(SOURCE!H1594,"????0"),"  ","")," ","")&amp;",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0,       0,       CAT_FNCT, SLS_UNCHANGED,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
      SUBSTITUTE(TEXT(SOURCE!G1595,"??0"),"  ","")&amp;", "&amp; IF(SOURCE!$S$2-3 &gt;= 0, REPT(" ",SOURCE!$S$2-5+4+1-LEN(SUBSTITUTE(SUBSTITUTE(TEXT(SOURCE!H1595,"????0"),"  ","")," ",""))), "")&amp;
      SUBSTITUTE(SUBSTITUTE(TEXT(SOURCE!H1595,"????0"),"  ","")," ","")&amp;",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0,       0,       CAT_FNCT, SLS_UNCHANGED,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
      SUBSTITUTE(TEXT(SOURCE!G1596,"??0"),"  ","")&amp;", "&amp; IF(SOURCE!$S$2-3 &gt;= 0, REPT(" ",SOURCE!$S$2-5+4+1-LEN(SUBSTITUTE(SUBSTITUTE(TEXT(SOURCE!H1596,"????0"),"  ","")," ",""))), "")&amp;
      SUBSTITUTE(SUBSTITUTE(TEXT(SOURCE!H1596,"????0"),"  ","")," ","")&amp;",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0,       0,       CAT_FNCT, SLS_ENABLED  ,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
      SUBSTITUTE(TEXT(SOURCE!G1597,"??0"),"  ","")&amp;", "&amp; IF(SOURCE!$S$2-3 &gt;= 0, REPT(" ",SOURCE!$S$2-5+4+1-LEN(SUBSTITUTE(SUBSTITUTE(TEXT(SOURCE!H1597,"????0"),"  ","")," ",""))), "")&amp;
      SUBSTITUTE(SUBSTITUTE(TEXT(SOURCE!H1597,"????0"),"  ","")," ","")&amp;",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0,       0,       CAT_FNCT, SLS_ENABLED  ,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
      SUBSTITUTE(TEXT(SOURCE!G1598,"??0"),"  ","")&amp;", "&amp; IF(SOURCE!$S$2-3 &gt;= 0, REPT(" ",SOURCE!$S$2-5+4+1-LEN(SUBSTITUTE(SUBSTITUTE(TEXT(SOURCE!H1598,"????0"),"  ","")," ",""))), "")&amp;
      SUBSTITUTE(SUBSTITUTE(TEXT(SOURCE!H1598,"????0"),"  ","")," ","")&amp;",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
      SUBSTITUTE(TEXT(SOURCE!G1599,"??0"),"  ","")&amp;", "&amp; IF(SOURCE!$S$2-3 &gt;= 0, REPT(" ",SOURCE!$S$2-5+4+1-LEN(SUBSTITUTE(SUBSTITUTE(TEXT(SOURCE!H1599,"????0"),"  ","")," ",""))), "")&amp;
      SUBSTITUTE(SUBSTITUTE(TEXT(SOURCE!H1599,"????0"),"  ","")," ","")&amp;",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0,       0,       CAT_FNCT, SLS_UNCHANGED,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
      SUBSTITUTE(TEXT(SOURCE!G1600,"??0"),"  ","")&amp;", "&amp; IF(SOURCE!$S$2-3 &gt;= 0, REPT(" ",SOURCE!$S$2-5+4+1-LEN(SUBSTITUTE(SUBSTITUTE(TEXT(SOURCE!H1600,"????0"),"  ","")," ",""))), "")&amp;
      SUBSTITUTE(SUBSTITUTE(TEXT(SOURCE!H1600,"????0"),"  ","")," ","")&amp;",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0,       0,       CAT_FNCT, SLS_ENABLED  ,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
      SUBSTITUTE(TEXT(SOURCE!G1601,"??0"),"  ","")&amp;", "&amp; IF(SOURCE!$S$2-3 &gt;= 0, REPT(" ",SOURCE!$S$2-5+4+1-LEN(SUBSTITUTE(SUBSTITUTE(TEXT(SOURCE!H1601,"????0"),"  ","")," ",""))), "")&amp;
      SUBSTITUTE(SUBSTITUTE(TEXT(SOURCE!H1601,"????0"),"  ","")," ","")&amp;",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0,       0,       CAT_FNCT, SLS_ENABLED  ,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
      SUBSTITUTE(TEXT(SOURCE!G1602,"??0"),"  ","")&amp;", "&amp; IF(SOURCE!$S$2-3 &gt;= 0, REPT(" ",SOURCE!$S$2-5+4+1-LEN(SUBSTITUTE(SUBSTITUTE(TEXT(SOURCE!H1602,"????0"),"  ","")," ",""))), "")&amp;
      SUBSTITUTE(SUBSTITUTE(TEXT(SOURCE!H1602,"????0"),"  ","")," ","")&amp;",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0,      99,       CAT_FNCT, SLS_ENABLED  ,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
      SUBSTITUTE(TEXT(SOURCE!G1603,"??0"),"  ","")&amp;", "&amp; IF(SOURCE!$S$2-3 &gt;= 0, REPT(" ",SOURCE!$S$2-5+4+1-LEN(SUBSTITUTE(SUBSTITUTE(TEXT(SOURCE!H1603,"????0"),"  ","")," ",""))), "")&amp;
      SUBSTITUTE(SUBSTITUTE(TEXT(SOURCE!H1603,"????0"),"  ","")," ","")&amp;",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itemToBeCoded,               NOPARAM,                     "RDP",                                         "RDP",                                         0,       0,       CAT_FNCT, SLS_UNCHANGED,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
      SUBSTITUTE(TEXT(SOURCE!G1604,"??0"),"  ","")&amp;", "&amp; IF(SOURCE!$S$2-3 &gt;= 0, REPT(" ",SOURCE!$S$2-5+4+1-LEN(SUBSTITUTE(SUBSTITUTE(TEXT(SOURCE!H1604,"????0"),"  ","")," ",""))), "")&amp;
      SUBSTITUTE(SUBSTITUTE(TEXT(SOURCE!H1604,"????0"),"  ","")," ","")&amp;",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0,       0,       CAT_FNCT, SLS_ENABLED  ,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
      SUBSTITUTE(TEXT(SOURCE!G1605,"??0"),"  ","")&amp;", "&amp; IF(SOURCE!$S$2-3 &gt;= 0, REPT(" ",SOURCE!$S$2-5+4+1-LEN(SUBSTITUTE(SUBSTITUTE(TEXT(SOURCE!H1605,"????0"),"  ","")," ",""))), "")&amp;
      SUBSTITUTE(SUBSTITUTE(TEXT(SOURCE!H1605,"????0"),"  ","")," ","")&amp;",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0,       0,       CAT_FNCT, SLS_UNCHANGED,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
      SUBSTITUTE(TEXT(SOURCE!G1606,"??0"),"  ","")&amp;", "&amp; IF(SOURCE!$S$2-3 &gt;= 0, REPT(" ",SOURCE!$S$2-5+4+1-LEN(SUBSTITUTE(SUBSTITUTE(TEXT(SOURCE!H1606,"????0"),"  ","")," ",""))), "")&amp;
      SUBSTITUTE(SUBSTITUTE(TEXT(SOURCE!H1606,"????0"),"  ","")," ","")&amp;",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0,       0,       CAT_FNCT, SLS_UNCHANGED,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
      SUBSTITUTE(TEXT(SOURCE!G1607,"??0"),"  ","")&amp;", "&amp; IF(SOURCE!$S$2-3 &gt;= 0, REPT(" ",SOURCE!$S$2-5+4+1-LEN(SUBSTITUTE(SUBSTITUTE(TEXT(SOURCE!H1607,"????0"),"  ","")," ",""))), "")&amp;
      SUBSTITUTE(SUBSTITUTE(TEXT(SOURCE!H1607,"????0"),"  ","")," ","")&amp;",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0,       0,       CAT_FNCT, SLS_ENABLED  ,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
      SUBSTITUTE(TEXT(SOURCE!G1608,"??0"),"  ","")&amp;", "&amp; IF(SOURCE!$S$2-3 &gt;= 0, REPT(" ",SOURCE!$S$2-5+4+1-LEN(SUBSTITUTE(SUBSTITUTE(TEXT(SOURCE!H1608,"????0"),"  ","")," ",""))), "")&amp;
      SUBSTITUTE(SUBSTITUTE(TEXT(SOURCE!H1608,"????0"),"  ","")," ","")&amp;",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0,       0,       CAT_FNCT, SLS_ENABLED  ,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
      SUBSTITUTE(TEXT(SOURCE!G1609,"??0"),"  ","")&amp;", "&amp; IF(SOURCE!$S$2-3 &gt;= 0, REPT(" ",SOURCE!$S$2-5+4+1-LEN(SUBSTITUTE(SUBSTITUTE(TEXT(SOURCE!H1609,"????0"),"  ","")," ",""))), "")&amp;
      SUBSTITUTE(SUBSTITUTE(TEXT(SOURCE!H1609,"????0"),"  ","")," ","")&amp;",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NOPARAM/*#JM#*/,             "RMODE",                                       "RMODE",                                       0,       0,       CAT_FNCT, SLS_UNCHANGED,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
      SUBSTITUTE(TEXT(SOURCE!G1610,"??0"),"  ","")&amp;", "&amp; IF(SOURCE!$S$2-3 &gt;= 0, REPT(" ",SOURCE!$S$2-5+4+1-LEN(SUBSTITUTE(SUBSTITUTE(TEXT(SOURCE!H1610,"????0"),"  ","")," ",""))), "")&amp;
      SUBSTITUTE(SUBSTITUTE(TEXT(SOURCE!H1610,"????0"),"  ","")," ","")&amp;",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0,       0,       CAT_FNCT, SLS_ENABLED  ,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
      SUBSTITUTE(TEXT(SOURCE!G1611,"??0"),"  ","")&amp;", "&amp; IF(SOURCE!$S$2-3 &gt;= 0, REPT(" ",SOURCE!$S$2-5+4+1-LEN(SUBSTITUTE(SUBSTITUTE(TEXT(SOURCE!H1611,"????0"),"  ","")," ",""))), "")&amp;
      SUBSTITUTE(SUBSTITUTE(TEXT(SOURCE!H1611,"????0"),"  ","")," ","")&amp;",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0,       0,       CAT_FREE, SLS_UNCHANGED,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
      SUBSTITUTE(TEXT(SOURCE!G1612,"??0"),"  ","")&amp;", "&amp; IF(SOURCE!$S$2-3 &gt;= 0, REPT(" ",SOURCE!$S$2-5+4+1-LEN(SUBSTITUTE(SUBSTITUTE(TEXT(SOURCE!H1612,"????0"),"  ","")," ",""))), "")&amp;
      SUBSTITUTE(SUBSTITUTE(TEXT(SOURCE!H1612,"????0"),"  ","")," ","")&amp;",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0,       0,       CAT_FNCT, SLS_UNCHANGED,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
      SUBSTITUTE(TEXT(SOURCE!G1613,"??0"),"  ","")&amp;", "&amp; IF(SOURCE!$S$2-3 &gt;= 0, REPT(" ",SOURCE!$S$2-5+4+1-LEN(SUBSTITUTE(SUBSTITUTE(TEXT(SOURCE!H1613,"????0"),"  ","")," ",""))), "")&amp;
      SUBSTITUTE(SUBSTITUTE(TEXT(SOURCE!H1613,"????0"),"  ","")," ","")&amp;",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0,       0,       CAT_FNCT, SLS_ENABLED  ,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
      SUBSTITUTE(TEXT(SOURCE!G1614,"??0"),"  ","")&amp;", "&amp; IF(SOURCE!$S$2-3 &gt;= 0, REPT(" ",SOURCE!$S$2-5+4+1-LEN(SUBSTITUTE(SUBSTITUTE(TEXT(SOURCE!H1614,"????0"),"  ","")," ",""))), "")&amp;
      SUBSTITUTE(SUBSTITUTE(TEXT(SOURCE!H1614,"????0"),"  ","")," ","")&amp;",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0,       0,       CAT_FNCT, SLS_ENABLED  ,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
      SUBSTITUTE(TEXT(SOURCE!G1615,"??0"),"  ","")&amp;", "&amp; IF(SOURCE!$S$2-3 &gt;= 0, REPT(" ",SOURCE!$S$2-5+4+1-LEN(SUBSTITUTE(SUBSTITUTE(TEXT(SOURCE!H1615,"????0"),"  ","")," ",""))), "")&amp;
      SUBSTITUTE(SUBSTITUTE(TEXT(SOURCE!H1615,"????0"),"  ","")," ","")&amp;",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itemToBeCoded,               NOPARAM,                     "RSD",                                         "RSD",                                         0,       0,       CAT_FNCT, SLS_UNCHANGED,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
      SUBSTITUTE(TEXT(SOURCE!G1616,"??0"),"  ","")&amp;", "&amp; IF(SOURCE!$S$2-3 &gt;= 0, REPT(" ",SOURCE!$S$2-5+4+1-LEN(SUBSTITUTE(SUBSTITUTE(TEXT(SOURCE!H1616,"????0"),"  ","")," ",""))), "")&amp;
      SUBSTITUTE(SUBSTITUTE(TEXT(SOURCE!H1616,"????0"),"  ","")," ","")&amp;",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0,       0,       CAT_FNCT, SLS_UNCHANGED,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
      SUBSTITUTE(TEXT(SOURCE!G1617,"??0"),"  ","")&amp;", "&amp; IF(SOURCE!$S$2-3 &gt;= 0, REPT(" ",SOURCE!$S$2-5+4+1-LEN(SUBSTITUTE(SUBSTITUTE(TEXT(SOURCE!H1617,"????0"),"  ","")," ",""))), "")&amp;
      SUBSTITUTE(SUBSTITUTE(TEXT(SOURCE!H1617,"????0"),"  ","")," ","")&amp;",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0,       0,       CAT_FNCT, SLS_UNCHANGED,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
      SUBSTITUTE(TEXT(SOURCE!G1618,"??0"),"  ","")&amp;", "&amp; IF(SOURCE!$S$2-3 &gt;= 0, REPT(" ",SOURCE!$S$2-5+4+1-LEN(SUBSTITUTE(SUBSTITUTE(TEXT(SOURCE!H1618,"????0"),"  ","")," ",""))), "")&amp;
      SUBSTITUTE(SUBSTITUTE(TEXT(SOURCE!H1618,"????0"),"  ","")," ","")&amp;",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0,       0,       CAT_FNCT, SLS_UNCHANGED,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
      SUBSTITUTE(TEXT(SOURCE!G1619,"??0"),"  ","")&amp;", "&amp; IF(SOURCE!$S$2-3 &gt;= 0, REPT(" ",SOURCE!$S$2-5+4+1-LEN(SUBSTITUTE(SUBSTITUTE(TEXT(SOURCE!H1619,"????0"),"  ","")," ",""))), "")&amp;
      SUBSTITUTE(SUBSTITUTE(TEXT(SOURCE!H1619,"????0"),"  ","")," ","")&amp;",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0,       0,       CAT_FNCT, SLS_UNCHANGED,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
      SUBSTITUTE(TEXT(SOURCE!G1620,"??0"),"  ","")&amp;", "&amp; IF(SOURCE!$S$2-3 &gt;= 0, REPT(" ",SOURCE!$S$2-5+4+1-LEN(SUBSTITUTE(SUBSTITUTE(TEXT(SOURCE!H1620,"????0"),"  ","")," ",""))), "")&amp;
      SUBSTITUTE(SUBSTITUTE(TEXT(SOURCE!H1620,"????0"),"  ","")," ","")&amp;",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0,       0,       CAT_FNCT, SLS_UNCHANGED,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
      SUBSTITUTE(TEXT(SOURCE!G1621,"??0"),"  ","")&amp;", "&amp; IF(SOURCE!$S$2-3 &gt;= 0, REPT(" ",SOURCE!$S$2-5+4+1-LEN(SUBSTITUTE(SUBSTITUTE(TEXT(SOURCE!H1621,"????0"),"  ","")," ",""))), "")&amp;
      SUBSTITUTE(SUBSTITUTE(TEXT(SOURCE!H1621,"????0"),"  ","")," ","")&amp;",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0,       0,       CAT_FNCT, SLS_UNCHANGED,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
      SUBSTITUTE(TEXT(SOURCE!G1622,"??0"),"  ","")&amp;", "&amp; IF(SOURCE!$S$2-3 &gt;= 0, REPT(" ",SOURCE!$S$2-5+4+1-LEN(SUBSTITUTE(SUBSTITUTE(TEXT(SOURCE!H1622,"????0"),"  ","")," ",""))), "")&amp;
      SUBSTITUTE(SUBSTITUTE(TEXT(SOURCE!H1622,"????0"),"  ","")," ","")&amp;",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0,       0,       CAT_FREE, SLS_UNCHANGED,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
      SUBSTITUTE(TEXT(SOURCE!G1623,"??0"),"  ","")&amp;", "&amp; IF(SOURCE!$S$2-3 &gt;= 0, REPT(" ",SOURCE!$S$2-5+4+1-LEN(SUBSTITUTE(SUBSTITUTE(TEXT(SOURCE!H1623,"????0"),"  ","")," ",""))), "")&amp;
      SUBSTITUTE(SUBSTITUTE(TEXT(SOURCE!H1623,"????0"),"  ","")," ","")&amp;",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0,       0,       CAT_FNCT, SLS_UNCHANGED,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
      SUBSTITUTE(TEXT(SOURCE!G1624,"??0"),"  ","")&amp;", "&amp; IF(SOURCE!$S$2-3 &gt;= 0, REPT(" ",SOURCE!$S$2-5+4+1-LEN(SUBSTITUTE(SUBSTITUTE(TEXT(SOURCE!H1624,"????0"),"  ","")," ",""))), "")&amp;
      SUBSTITUTE(SUBSTITUTE(TEXT(SOURCE!H1624,"????0"),"  ","")," ","")&amp;",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0,       0,       CAT_FNCT, SLS_UNCHANGED,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
      SUBSTITUTE(TEXT(SOURCE!G1625,"??0"),"  ","")&amp;", "&amp; IF(SOURCE!$S$2-3 &gt;= 0, REPT(" ",SOURCE!$S$2-5+4+1-LEN(SUBSTITUTE(SUBSTITUTE(TEXT(SOURCE!H1625,"????0"),"  ","")," ",""))), "")&amp;
      SUBSTITUTE(SUBSTITUTE(TEXT(SOURCE!H1625,"????0"),"  ","")," ","")&amp;",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0,      15,       CAT_FNCT, SLS_UNCHANGED,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
      SUBSTITUTE(TEXT(SOURCE!G1626,"??0"),"  ","")&amp;", "&amp; IF(SOURCE!$S$2-3 &gt;= 0, REPT(" ",SOURCE!$S$2-5+4+1-LEN(SUBSTITUTE(SUBSTITUTE(TEXT(SOURCE!H1626,"????0"),"  ","")," ",""))), "")&amp;
      SUBSTITUTE(SUBSTITUTE(TEXT(SOURCE!H1626,"????0"),"  ","")," ","")&amp;",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0,       0,       CAT_FNCT, SLS_ENABLED  ,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
      SUBSTITUTE(TEXT(SOURCE!G1627,"??0"),"  ","")&amp;", "&amp; IF(SOURCE!$S$2-3 &gt;= 0, REPT(" ",SOURCE!$S$2-5+4+1-LEN(SUBSTITUTE(SUBSTITUTE(TEXT(SOURCE!H1627,"????0"),"  ","")," ",""))), "")&amp;
      SUBSTITUTE(SUBSTITUTE(TEXT(SOURCE!H1627,"????0"),"  ","")," ","")&amp;",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0,       0,       CAT_FNCT, SLS_ENABLED  ,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
      SUBSTITUTE(TEXT(SOURCE!G1628,"??0"),"  ","")&amp;", "&amp; IF(SOURCE!$S$2-3 &gt;= 0, REPT(" ",SOURCE!$S$2-5+4+1-LEN(SUBSTITUTE(SUBSTITUTE(TEXT(SOURCE!H1628,"????0"),"  ","")," ",""))), "")&amp;
      SUBSTITUTE(SUBSTITUTE(TEXT(SOURCE!H1628,"????0"),"  ","")," ","")&amp;",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0,       0,       CAT_FNCT, SLS_UNCHANGED,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
      SUBSTITUTE(TEXT(SOURCE!G1629,"??0"),"  ","")&amp;", "&amp; IF(SOURCE!$S$2-3 &gt;= 0, REPT(" ",SOURCE!$S$2-5+4+1-LEN(SUBSTITUTE(SUBSTITUTE(TEXT(SOURCE!H1629,"????0"),"  ","")," ",""))), "")&amp;
      SUBSTITUTE(SUBSTITUTE(TEXT(SOURCE!H1629,"????0"),"  ","")," ","")&amp;",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0,       0,       CAT_FNCT, SLS_UNCHANGED,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
      SUBSTITUTE(TEXT(SOURCE!G1630,"??0"),"  ","")&amp;", "&amp; IF(SOURCE!$S$2-3 &gt;= 0, REPT(" ",SOURCE!$S$2-5+4+1-LEN(SUBSTITUTE(SUBSTITUTE(TEXT(SOURCE!H1630,"????0"),"  ","")," ",""))), "")&amp;
      SUBSTITUTE(SUBSTITUTE(TEXT(SOURCE!H1630,"????0"),"  ","")," ","")&amp;",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"SETDAT",                                      "SETDAT",                                      0,       0,       CAT_FNCT, SLS_UNCHANGED,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
      SUBSTITUTE(TEXT(SOURCE!G1631,"??0"),"  ","")&amp;", "&amp; IF(SOURCE!$S$2-3 &gt;= 0, REPT(" ",SOURCE!$S$2-5+4+1-LEN(SUBSTITUTE(SUBSTITUTE(TEXT(SOURCE!H1631,"????0"),"  ","")," ",""))), "")&amp;
      SUBSTITUTE(SUBSTITUTE(TEXT(SOURCE!H1631,"????0"),"  ","")," ","")&amp;",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0,       0,       CAT_FNCT, SLS_UNCHANGED,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
      SUBSTITUTE(TEXT(SOURCE!G1632,"??0"),"  ","")&amp;", "&amp; IF(SOURCE!$S$2-3 &gt;= 0, REPT(" ",SOURCE!$S$2-5+4+1-LEN(SUBSTITUTE(SUBSTITUTE(TEXT(SOURCE!H1632,"????0"),"  ","")," ",""))), "")&amp;
      SUBSTITUTE(SUBSTITUTE(TEXT(SOURCE!H1632,"????0"),"  ","")," ","")&amp;",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0,       0,       CAT_FNCT, SLS_UNCHANGED,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
      SUBSTITUTE(TEXT(SOURCE!G1633,"??0"),"  ","")&amp;", "&amp; IF(SOURCE!$S$2-3 &gt;= 0, REPT(" ",SOURCE!$S$2-5+4+1-LEN(SUBSTITUTE(SUBSTITUTE(TEXT(SOURCE!H1633,"????0"),"  ","")," ",""))), "")&amp;
      SUBSTITUTE(SUBSTITUTE(TEXT(SOURCE!H1633,"????0"),"  ","")," ","")&amp;",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0,       0,       CAT_FNCT, SLS_UNCHANGED,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
      SUBSTITUTE(TEXT(SOURCE!G1634,"??0"),"  ","")&amp;", "&amp; IF(SOURCE!$S$2-3 &gt;= 0, REPT(" ",SOURCE!$S$2-5+4+1-LEN(SUBSTITUTE(SUBSTITUTE(TEXT(SOURCE!H1634,"????0"),"  ","")," ",""))), "")&amp;
      SUBSTITUTE(SUBSTITUTE(TEXT(SOURCE!H1634,"????0"),"  ","")," ","")&amp;",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0,       0,       CAT_FNCT, SLS_UNCHANGED,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
      SUBSTITUTE(TEXT(SOURCE!G1635,"??0"),"  ","")&amp;", "&amp; IF(SOURCE!$S$2-3 &gt;= 0, REPT(" ",SOURCE!$S$2-5+4+1-LEN(SUBSTITUTE(SUBSTITUTE(TEXT(SOURCE!H1635,"????0"),"  ","")," ",""))), "")&amp;
      SUBSTITUTE(SUBSTITUTE(TEXT(SOURCE!H1635,"????0"),"  ","")," ","")&amp;",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itemToBeCoded,               NOPARAM,                     "SETTIM",                                      "SETTIM",                                      0,       0,       CAT_FNCT, SLS_UNCHANGED,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
      SUBSTITUTE(TEXT(SOURCE!G1636,"??0"),"  ","")&amp;", "&amp; IF(SOURCE!$S$2-3 &gt;= 0, REPT(" ",SOURCE!$S$2-5+4+1-LEN(SUBSTITUTE(SUBSTITUTE(TEXT(SOURCE!H1636,"????0"),"  ","")," ",""))), "")&amp;
      SUBSTITUTE(SUBSTITUTE(TEXT(SOURCE!H1636,"????0"),"  ","")," ","")&amp;",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0,       0,       CAT_FNCT, SLS_UNCHANGED,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
      SUBSTITUTE(TEXT(SOURCE!G1637,"??0"),"  ","")&amp;", "&amp; IF(SOURCE!$S$2-3 &gt;= 0, REPT(" ",SOURCE!$S$2-5+4+1-LEN(SUBSTITUTE(SUBSTITUTE(TEXT(SOURCE!H1637,"????0"),"  ","")," ",""))), "")&amp;
      SUBSTITUTE(SUBSTITUTE(TEXT(SOURCE!H1637,"????0"),"  ","")," ","")&amp;",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0,       0,       CAT_FNCT, SLS_UNCHANGED,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
      SUBSTITUTE(TEXT(SOURCE!G1638,"??0"),"  ","")&amp;", "&amp; IF(SOURCE!$S$2-3 &gt;= 0, REPT(" ",SOURCE!$S$2-5+4+1-LEN(SUBSTITUTE(SUBSTITUTE(TEXT(SOURCE!H1638,"????0"),"  ","")," ",""))), "")&amp;
      SUBSTITUTE(SUBSTITUTE(TEXT(SOURCE!H1638,"????0"),"  ","")," ","")&amp;",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0,       0,       CAT_FNCT, SLS_ENABLED  ,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
      SUBSTITUTE(TEXT(SOURCE!G1639,"??0"),"  ","")&amp;", "&amp; IF(SOURCE!$S$2-3 &gt;= 0, REPT(" ",SOURCE!$S$2-5+4+1-LEN(SUBSTITUTE(SUBSTITUTE(TEXT(SOURCE!H1639,"????0"),"  ","")," ",""))), "")&amp;
      SUBSTITUTE(SUBSTITUTE(TEXT(SOURCE!H1639,"????0"),"  ","")," ","")&amp;",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0,       0,       CAT_FNCT, SLS_UNCHANGED,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
      SUBSTITUTE(TEXT(SOURCE!G1640,"??0"),"  ","")&amp;", "&amp; IF(SOURCE!$S$2-3 &gt;= 0, REPT(" ",SOURCE!$S$2-5+4+1-LEN(SUBSTITUTE(SUBSTITUTE(TEXT(SOURCE!H1640,"????0"),"  ","")," ",""))), "")&amp;
      SUBSTITUTE(SUBSTITUTE(TEXT(SOURCE!H1640,"????0"),"  ","")," ","")&amp;",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0,       0,       CAT_FNCT, SLS_UNCHANGED,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
      SUBSTITUTE(TEXT(SOURCE!G1641,"??0"),"  ","")&amp;", "&amp; IF(SOURCE!$S$2-3 &gt;= 0, REPT(" ",SOURCE!$S$2-5+4+1-LEN(SUBSTITUTE(SUBSTITUTE(TEXT(SOURCE!H1641,"????0"),"  ","")," ",""))), "")&amp;
      SUBSTITUTE(SUBSTITUTE(TEXT(SOURCE!H1641,"????0"),"  ","")," ","")&amp;",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0,       0,       CAT_FNCT, SLS_UNCHANGED,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
      SUBSTITUTE(TEXT(SOURCE!G1642,"??0"),"  ","")&amp;", "&amp; IF(SOURCE!$S$2-3 &gt;= 0, REPT(" ",SOURCE!$S$2-5+4+1-LEN(SUBSTITUTE(SUBSTITUTE(TEXT(SOURCE!H1642,"????0"),"  ","")," ",""))), "")&amp;
      SUBSTITUTE(SUBSTITUTE(TEXT(SOURCE!H1642,"????0"),"  ","")," ","")&amp;",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0,       0,       CAT_FNCT, SLS_ENABLED  ,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
      SUBSTITUTE(TEXT(SOURCE!G1643,"??0"),"  ","")&amp;", "&amp; IF(SOURCE!$S$2-3 &gt;= 0, REPT(" ",SOURCE!$S$2-5+4+1-LEN(SUBSTITUTE(SUBSTITUTE(TEXT(SOURCE!H1643,"????0"),"  ","")," ",""))), "")&amp;
      SUBSTITUTE(SUBSTITUTE(TEXT(SOURCE!H1643,"????0"),"  ","")," ","")&amp;",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0,       0,       CAT_FNCT, SLS_UNCHANGED,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
      SUBSTITUTE(TEXT(SOURCE!G1644,"??0"),"  ","")&amp;", "&amp; IF(SOURCE!$S$2-3 &gt;= 0, REPT(" ",SOURCE!$S$2-5+4+1-LEN(SUBSTITUTE(SUBSTITUTE(TEXT(SOURCE!H1644,"????0"),"  ","")," ",""))), "")&amp;
      SUBSTITUTE(SUBSTITUTE(TEXT(SOURCE!H1644,"????0"),"  ","")," ","")&amp;",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0,       0,       CAT_FNCT, SLS_ENABLED  ,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
      SUBSTITUTE(TEXT(SOURCE!G1645,"??0"),"  ","")&amp;", "&amp; IF(SOURCE!$S$2-3 &gt;= 0, REPT(" ",SOURCE!$S$2-5+4+1-LEN(SUBSTITUTE(SUBSTITUTE(TEXT(SOURCE!H1645,"????0"),"  ","")," ",""))), "")&amp;
      SUBSTITUTE(SUBSTITUTE(TEXT(SOURCE!H1645,"????0"),"  ","")," ","")&amp;",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0,       0,       CAT_FNCT, SLS_UNCHANGED,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
      SUBSTITUTE(TEXT(SOURCE!G1646,"??0"),"  ","")&amp;", "&amp; IF(SOURCE!$S$2-3 &gt;= 0, REPT(" ",SOURCE!$S$2-5+4+1-LEN(SUBSTITUTE(SUBSTITUTE(TEXT(SOURCE!H1646,"????0"),"  ","")," ",""))), "")&amp;
      SUBSTITUTE(SUBSTITUTE(TEXT(SOURCE!H1646,"????0"),"  ","")," ","")&amp;",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0,       0,       CAT_FNCT, SLS_UNCHANGED,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
      SUBSTITUTE(TEXT(SOURCE!G1647,"??0"),"  ","")&amp;", "&amp; IF(SOURCE!$S$2-3 &gt;= 0, REPT(" ",SOURCE!$S$2-5+4+1-LEN(SUBSTITUTE(SUBSTITUTE(TEXT(SOURCE!H1647,"????0"),"  ","")," ",""))), "")&amp;
      SUBSTITUTE(SUBSTITUTE(TEXT(SOURCE!H1647,"????0"),"  ","")," ","")&amp;",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0,       0,       CAT_FNCT, SLS_ENABLED  ,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
      SUBSTITUTE(TEXT(SOURCE!G1648,"??0"),"  ","")&amp;", "&amp; IF(SOURCE!$S$2-3 &gt;= 0, REPT(" ",SOURCE!$S$2-5+4+1-LEN(SUBSTITUTE(SUBSTITUTE(TEXT(SOURCE!H1648,"????0"),"  ","")," ",""))), "")&amp;
      SUBSTITUTE(SUBSTITUTE(TEXT(SOURCE!H1648,"????0"),"  ","")," ","")&amp;",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flagBrowser,                 5,                           "STATUS",                                      "STATUS",                                      0,       0,       CAT_FNCT, SLS_UNCHANGED,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
      SUBSTITUTE(TEXT(SOURCE!G1649,"??0"),"  ","")&amp;", "&amp; IF(SOURCE!$S$2-3 &gt;= 0, REPT(" ",SOURCE!$S$2-5+4+1-LEN(SUBSTITUTE(SUBSTITUTE(TEXT(SOURCE!H1649,"????0"),"  ","")," ",""))), "")&amp;
      SUBSTITUTE(SUBSTITUTE(TEXT(SOURCE!H1649,"????0"),"  ","")," ","")&amp;",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0,       0,       CAT_FNCT, SLS_UNCHANGED,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
      SUBSTITUTE(TEXT(SOURCE!G1650,"??0"),"  ","")&amp;", "&amp; IF(SOURCE!$S$2-3 &gt;= 0, REPT(" ",SOURCE!$S$2-5+4+1-LEN(SUBSTITUTE(SUBSTITUTE(TEXT(SOURCE!H1650,"????0"),"  ","")," ",""))), "")&amp;
      SUBSTITUTE(SUBSTITUTE(TEXT(SOURCE!H1650,"????0"),"  ","")," ","")&amp;",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0,       0,       CAT_FNCT, SLS_ENABLED  ,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
      SUBSTITUTE(TEXT(SOURCE!G1651,"??0"),"  ","")&amp;", "&amp; IF(SOURCE!$S$2-3 &gt;= 0, REPT(" ",SOURCE!$S$2-5+4+1-LEN(SUBSTITUTE(SUBSTITUTE(TEXT(SOURCE!H1651,"????0"),"  ","")," ",""))), "")&amp;
      SUBSTITUTE(SUBSTITUTE(TEXT(SOURCE!H1651,"????0"),"  ","")," ","")&amp;",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0,       0,       CAT_FNCT, SLS_ENABLED  ,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
      SUBSTITUTE(TEXT(SOURCE!G1652,"??0"),"  ","")&amp;", "&amp; IF(SOURCE!$S$2-3 &gt;= 0, REPT(" ",SOURCE!$S$2-5+4+1-LEN(SUBSTITUTE(SUBSTITUTE(TEXT(SOURCE!H1652,"????0"),"  ","")," ",""))), "")&amp;
      SUBSTITUTE(SUBSTITUTE(TEXT(SOURCE!H1652,"????0"),"  ","")," ","")&amp;",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0,       0,       CAT_FNCT, SLS_ENABLED  ,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
      SUBSTITUTE(TEXT(SOURCE!G1653,"??0"),"  ","")&amp;", "&amp; IF(SOURCE!$S$2-3 &gt;= 0, REPT(" ",SOURCE!$S$2-5+4+1-LEN(SUBSTITUTE(SUBSTITUTE(TEXT(SOURCE!H1653,"????0"),"  ","")," ",""))), "")&amp;
      SUBSTITUTE(SUBSTITUTE(TEXT(SOURCE!H1653,"????0"),"  ","")," ","")&amp;",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0,      99,       CAT_FNCT, SLS_ENABLED  ,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
      SUBSTITUTE(TEXT(SOURCE!G1654,"??0"),"  ","")&amp;", "&amp; IF(SOURCE!$S$2-3 &gt;= 0, REPT(" ",SOURCE!$S$2-5+4+1-LEN(SUBSTITUTE(SUBSTITUTE(TEXT(SOURCE!H1654,"????0"),"  ","")," ",""))), "")&amp;
      SUBSTITUTE(SUBSTITUTE(TEXT(SOURCE!H1654,"????0"),"  ","")," ","")&amp;",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0,       0,       CAT_FNCT, SLS_ENABLED  ,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
      SUBSTITUTE(TEXT(SOURCE!G1655,"??0"),"  ","")&amp;", "&amp; IF(SOURCE!$S$2-3 &gt;= 0, REPT(" ",SOURCE!$S$2-5+4+1-LEN(SUBSTITUTE(SUBSTITUTE(TEXT(SOURCE!H1655,"????0"),"  ","")," ",""))), "")&amp;
      SUBSTITUTE(SUBSTITUTE(TEXT(SOURCE!H1655,"????0"),"  ","")," ","")&amp;",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0,       0,       CAT_FNCT, SLS_UNCHANGED,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
      SUBSTITUTE(TEXT(SOURCE!G1656,"??0"),"  ","")&amp;", "&amp; IF(SOURCE!$S$2-3 &gt;= 0, REPT(" ",SOURCE!$S$2-5+4+1-LEN(SUBSTITUTE(SUBSTITUTE(TEXT(SOURCE!H1656,"????0"),"  ","")," ",""))), "")&amp;
      SUBSTITUTE(SUBSTITUTE(TEXT(SOURCE!H1656,"????0"),"  ","")," ","")&amp;",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0,       0,       CAT_FNCT, SLS_UNCHANGED,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
      SUBSTITUTE(TEXT(SOURCE!G1657,"??0"),"  ","")&amp;", "&amp; IF(SOURCE!$S$2-3 &gt;= 0, REPT(" ",SOURCE!$S$2-5+4+1-LEN(SUBSTITUTE(SUBSTITUTE(TEXT(SOURCE!H1657,"????0"),"  ","")," ",""))), "")&amp;
      SUBSTITUTE(SUBSTITUTE(TEXT(SOURCE!H1657,"????0"),"  ","")," ","")&amp;",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itemToBeCoded,               NOPARAM,                     "TDISP",                                       "TDISP",                                       0,       0,       CAT_FNCT, SLS_UNCHANGED,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
      SUBSTITUTE(TEXT(SOURCE!G1658,"??0"),"  ","")&amp;", "&amp; IF(SOURCE!$S$2-3 &gt;= 0, REPT(" ",SOURCE!$S$2-5+4+1-LEN(SUBSTITUTE(SUBSTITUTE(TEXT(SOURCE!H1658,"????0"),"  ","")," ",""))), "")&amp;
      SUBSTITUTE(SUBSTITUTE(TEXT(SOURCE!H1658,"????0"),"  ","")," ","")&amp;",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0,       0,       CAT_FNCT, SLS_ENABLED  ,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
      SUBSTITUTE(TEXT(SOURCE!G1659,"??0"),"  ","")&amp;", "&amp; IF(SOURCE!$S$2-3 &gt;= 0, REPT(" ",SOURCE!$S$2-5+4+1-LEN(SUBSTITUTE(SUBSTITUTE(TEXT(SOURCE!H1659,"????0"),"  ","")," ",""))), "")&amp;
      SUBSTITUTE(SUBSTITUTE(TEXT(SOURCE!H1659,"????0"),"  ","")," ","")&amp;",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itemToBeCoded,               NOPARAM,                     "TIME",                                        "TIME",                                        0,       0,       CAT_FNCT, SLS_UNCHANGED,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
      SUBSTITUTE(TEXT(SOURCE!G1660,"??0"),"  ","")&amp;", "&amp; IF(SOURCE!$S$2-3 &gt;= 0, REPT(" ",SOURCE!$S$2-5+4+1-LEN(SUBSTITUTE(SUBSTITUTE(TEXT(SOURCE!H1660,"????0"),"  ","")," ",""))), "")&amp;
      SUBSTITUTE(SUBSTITUTE(TEXT(SOURCE!H1660,"????0"),"  ","")," ","")&amp;",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0,       0,       CAT_FNCT, SLS_UNCHANGED,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
      SUBSTITUTE(TEXT(SOURCE!G1661,"??0"),"  ","")&amp;", "&amp; IF(SOURCE!$S$2-3 &gt;= 0, REPT(" ",SOURCE!$S$2-5+4+1-LEN(SUBSTITUTE(SUBSTITUTE(TEXT(SOURCE!H1661,"????0"),"  ","")," ",""))), "")&amp;
      SUBSTITUTE(SUBSTITUTE(TEXT(SOURCE!H1661,"????0"),"  ","")," ","")&amp;",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"T" STD_SUB_n,                                 "T" STD_SUB_n,                                 0,       0,       CAT_FNCT, SLS_UNCHANGED,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
      SUBSTITUTE(TEXT(SOURCE!G1662,"??0"),"  ","")&amp;", "&amp; IF(SOURCE!$S$2-3 &gt;= 0, REPT(" ",SOURCE!$S$2-5+4+1-LEN(SUBSTITUTE(SUBSTITUTE(TEXT(SOURCE!H1662,"????0"),"  ","")," ",""))), "")&amp;
      SUBSTITUTE(SUBSTITUTE(TEXT(SOURCE!H1662,"????0"),"  ","")," ","")&amp;",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0,       0,       CAT_FNCT, SLS_UNCHANGED,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
      SUBSTITUTE(TEXT(SOURCE!G1663,"??0"),"  ","")&amp;", "&amp; IF(SOURCE!$S$2-3 &gt;= 0, REPT(" ",SOURCE!$S$2-5+4+1-LEN(SUBSTITUTE(SUBSTITUTE(TEXT(SOURCE!H1663,"????0"),"  ","")," ",""))), "")&amp;
      SUBSTITUTE(SUBSTITUTE(TEXT(SOURCE!H1663,"????0"),"  ","")," ","")&amp;",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0,      99,       CAT_FNCT, SLS_ENABLED  ,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
      SUBSTITUTE(TEXT(SOURCE!G1664,"??0"),"  ","")&amp;", "&amp; IF(SOURCE!$S$2-3 &gt;= 0, REPT(" ",SOURCE!$S$2-5+4+1-LEN(SUBSTITUTE(SUBSTITUTE(TEXT(SOURCE!H1664,"????0"),"  ","")," ",""))), "")&amp;
      SUBSTITUTE(SUBSTITUTE(TEXT(SOURCE!H1664,"????0"),"  ","")," ","")&amp;",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0,       0,       CAT_FNCT, SLS_ENABLED  ,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
      SUBSTITUTE(TEXT(SOURCE!G1665,"??0"),"  ","")&amp;", "&amp; IF(SOURCE!$S$2-3 &gt;= 0, REPT(" ",SOURCE!$S$2-5+4+1-LEN(SUBSTITUTE(SUBSTITUTE(TEXT(SOURCE!H1665,"????0"),"  ","")," ",""))), "")&amp;
      SUBSTITUTE(SUBSTITUTE(TEXT(SOURCE!H1665,"????0"),"  ","")," ","")&amp;",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"U" STD_SUB_n,                                 "U" STD_SUB_n,                                 0,       0,       CAT_FNCT, SLS_UNCHANGED,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
      SUBSTITUTE(TEXT(SOURCE!G1666,"??0"),"  ","")&amp;", "&amp; IF(SOURCE!$S$2-3 &gt;= 0, REPT(" ",SOURCE!$S$2-5+4+1-LEN(SUBSTITUTE(SUBSTITUTE(TEXT(SOURCE!H1666,"????0"),"  ","")," ",""))), "")&amp;
      SUBSTITUTE(SUBSTITUTE(TEXT(SOURCE!H1666,"????0"),"  ","")," ","")&amp;",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0,       0,       CAT_FNCT, SLS_ENABLED  ,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
      SUBSTITUTE(TEXT(SOURCE!G1667,"??0"),"  ","")&amp;", "&amp; IF(SOURCE!$S$2-3 &gt;= 0, REPT(" ",SOURCE!$S$2-5+4+1-LEN(SUBSTITUTE(SUBSTITUTE(TEXT(SOURCE!H1667,"????0"),"  ","")," ",""))), "")&amp;
      SUBSTITUTE(SUBSTITUTE(TEXT(SOURCE!H1667,"????0"),"  ","")," ","")&amp;",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0,       0,       CAT_FNCT, SLS_UNCHANGED,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
      SUBSTITUTE(TEXT(SOURCE!G1668,"??0"),"  ","")&amp;", "&amp; IF(SOURCE!$S$2-3 &gt;= 0, REPT(" ",SOURCE!$S$2-5+4+1-LEN(SUBSTITUTE(SUBSTITUTE(TEXT(SOURCE!H1668,"????0"),"  ","")," ",""))), "")&amp;
      SUBSTITUTE(SUBSTITUTE(TEXT(SOURCE!H1668,"????0"),"  ","")," ","")&amp;",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0,       0,       CAT_FNCT, SLS_UNCHANGED,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
      SUBSTITUTE(TEXT(SOURCE!G1669,"??0"),"  ","")&amp;", "&amp; IF(SOURCE!$S$2-3 &gt;= 0, REPT(" ",SOURCE!$S$2-5+4+1-LEN(SUBSTITUTE(SUBSTITUTE(TEXT(SOURCE!H1669,"????0"),"  ","")," ",""))), "")&amp;
      SUBSTITUTE(SUBSTITUTE(TEXT(SOURCE!H1669,"????0"),"  ","")," ","")&amp;",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0,       0,       CAT_FNCT, SLS_UNCHANGED,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
      SUBSTITUTE(TEXT(SOURCE!G1670,"??0"),"  ","")&amp;", "&amp; IF(SOURCE!$S$2-3 &gt;= 0, REPT(" ",SOURCE!$S$2-5+4+1-LEN(SUBSTITUTE(SUBSTITUTE(TEXT(SOURCE!H1670,"????0"),"  ","")," ",""))), "")&amp;
      SUBSTITUTE(SUBSTITUTE(TEXT(SOURCE!H1670,"????0"),"  ","")," ","")&amp;",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0,       0,       CAT_FNCT, SLS_ENABLED  ,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
      SUBSTITUTE(TEXT(SOURCE!G1671,"??0"),"  ","")&amp;", "&amp; IF(SOURCE!$S$2-3 &gt;= 0, REPT(" ",SOURCE!$S$2-5+4+1-LEN(SUBSTITUTE(SUBSTITUTE(TEXT(SOURCE!H1671,"????0"),"  ","")," ",""))), "")&amp;
      SUBSTITUTE(SUBSTITUTE(TEXT(SOURCE!H1671,"????0"),"  ","")," ","")&amp;",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"WDAY",                                        "WDAY",                                        0,       0,       CAT_FNCT, SLS_UNCHANGED,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
      SUBSTITUTE(TEXT(SOURCE!G1672,"??0"),"  ","")&amp;", "&amp; IF(SOURCE!$S$2-3 &gt;= 0, REPT(" ",SOURCE!$S$2-5+4+1-LEN(SUBSTITUTE(SUBSTITUTE(TEXT(SOURCE!H1672,"????0"),"  ","")," ",""))), "")&amp;
      SUBSTITUTE(SUBSTITUTE(TEXT(SOURCE!H1672,"????0"),"  ","")," ","")&amp;",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0,       0,       CAT_FNCT, SLS_UNCHANGED,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
      SUBSTITUTE(TEXT(SOURCE!G1673,"??0"),"  ","")&amp;", "&amp; IF(SOURCE!$S$2-3 &gt;= 0, REPT(" ",SOURCE!$S$2-5+4+1-LEN(SUBSTITUTE(SUBSTITUTE(TEXT(SOURCE!H1673,"????0"),"  ","")," ",""))), "")&amp;
      SUBSTITUTE(SUBSTITUTE(TEXT(SOURCE!H1673,"????0"),"  ","")," ","")&amp;",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itemToBeCoded,               NOPARAM,                     "W" STD_SUB_m,                                 "W" STD_SUB_m,                                 0,       0,       CAT_FNCT, SLS_UNCHANGED,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
      SUBSTITUTE(TEXT(SOURCE!G1674,"??0"),"  ","")&amp;", "&amp; IF(SOURCE!$S$2-3 &gt;= 0, REPT(" ",SOURCE!$S$2-5+4+1-LEN(SUBSTITUTE(SUBSTITUTE(TEXT(SOURCE!H1674,"????0"),"  ","")," ",""))), "")&amp;
      SUBSTITUTE(SUBSTITUTE(TEXT(SOURCE!H1674,"????0"),"  ","")," ","")&amp;",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"W" STD_SUB_p,                                 "W" STD_SUB_p,                                 0,       0,       CAT_FNCT, SLS_UNCHANGED,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
      SUBSTITUTE(TEXT(SOURCE!G1675,"??0"),"  ","")&amp;", "&amp; IF(SOURCE!$S$2-3 &gt;= 0, REPT(" ",SOURCE!$S$2-5+4+1-LEN(SUBSTITUTE(SUBSTITUTE(TEXT(SOURCE!H1675,"????0"),"  ","")," ",""))), "")&amp;
      SUBSTITUTE(SUBSTITUTE(TEXT(SOURCE!H1675,"????0"),"  ","")," ","")&amp;",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"W" STD_SUP_MINUS_1,                           "W" STD_SUP_MINUS_1,                           0,       0,       CAT_FNCT, SLS_UNCHANGED,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
      SUBSTITUTE(TEXT(SOURCE!G1676,"??0"),"  ","")&amp;", "&amp; IF(SOURCE!$S$2-3 &gt;= 0, REPT(" ",SOURCE!$S$2-5+4+1-LEN(SUBSTITUTE(SUBSTITUTE(TEXT(SOURCE!H1676,"????0"),"  ","")," ",""))), "")&amp;
      SUBSTITUTE(SUBSTITUTE(TEXT(SOURCE!H1676,"????0"),"  ","")," ","")&amp;",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0,      64,       CAT_FNCT, SLS_UNCHANGED,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
      SUBSTITUTE(TEXT(SOURCE!G1677,"??0"),"  ","")&amp;", "&amp; IF(SOURCE!$S$2-3 &gt;= 0, REPT(" ",SOURCE!$S$2-5+4+1-LEN(SUBSTITUTE(SUBSTITUTE(TEXT(SOURCE!H1677,"????0"),"  ","")," ",""))), "")&amp;
      SUBSTITUTE(SUBSTITUTE(TEXT(SOURCE!H1677,"????0"),"  ","")," ","")&amp;",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0,       0,       CAT_FNCT, SLS_ENABLED  ,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
      SUBSTITUTE(TEXT(SOURCE!G1678,"??0"),"  ","")&amp;", "&amp; IF(SOURCE!$S$2-3 &gt;= 0, REPT(" ",SOURCE!$S$2-5+4+1-LEN(SUBSTITUTE(SUBSTITUTE(TEXT(SOURCE!H1678,"????0"),"  ","")," ",""))), "")&amp;
      SUBSTITUTE(SUBSTITUTE(TEXT(SOURCE!H1678,"????0"),"  ","")," ","")&amp;",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0,       0,       CAT_FNCT, SLS_ENABLED  ,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
      SUBSTITUTE(TEXT(SOURCE!G1679,"??0"),"  ","")&amp;", "&amp; IF(SOURCE!$S$2-3 &gt;= 0, REPT(" ",SOURCE!$S$2-5+4+1-LEN(SUBSTITUTE(SUBSTITUTE(TEXT(SOURCE!H1679,"????0"),"  ","")," ",""))), "")&amp;
      SUBSTITUTE(SUBSTITUTE(TEXT(SOURCE!H1679,"????0"),"  ","")," ","")&amp;",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0,       0,       CAT_FNCT, SLS_ENABLED  ,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
      SUBSTITUTE(TEXT(SOURCE!G1680,"??0"),"  ","")&amp;", "&amp; IF(SOURCE!$S$2-3 &gt;= 0, REPT(" ",SOURCE!$S$2-5+4+1-LEN(SUBSTITUTE(SUBSTITUTE(TEXT(SOURCE!H1680,"????0"),"  ","")," ",""))), "")&amp;
      SUBSTITUTE(SUBSTITUTE(TEXT(SOURCE!H1680,"????0"),"  ","")," ","")&amp;",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0,       0,       CAT_FNCT, SLS_ENABLED  ,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
      SUBSTITUTE(TEXT(SOURCE!G1681,"??0"),"  ","")&amp;", "&amp; IF(SOURCE!$S$2-3 &gt;= 0, REPT(" ",SOURCE!$S$2-5+4+1-LEN(SUBSTITUTE(SUBSTITUTE(TEXT(SOURCE!H1681,"????0"),"  ","")," ",""))), "")&amp;
      SUBSTITUTE(SUBSTITUTE(TEXT(SOURCE!H1681,"????0"),"  ","")," ","")&amp;",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0,       0,       CAT_FNCT, SLS_UNCHANGED,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
      SUBSTITUTE(TEXT(SOURCE!G1682,"??0"),"  ","")&amp;", "&amp; IF(SOURCE!$S$2-3 &gt;= 0, REPT(" ",SOURCE!$S$2-5+4+1-LEN(SUBSTITUTE(SUBSTITUTE(TEXT(SOURCE!H1682,"????0"),"  ","")," ",""))), "")&amp;
      SUBSTITUTE(SUBSTITUTE(TEXT(SOURCE!H1682,"????0"),"  ","")," ","")&amp;",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itemToBeCoded,               NOPARAM,                     "x" STD_RIGHT_ARROW "DATE",                    "x" STD_RIGHT_ARROW "DATE",                    0,       0,       CAT_FNCT, SLS_UNCHANGED,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
      SUBSTITUTE(TEXT(SOURCE!G1683,"??0"),"  ","")&amp;", "&amp; IF(SOURCE!$S$2-3 &gt;= 0, REPT(" ",SOURCE!$S$2-5+4+1-LEN(SUBSTITUTE(SUBSTITUTE(TEXT(SOURCE!H1683,"????0"),"  ","")," ",""))), "")&amp;
      SUBSTITUTE(SUBSTITUTE(TEXT(SOURCE!H1683,"????0"),"  ","")," ","")&amp;",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0,       0,       CAT_FNCT, SLS_ENABLED  ,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
      SUBSTITUTE(TEXT(SOURCE!G1684,"??0"),"  ","")&amp;", "&amp; IF(SOURCE!$S$2-3 &gt;= 0, REPT(" ",SOURCE!$S$2-5+4+1-LEN(SUBSTITUTE(SUBSTITUTE(TEXT(SOURCE!H1684,"????0"),"  ","")," ",""))), "")&amp;
      SUBSTITUTE(SUBSTITUTE(TEXT(SOURCE!H1684,"????0"),"  ","")," ","")&amp;",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0,       0,       CAT_FREE, SLS_UNCHANGED,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
      SUBSTITUTE(TEXT(SOURCE!G1685,"??0"),"  ","")&amp;", "&amp; IF(SOURCE!$S$2-3 &gt;= 0, REPT(" ",SOURCE!$S$2-5+4+1-LEN(SUBSTITUTE(SUBSTITUTE(TEXT(SOURCE!H1685,"????0"),"  ","")," ",""))), "")&amp;
      SUBSTITUTE(SUBSTITUTE(TEXT(SOURCE!H1685,"????0"),"  ","")," ","")&amp;",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itemToBeCoded,               NOPARAM,                     "YEAR",                                        "YEAR",                                        0,       0,       CAT_FNCT, SLS_UNCHANGED,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
      SUBSTITUTE(TEXT(SOURCE!G1686,"??0"),"  ","")&amp;", "&amp; IF(SOURCE!$S$2-3 &gt;= 0, REPT(" ",SOURCE!$S$2-5+4+1-LEN(SUBSTITUTE(SUBSTITUTE(TEXT(SOURCE!H1686,"????0"),"  ","")," ",""))), "")&amp;
      SUBSTITUTE(SUBSTITUTE(TEXT(SOURCE!H1686,"????0"),"  ","")," ","")&amp;",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0,       0,       CAT_FNCT, SLS_UNCHANGED,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
      SUBSTITUTE(TEXT(SOURCE!G1687,"??0"),"  ","")&amp;", "&amp; IF(SOURCE!$S$2-3 &gt;= 0, REPT(" ",SOURCE!$S$2-5+4+1-LEN(SUBSTITUTE(SUBSTITUTE(TEXT(SOURCE!H1687,"????0"),"  ","")," ",""))), "")&amp;
      SUBSTITUTE(SUBSTITUTE(TEXT(SOURCE!H1687,"????0"),"  ","")," ","")&amp;",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0,       0,       CAT_FNCT, SLS_UNCHANGED,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
      SUBSTITUTE(TEXT(SOURCE!G1688,"??0"),"  ","")&amp;", "&amp; IF(SOURCE!$S$2-3 &gt;= 0, REPT(" ",SOURCE!$S$2-5+4+1-LEN(SUBSTITUTE(SUBSTITUTE(TEXT(SOURCE!H1688,"????0"),"  ","")," ",""))), "")&amp;
      SUBSTITUTE(SUBSTITUTE(TEXT(SOURCE!H1688,"????0"),"  ","")," ","")&amp;",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0,      99,       CAT_FNCT, SLS_ENABLED  ,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
      SUBSTITUTE(TEXT(SOURCE!G1689,"??0"),"  ","")&amp;", "&amp; IF(SOURCE!$S$2-3 &gt;= 0, REPT(" ",SOURCE!$S$2-5+4+1-LEN(SUBSTITUTE(SUBSTITUTE(TEXT(SOURCE!H1689,"????0"),"  ","")," ",""))), "")&amp;
      SUBSTITUTE(SUBSTITUTE(TEXT(SOURCE!H1689,"????0"),"  ","")," ","")&amp;",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0,      99,       CAT_FNCT, SLS_ENABLED  ,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
      SUBSTITUTE(TEXT(SOURCE!G1690,"??0"),"  ","")&amp;", "&amp; IF(SOURCE!$S$2-3 &gt;= 0, REPT(" ",SOURCE!$S$2-5+4+1-LEN(SUBSTITUTE(SUBSTITUTE(TEXT(SOURCE!H1690,"????0"),"  ","")," ",""))), "")&amp;
      SUBSTITUTE(SUBSTITUTE(TEXT(SOURCE!H1690,"????0"),"  ","")," ","")&amp;",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0,      99,       CAT_FNCT, SLS_ENABLED  ,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
      SUBSTITUTE(TEXT(SOURCE!G1691,"??0"),"  ","")&amp;", "&amp; IF(SOURCE!$S$2-3 &gt;= 0, REPT(" ",SOURCE!$S$2-5+4+1-LEN(SUBSTITUTE(SUBSTITUTE(TEXT(SOURCE!H1691,"????0"),"  ","")," ",""))), "")&amp;
      SUBSTITUTE(SUBSTITUTE(TEXT(SOURCE!H1691,"????0"),"  ","")," ","")&amp;",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0,       0,       CAT_FNCT, SLS_ENABLED  ,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
      SUBSTITUTE(TEXT(SOURCE!G1692,"??0"),"  ","")&amp;", "&amp; IF(SOURCE!$S$2-3 &gt;= 0, REPT(" ",SOURCE!$S$2-5+4+1-LEN(SUBSTITUTE(SUBSTITUTE(TEXT(SOURCE!H1692,"????0"),"  ","")," ",""))), "")&amp;
      SUBSTITUTE(SUBSTITUTE(TEXT(SOURCE!H1692,"????0"),"  ","")," ","")&amp;",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0,       0,       CAT_FNCT, SLS_ENABLED  ,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
      SUBSTITUTE(TEXT(SOURCE!G1693,"??0"),"  ","")&amp;", "&amp; IF(SOURCE!$S$2-3 &gt;= 0, REPT(" ",SOURCE!$S$2-5+4+1-LEN(SUBSTITUTE(SUBSTITUTE(TEXT(SOURCE!H1693,"????0"),"  ","")," ",""))), "")&amp;
      SUBSTITUTE(SUBSTITUTE(TEXT(SOURCE!H1693,"????0"),"  ","")," ","")&amp;",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0,      99,       CAT_FNCT, SLS_ENABLED  ,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
      SUBSTITUTE(TEXT(SOURCE!G1694,"??0"),"  ","")&amp;", "&amp; IF(SOURCE!$S$2-3 &gt;= 0, REPT(" ",SOURCE!$S$2-5+4+1-LEN(SUBSTITUTE(SUBSTITUTE(TEXT(SOURCE!H1694,"????0"),"  ","")," ",""))), "")&amp;
      SUBSTITUTE(SUBSTITUTE(TEXT(SOURCE!H1694,"????0"),"  ","")," ","")&amp;",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0,      99,       CAT_FNCT, SLS_ENABLED  ,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
      SUBSTITUTE(TEXT(SOURCE!G1695,"??0"),"  ","")&amp;", "&amp; IF(SOURCE!$S$2-3 &gt;= 0, REPT(" ",SOURCE!$S$2-5+4+1-LEN(SUBSTITUTE(SUBSTITUTE(TEXT(SOURCE!H1695,"????0"),"  ","")," ",""))), "")&amp;
      SUBSTITUTE(SUBSTITUTE(TEXT(SOURCE!H1695,"????0"),"  ","")," ","")&amp;",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0,      99,       CAT_FNCT, SLS_ENABLED  ,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
      SUBSTITUTE(TEXT(SOURCE!G1696,"??0"),"  ","")&amp;", "&amp; IF(SOURCE!$S$2-3 &gt;= 0, REPT(" ",SOURCE!$S$2-5+4+1-LEN(SUBSTITUTE(SUBSTITUTE(TEXT(SOURCE!H1696,"????0"),"  ","")," ",""))), "")&amp;
      SUBSTITUTE(SUBSTITUTE(TEXT(SOURCE!H1696,"????0"),"  ","")," ","")&amp;",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0,      99,       CAT_FNCT, SLS_ENABLED  ,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
      SUBSTITUTE(TEXT(SOURCE!G1697,"??0"),"  ","")&amp;", "&amp; IF(SOURCE!$S$2-3 &gt;= 0, REPT(" ",SOURCE!$S$2-5+4+1-LEN(SUBSTITUTE(SUBSTITUTE(TEXT(SOURCE!H1697,"????0"),"  ","")," ",""))), "")&amp;
      SUBSTITUTE(SUBSTITUTE(TEXT(SOURCE!H1697,"????0"),"  ","")," ","")&amp;",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0,      99,       CAT_FNCT, SLS_ENABLED  ,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
      SUBSTITUTE(TEXT(SOURCE!G1698,"??0"),"  ","")&amp;", "&amp; IF(SOURCE!$S$2-3 &gt;= 0, REPT(" ",SOURCE!$S$2-5+4+1-LEN(SUBSTITUTE(SUBSTITUTE(TEXT(SOURCE!H1698,"????0"),"  ","")," ",""))), "")&amp;
      SUBSTITUTE(SUBSTITUTE(TEXT(SOURCE!H1698,"????0"),"  ","")," ","")&amp;",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0,      99,       CAT_FNCT, SLS_ENABLED  ,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
      SUBSTITUTE(TEXT(SOURCE!G1699,"??0"),"  ","")&amp;", "&amp; IF(SOURCE!$S$2-3 &gt;= 0, REPT(" ",SOURCE!$S$2-5+4+1-LEN(SUBSTITUTE(SUBSTITUTE(TEXT(SOURCE!H1699,"????0"),"  ","")," ",""))), "")&amp;
      SUBSTITUTE(SUBSTITUTE(TEXT(SOURCE!H1699,"????0"),"  ","")," ","")&amp;",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0,       0,       CAT_FNCT, SLS_ENABLED  ,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
      SUBSTITUTE(TEXT(SOURCE!G1700,"??0"),"  ","")&amp;", "&amp; IF(SOURCE!$S$2-3 &gt;= 0, REPT(" ",SOURCE!$S$2-5+4+1-LEN(SUBSTITUTE(SUBSTITUTE(TEXT(SOURCE!H1700,"????0"),"  ","")," ",""))), "")&amp;
      SUBSTITUTE(SUBSTITUTE(TEXT(SOURCE!H1700,"????0"),"  ","")," ","")&amp;",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STD_gamma STD_SUB_x STD_SUB_y,                 STD_gamma STD_SUB_x STD_SUB_y,                 0,       0,       CAT_FNCT, SLS_UNCHANGED,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
      SUBSTITUTE(TEXT(SOURCE!G1701,"??0"),"  ","")&amp;", "&amp; IF(SOURCE!$S$2-3 &gt;= 0, REPT(" ",SOURCE!$S$2-5+4+1-LEN(SUBSTITUTE(SUBSTITUTE(TEXT(SOURCE!H1701,"????0"),"  ","")," ",""))), "")&amp;
      SUBSTITUTE(SUBSTITUTE(TEXT(SOURCE!H1701,"????0"),"  ","")," ","")&amp;",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itemToBeCoded,               NOPARAM,                     STD_GAMMA STD_SUB_x STD_SUB_y,                 STD_GAMMA STD_SUB_x STD_SUB_y,                 0,       0,       CAT_FNCT, SLS_UNCHANGED,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
      SUBSTITUTE(TEXT(SOURCE!G1702,"??0"),"  ","")&amp;", "&amp; IF(SOURCE!$S$2-3 &gt;= 0, REPT(" ",SOURCE!$S$2-5+4+1-LEN(SUBSTITUTE(SUBSTITUTE(TEXT(SOURCE!H1702,"????0"),"  ","")," ",""))), "")&amp;
      SUBSTITUTE(SUBSTITUTE(TEXT(SOURCE!H1702,"????0"),"  ","")," ","")&amp;",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0,       0,       CAT_FNCT, SLS_ENABLED  ,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
      SUBSTITUTE(TEXT(SOURCE!G1703,"??0"),"  ","")&amp;", "&amp; IF(SOURCE!$S$2-3 &gt;= 0, REPT(" ",SOURCE!$S$2-5+4+1-LEN(SUBSTITUTE(SUBSTITUTE(TEXT(SOURCE!H1703,"????0"),"  ","")," ",""))), "")&amp;
      SUBSTITUTE(SUBSTITUTE(TEXT(SOURCE!H1703,"????0"),"  ","")," ","")&amp;",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0,       0,       CAT_NONE, SLS_UNCHANGED,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
      SUBSTITUTE(TEXT(SOURCE!G1704,"??0"),"  ","")&amp;", "&amp; IF(SOURCE!$S$2-3 &gt;= 0, REPT(" ",SOURCE!$S$2-5+4+1-LEN(SUBSTITUTE(SUBSTITUTE(TEXT(SOURCE!H1704,"????0"),"  ","")," ",""))), "")&amp;
      SUBSTITUTE(SUBSTITUTE(TEXT(SOURCE!H1704,"????0"),"  ","")," ","")&amp;",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0,       0,       CAT_FNCT, SLS_ENABLED  ,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
      SUBSTITUTE(TEXT(SOURCE!G1705,"??0"),"  ","")&amp;", "&amp; IF(SOURCE!$S$2-3 &gt;= 0, REPT(" ",SOURCE!$S$2-5+4+1-LEN(SUBSTITUTE(SUBSTITUTE(TEXT(SOURCE!H1705,"????0"),"  ","")," ",""))), "")&amp;
      SUBSTITUTE(SUBSTITUTE(TEXT(SOURCE!H1705,"????0"),"  ","")," ","")&amp;",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0,       0,       CAT_FNCT, SLS_UNCHANGED,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
      SUBSTITUTE(TEXT(SOURCE!G1706,"??0"),"  ","")&amp;", "&amp; IF(SOURCE!$S$2-3 &gt;= 0, REPT(" ",SOURCE!$S$2-5+4+1-LEN(SUBSTITUTE(SUBSTITUTE(TEXT(SOURCE!H1706,"????0"),"  ","")," ",""))), "")&amp;
      SUBSTITUTE(SUBSTITUTE(TEXT(SOURCE!H1706,"????0"),"  ","")," ","")&amp;",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0,       0,       CAT_FNCT, SLS_UNCHANGED,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
      SUBSTITUTE(TEXT(SOURCE!G1707,"??0"),"  ","")&amp;", "&amp; IF(SOURCE!$S$2-3 &gt;= 0, REPT(" ",SOURCE!$S$2-5+4+1-LEN(SUBSTITUTE(SUBSTITUTE(TEXT(SOURCE!H1707,"????0"),"  ","")," ",""))), "")&amp;
      SUBSTITUTE(SUBSTITUTE(TEXT(SOURCE!H1707,"????0"),"  ","")," ","")&amp;",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0,       0,       CAT_FNCT, SLS_UNCHANGED,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
      SUBSTITUTE(TEXT(SOURCE!G1708,"??0"),"  ","")&amp;", "&amp; IF(SOURCE!$S$2-3 &gt;= 0, REPT(" ",SOURCE!$S$2-5+4+1-LEN(SUBSTITUTE(SUBSTITUTE(TEXT(SOURCE!H1708,"????0"),"  ","")," ",""))), "")&amp;
      SUBSTITUTE(SUBSTITUTE(TEXT(SOURCE!H1708,"????0"),"  ","")," ","")&amp;",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STD_zeta "(x)",                                STD_zeta "(x)",                                0,       0,       CAT_FNCT, SLS_UNCHANGED,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
      SUBSTITUTE(TEXT(SOURCE!G1709,"??0"),"  ","")&amp;", "&amp; IF(SOURCE!$S$2-3 &gt;= 0, REPT(" ",SOURCE!$S$2-5+4+1-LEN(SUBSTITUTE(SUBSTITUTE(TEXT(SOURCE!H1709,"????0"),"  ","")," ",""))), "")&amp;
      SUBSTITUTE(SUBSTITUTE(TEXT(SOURCE!H1709,"????0"),"  ","")," ","")&amp;",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0,       0,       CAT_FNCT, SLS_UNCHANGED,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
      SUBSTITUTE(TEXT(SOURCE!G1710,"??0"),"  ","")&amp;", "&amp; IF(SOURCE!$S$2-3 &gt;= 0, REPT(" ",SOURCE!$S$2-5+4+1-LEN(SUBSTITUTE(SUBSTITUTE(TEXT(SOURCE!H1710,"????0"),"  ","")," ",""))), "")&amp;
      SUBSTITUTE(SUBSTITUTE(TEXT(SOURCE!H1710,"????0"),"  ","")," ","")&amp;",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0,       0,       CAT_FNCT, SLS_UNCHANGED,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
      SUBSTITUTE(TEXT(SOURCE!G1711,"??0"),"  ","")&amp;", "&amp; IF(SOURCE!$S$2-3 &gt;= 0, REPT(" ",SOURCE!$S$2-5+4+1-LEN(SUBSTITUTE(SUBSTITUTE(TEXT(SOURCE!H1711,"????0"),"  ","")," ",""))), "")&amp;
      SUBSTITUTE(SUBSTITUTE(TEXT(SOURCE!H1711,"????0"),"  ","")," ","")&amp;",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0,       0,       CAT_FNCT, SLS_UNCHANGED,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
      SUBSTITUTE(TEXT(SOURCE!G1712,"??0"),"  ","")&amp;", "&amp; IF(SOURCE!$S$2-3 &gt;= 0, REPT(" ",SOURCE!$S$2-5+4+1-LEN(SUBSTITUTE(SUBSTITUTE(TEXT(SOURCE!H1712,"????0"),"  ","")," ",""))), "")&amp;
      SUBSTITUTE(SUBSTITUTE(TEXT(SOURCE!H1712,"????0"),"  ","")," ","")&amp;",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0,       0,       CAT_FNCT, SLS_UNCHANGED,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
      SUBSTITUTE(TEXT(SOURCE!G1713,"??0"),"  ","")&amp;", "&amp; IF(SOURCE!$S$2-3 &gt;= 0, REPT(" ",SOURCE!$S$2-5+4+1-LEN(SUBSTITUTE(SUBSTITUTE(TEXT(SOURCE!H1713,"????0"),"  ","")," ",""))), "")&amp;
      SUBSTITUTE(SUBSTITUTE(TEXT(SOURCE!H1713,"????0"),"  ","")," ","")&amp;",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0,       0,       CAT_FNCT, SLS_ENABLED  ,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
      SUBSTITUTE(TEXT(SOURCE!G1714,"??0"),"  ","")&amp;", "&amp; IF(SOURCE!$S$2-3 &gt;= 0, REPT(" ",SOURCE!$S$2-5+4+1-LEN(SUBSTITUTE(SUBSTITUTE(TEXT(SOURCE!H1714,"????0"),"  ","")," ",""))), "")&amp;
      SUBSTITUTE(SUBSTITUTE(TEXT(SOURCE!H1714,"????0"),"  ","")," ","")&amp;",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0,       0,       CAT_FNCT, SLS_UNCHANGED,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
      SUBSTITUTE(TEXT(SOURCE!G1715,"??0"),"  ","")&amp;", "&amp; IF(SOURCE!$S$2-3 &gt;= 0, REPT(" ",SOURCE!$S$2-5+4+1-LEN(SUBSTITUTE(SUBSTITUTE(TEXT(SOURCE!H1715,"????0"),"  ","")," ",""))), "")&amp;
      SUBSTITUTE(SUBSTITUTE(TEXT(SOURCE!H1715,"????0"),"  ","")," ","")&amp;",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0,       0,       CAT_FNCT, SLS_ENABLED  ,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
      SUBSTITUTE(TEXT(SOURCE!G1716,"??0"),"  ","")&amp;", "&amp; IF(SOURCE!$S$2-3 &gt;= 0, REPT(" ",SOURCE!$S$2-5+4+1-LEN(SUBSTITUTE(SUBSTITUTE(TEXT(SOURCE!H1716,"????0"),"  ","")," ",""))), "")&amp;
      SUBSTITUTE(SUBSTITUTE(TEXT(SOURCE!H1716,"????0"),"  ","")," ","")&amp;",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0,       0,       CAT_FNCT, SLS_ENABLED  ,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
      SUBSTITUTE(TEXT(SOURCE!G1717,"??0"),"  ","")&amp;", "&amp; IF(SOURCE!$S$2-3 &gt;= 0, REPT(" ",SOURCE!$S$2-5+4+1-LEN(SUBSTITUTE(SUBSTITUTE(TEXT(SOURCE!H1717,"????0"),"  ","")," ",""))), "")&amp;
      SUBSTITUTE(SUBSTITUTE(TEXT(SOURCE!H1717,"????0"),"  ","")," ","")&amp;",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0,       0,       CAT_FNCT, SLS_ENABLED  ,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
      SUBSTITUTE(TEXT(SOURCE!G1718,"??0"),"  ","")&amp;", "&amp; IF(SOURCE!$S$2-3 &gt;= 0, REPT(" ",SOURCE!$S$2-5+4+1-LEN(SUBSTITUTE(SUBSTITUTE(TEXT(SOURCE!H1718,"????0"),"  ","")," ",""))), "")&amp;
      SUBSTITUTE(SUBSTITUTE(TEXT(SOURCE!H1718,"????0"),"  ","")," ","")&amp;",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0,       0,       CAT_FNCT, SLS_UNCHANGED,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
      SUBSTITUTE(TEXT(SOURCE!G1719,"??0"),"  ","")&amp;", "&amp; IF(SOURCE!$S$2-3 &gt;= 0, REPT(" ",SOURCE!$S$2-5+4+1-LEN(SUBSTITUTE(SUBSTITUTE(TEXT(SOURCE!H1719,"????0"),"  ","")," ",""))), "")&amp;
      SUBSTITUTE(SUBSTITUTE(TEXT(SOURCE!H1719,"????0"),"  ","")," ","")&amp;",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itemToBeCoded,               NOPARAM,                     STD_RIGHT_ARROW "DATE",                        STD_RIGHT_ARROW "DATE",                        0,       0,       CAT_FNCT, SLS_UNCHANGED,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
      SUBSTITUTE(TEXT(SOURCE!G1720,"??0"),"  ","")&amp;", "&amp; IF(SOURCE!$S$2-3 &gt;= 0, REPT(" ",SOURCE!$S$2-5+4+1-LEN(SUBSTITUTE(SUBSTITUTE(TEXT(SOURCE!H1720,"????0"),"  ","")," ",""))), "")&amp;
      SUBSTITUTE(SUBSTITUTE(TEXT(SOURCE!H1720,"????0"),"  ","")," ","")&amp;",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0,       0,       CAT_FREE, SLS_UNCHANGED,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
      SUBSTITUTE(TEXT(SOURCE!G1721,"??0"),"  ","")&amp;", "&amp; IF(SOURCE!$S$2-3 &gt;= 0, REPT(" ",SOURCE!$S$2-5+4+1-LEN(SUBSTITUTE(SUBSTITUTE(TEXT(SOURCE!H1721,"????0"),"  ","")," ",""))), "")&amp;
      SUBSTITUTE(SUBSTITUTE(TEXT(SOURCE!H1721,"????0"),"  ","")," ","")&amp;",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0,       0,       CAT_FREE, SLS_UNCHANGED,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
      SUBSTITUTE(TEXT(SOURCE!G1722,"??0"),"  ","")&amp;", "&amp; IF(SOURCE!$S$2-3 &gt;= 0, REPT(" ",SOURCE!$S$2-5+4+1-LEN(SUBSTITUTE(SUBSTITUTE(TEXT(SOURCE!H1722,"????0"),"  ","")," ",""))), "")&amp;
      SUBSTITUTE(SUBSTITUTE(TEXT(SOURCE!H1722,"????0"),"  ","")," ","")&amp;",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0,       0,       CAT_FREE, SLS_UNCHANGED,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
      SUBSTITUTE(TEXT(SOURCE!G1723,"??0"),"  ","")&amp;", "&amp; IF(SOURCE!$S$2-3 &gt;= 0, REPT(" ",SOURCE!$S$2-5+4+1-LEN(SUBSTITUTE(SUBSTITUTE(TEXT(SOURCE!H1723,"????0"),"  ","")," ",""))), "")&amp;
      SUBSTITUTE(SUBSTITUTE(TEXT(SOURCE!H1723,"????0"),"  ","")," ","")&amp;",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itemToBeCoded,               NOPARAM,                     STD_RIGHT_ARROW "HR",                          ".d",                                          0,       0,       CAT_FNCT, SLS_ENABLED  ,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
      SUBSTITUTE(TEXT(SOURCE!G1724,"??0"),"  ","")&amp;", "&amp; IF(SOURCE!$S$2-3 &gt;= 0, REPT(" ",SOURCE!$S$2-5+4+1-LEN(SUBSTITUTE(SUBSTITUTE(TEXT(SOURCE!H1724,"????0"),"  ","")," ",""))), "")&amp;
      SUBSTITUTE(SUBSTITUTE(TEXT(SOURCE!H1724,"????0"),"  ","")," ","")&amp;",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itemToBeCoded,               NOPARAM/*#JM#*/,             STD_RIGHT_ARROW "H.MS",                        STD_RIGHT_ARROW "h.ms",                        0,       0,       CAT_FNCT, SLS_UNCHANGED,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
      SUBSTITUTE(TEXT(SOURCE!G1725,"??0"),"  ","")&amp;", "&amp; IF(SOURCE!$S$2-3 &gt;= 0, REPT(" ",SOURCE!$S$2-5+4+1-LEN(SUBSTITUTE(SUBSTITUTE(TEXT(SOURCE!H1725,"????0"),"  ","")," ",""))), "")&amp;
      SUBSTITUTE(SUBSTITUTE(TEXT(SOURCE!H1725,"????0"),"  ","")," ","")&amp;",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2,      16,       CAT_FNCT, SLS_UNCHANGED,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
      SUBSTITUTE(TEXT(SOURCE!G1726,"??0"),"  ","")&amp;", "&amp; IF(SOURCE!$S$2-3 &gt;= 0, REPT(" ",SOURCE!$S$2-5+4+1-LEN(SUBSTITUTE(SUBSTITUTE(TEXT(SOURCE!H1726,"????0"),"  ","")," ",""))), "")&amp;
      SUBSTITUTE(SUBSTITUTE(TEXT(SOURCE!H1726,"????0"),"  ","")," ","")&amp;",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0,       0,       CAT_FREE, SLS_UNCHANGED,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
      SUBSTITUTE(TEXT(SOURCE!G1727,"??0"),"  ","")&amp;", "&amp; IF(SOURCE!$S$2-3 &gt;= 0, REPT(" ",SOURCE!$S$2-5+4+1-LEN(SUBSTITUTE(SUBSTITUTE(TEXT(SOURCE!H1727,"????0"),"  ","")," ",""))), "")&amp;
      SUBSTITUTE(SUBSTITUTE(TEXT(SOURCE!H1727,"????0"),"  ","")," ","")&amp;",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
      SUBSTITUTE(TEXT(SOURCE!G1728,"??0"),"  ","")&amp;", "&amp; IF(SOURCE!$S$2-3 &gt;= 0, REPT(" ",SOURCE!$S$2-5+4+1-LEN(SUBSTITUTE(SUBSTITUTE(TEXT(SOURCE!H1728,"????0"),"  ","")," ",""))), "")&amp;
      SUBSTITUTE(SUBSTITUTE(TEXT(SOURCE!H1728,"????0"),"  ","")," ","")&amp;",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0,       0,       CAT_FREE, SLS_UNCHANGED,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
      SUBSTITUTE(TEXT(SOURCE!G1729,"??0"),"  ","")&amp;", "&amp; IF(SOURCE!$S$2-3 &gt;= 0, REPT(" ",SOURCE!$S$2-5+4+1-LEN(SUBSTITUTE(SUBSTITUTE(TEXT(SOURCE!H1729,"????0"),"  ","")," ",""))), "")&amp;
      SUBSTITUTE(SUBSTITUTE(TEXT(SOURCE!H1729,"????0"),"  ","")," ","")&amp;",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0,       0,       CAT_FNCT, SLS_ENABLED  ,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
      SUBSTITUTE(TEXT(SOURCE!G1730,"??0"),"  ","")&amp;", "&amp; IF(SOURCE!$S$2-3 &gt;= 0, REPT(" ",SOURCE!$S$2-5+4+1-LEN(SUBSTITUTE(SUBSTITUTE(TEXT(SOURCE!H1730,"????0"),"  ","")," ",""))), "")&amp;
      SUBSTITUTE(SUBSTITUTE(TEXT(SOURCE!H1730,"????0"),"  ","")," ","")&amp;",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
      SUBSTITUTE(TEXT(SOURCE!G1731,"??0"),"  ","")&amp;", "&amp; IF(SOURCE!$S$2-3 &gt;= 0, REPT(" ",SOURCE!$S$2-5+4+1-LEN(SUBSTITUTE(SUBSTITUTE(TEXT(SOURCE!H1731,"????0"),"  ","")," ",""))), "")&amp;
      SUBSTITUTE(SUBSTITUTE(TEXT(SOURCE!H1731,"????0"),"  ","")," ","")&amp;",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0,       0,       CAT_FNCT, SLS_ENABLED  ,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
      SUBSTITUTE(TEXT(SOURCE!G1732,"??0"),"  ","")&amp;", "&amp; IF(SOURCE!$S$2-3 &gt;= 0, REPT(" ",SOURCE!$S$2-5+4+1-LEN(SUBSTITUTE(SUBSTITUTE(TEXT(SOURCE!H1732,"????0"),"  ","")," ",""))), "")&amp;
      SUBSTITUTE(SUBSTITUTE(TEXT(SOURCE!H1732,"????0"),"  ","")," ","")&amp;",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0,       0,       CAT_FNCT, SLS_ENABLED  ,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
      SUBSTITUTE(TEXT(SOURCE!G1733,"??0"),"  ","")&amp;", "&amp; IF(SOURCE!$S$2-3 &gt;= 0, REPT(" ",SOURCE!$S$2-5+4+1-LEN(SUBSTITUTE(SUBSTITUTE(TEXT(SOURCE!H1733,"????0"),"  ","")," ",""))), "")&amp;
      SUBSTITUTE(SUBSTITUTE(TEXT(SOURCE!H1733,"????0"),"  ","")," ","")&amp;",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0,       0,       CAT_FNCT, SLS_ENABLED  ,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
      SUBSTITUTE(TEXT(SOURCE!G1734,"??0"),"  ","")&amp;", "&amp; IF(SOURCE!$S$2-3 &gt;= 0, REPT(" ",SOURCE!$S$2-5+4+1-LEN(SUBSTITUTE(SUBSTITUTE(TEXT(SOURCE!H1734,"????0"),"  ","")," ",""))), "")&amp;
      SUBSTITUTE(SUBSTITUTE(TEXT(SOURCE!H1734,"????0"),"  ","")," ","")&amp;",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0,       0,       CAT_FNCT, SLS_ENABLED  ,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
      SUBSTITUTE(TEXT(SOURCE!G1735,"??0"),"  ","")&amp;", "&amp; IF(SOURCE!$S$2-3 &gt;= 0, REPT(" ",SOURCE!$S$2-5+4+1-LEN(SUBSTITUTE(SUBSTITUTE(TEXT(SOURCE!H1735,"????0"),"  ","")," ",""))), "")&amp;
      SUBSTITUTE(SUBSTITUTE(TEXT(SOURCE!H1735,"????0"),"  ","")," ","")&amp;",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0,       0,       CAT_FNCT, SLS_ENABLED  ,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
      SUBSTITUTE(TEXT(SOURCE!G1736,"??0"),"  ","")&amp;", "&amp; IF(SOURCE!$S$2-3 &gt;= 0, REPT(" ",SOURCE!$S$2-5+4+1-LEN(SUBSTITUTE(SUBSTITUTE(TEXT(SOURCE!H1736,"????0"),"  ","")," ",""))), "")&amp;
      SUBSTITUTE(SUBSTITUTE(TEXT(SOURCE!H1736,"????0"),"  ","")," ","")&amp;",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0,       0,       CAT_FNCT, SLS_ENABLED  ,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
      SUBSTITUTE(TEXT(SOURCE!G1737,"??0"),"  ","")&amp;", "&amp; IF(SOURCE!$S$2-3 &gt;= 0, REPT(" ",SOURCE!$S$2-5+4+1-LEN(SUBSTITUTE(SUBSTITUTE(TEXT(SOURCE!H1737,"????0"),"  ","")," ",""))), "")&amp;
      SUBSTITUTE(SUBSTITUTE(TEXT(SOURCE!H1737,"????0"),"  ","")," ","")&amp;",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0,       0,       CAT_FNCT, SLS_ENABLED  ,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
      SUBSTITUTE(TEXT(SOURCE!G1738,"??0"),"  ","")&amp;", "&amp; IF(SOURCE!$S$2-3 &gt;= 0, REPT(" ",SOURCE!$S$2-5+4+1-LEN(SUBSTITUTE(SUBSTITUTE(TEXT(SOURCE!H1738,"????0"),"  ","")," ",""))), "")&amp;
      SUBSTITUTE(SUBSTITUTE(TEXT(SOURCE!H1738,"????0"),"  ","")," ","")&amp;",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0,       0,       CAT_FNCT, SLS_UNCHANGED,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
      SUBSTITUTE(TEXT(SOURCE!G1739,"??0"),"  ","")&amp;", "&amp; IF(SOURCE!$S$2-3 &gt;= 0, REPT(" ",SOURCE!$S$2-5+4+1-LEN(SUBSTITUTE(SUBSTITUTE(TEXT(SOURCE!H1739,"????0"),"  ","")," ",""))), "")&amp;
      SUBSTITUTE(SUBSTITUTE(TEXT(SOURCE!H1739,"????0"),"  ","")," ","")&amp;",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0,       0,       CAT_FNCT, SLS_UNCHANGED,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
      SUBSTITUTE(TEXT(SOURCE!G1740,"??0"),"  ","")&amp;", "&amp; IF(SOURCE!$S$2-3 &gt;= 0, REPT(" ",SOURCE!$S$2-5+4+1-LEN(SUBSTITUTE(SUBSTITUTE(TEXT(SOURCE!H1740,"????0"),"  ","")," ",""))), "")&amp;
      SUBSTITUTE(SUBSTITUTE(TEXT(SOURCE!H1740,"????0"),"  ","")," ","")&amp;",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0,       0,       CAT_FNCT, SLS_UNCHANGED,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
      SUBSTITUTE(TEXT(SOURCE!G1741,"??0"),"  ","")&amp;", "&amp; IF(SOURCE!$S$2-3 &gt;= 0, REPT(" ",SOURCE!$S$2-5+4+1-LEN(SUBSTITUTE(SUBSTITUTE(TEXT(SOURCE!H1741,"????0"),"  ","")," ",""))), "")&amp;
      SUBSTITUTE(SUBSTITUTE(TEXT(SOURCE!H1741,"????0"),"  ","")," ","")&amp;",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0,       0,       CAT_FNCT, SLS_ENABLED  ,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
      SUBSTITUTE(TEXT(SOURCE!G1742,"??0"),"  ","")&amp;", "&amp; IF(SOURCE!$S$2-3 &gt;= 0, REPT(" ",SOURCE!$S$2-5+4+1-LEN(SUBSTITUTE(SUBSTITUTE(TEXT(SOURCE!H1742,"????0"),"  ","")," ",""))), "")&amp;
      SUBSTITUTE(SUBSTITUTE(TEXT(SOURCE!H1742,"????0"),"  ","")," ","")&amp;",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0,       0,       CAT_FNCT, SLS_UNCHANGED,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
      SUBSTITUTE(TEXT(SOURCE!G1743,"??0"),"  ","")&amp;", "&amp; IF(SOURCE!$S$2-3 &gt;= 0, REPT(" ",SOURCE!$S$2-5+4+1-LEN(SUBSTITUTE(SUBSTITUTE(TEXT(SOURCE!H1743,"????0"),"  ","")," ",""))), "")&amp;
      SUBSTITUTE(SUBSTITUTE(TEXT(SOURCE!H1743,"????0"),"  ","")," ","")&amp;",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0,       0,       CAT_FNCT, SLS_UNCHANGED,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
      SUBSTITUTE(TEXT(SOURCE!G1744,"??0"),"  ","")&amp;", "&amp; IF(SOURCE!$S$2-3 &gt;= 0, REPT(" ",SOURCE!$S$2-5+4+1-LEN(SUBSTITUTE(SUBSTITUTE(TEXT(SOURCE!H1744,"????0"),"  ","")," ",""))), "")&amp;
      SUBSTITUTE(SUBSTITUTE(TEXT(SOURCE!H1744,"????0"),"  ","")," ","")&amp;",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0,       0,       CAT_FNCT, SLS_ENABLED  ,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
      SUBSTITUTE(TEXT(SOURCE!G1745,"??0"),"  ","")&amp;", "&amp; IF(SOURCE!$S$2-3 &gt;= 0, REPT(" ",SOURCE!$S$2-5+4+1-LEN(SUBSTITUTE(SUBSTITUTE(TEXT(SOURCE!H1745,"????0"),"  ","")," ",""))), "")&amp;
      SUBSTITUTE(SUBSTITUTE(TEXT(SOURCE!H1745,"????0"),"  ","")," ","")&amp;",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0,       0,       CAT_FNCT, SLS_ENABLED  ,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
      SUBSTITUTE(TEXT(SOURCE!G1746,"??0"),"  ","")&amp;", "&amp; IF(SOURCE!$S$2-3 &gt;= 0, REPT(" ",SOURCE!$S$2-5+4+1-LEN(SUBSTITUTE(SUBSTITUTE(TEXT(SOURCE!H1746,"????0"),"  ","")," ",""))), "")&amp;
      SUBSTITUTE(SUBSTITUTE(TEXT(SOURCE!H1746,"????0"),"  ","")," ","")&amp;",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0,       0,       CAT_FNCT, SLS_UNCHANGED,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
      SUBSTITUTE(TEXT(SOURCE!G1747,"??0"),"  ","")&amp;", "&amp; IF(SOURCE!$S$2-3 &gt;= 0, REPT(" ",SOURCE!$S$2-5+4+1-LEN(SUBSTITUTE(SUBSTITUTE(TEXT(SOURCE!H1747,"????0"),"  ","")," ",""))), "")&amp;
      SUBSTITUTE(SUBSTITUTE(TEXT(SOURCE!H1747,"????0"),"  ","")," ","")&amp;",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0,       0,       CAT_FNCT, SLS_UNCHANGED,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
      SUBSTITUTE(TEXT(SOURCE!G1748,"??0"),"  ","")&amp;", "&amp; IF(SOURCE!$S$2-3 &gt;= 0, REPT(" ",SOURCE!$S$2-5+4+1-LEN(SUBSTITUTE(SUBSTITUTE(TEXT(SOURCE!H1748,"????0"),"  ","")," ",""))), "")&amp;
      SUBSTITUTE(SUBSTITUTE(TEXT(SOURCE!H1748,"????0"),"  ","")," ","")&amp;",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0,       0,       CAT_FNCT, SLS_UNCHANGED,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
      SUBSTITUTE(TEXT(SOURCE!G1749,"??0"),"  ","")&amp;", "&amp; IF(SOURCE!$S$2-3 &gt;= 0, REPT(" ",SOURCE!$S$2-5+4+1-LEN(SUBSTITUTE(SUBSTITUTE(TEXT(SOURCE!H1749,"????0"),"  ","")," ",""))), "")&amp;
      SUBSTITUTE(SUBSTITUTE(TEXT(SOURCE!H1749,"????0"),"  ","")," ","")&amp;",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0,       0,       CAT_FNCT, SLS_UNCHANGED,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
      SUBSTITUTE(TEXT(SOURCE!G1750,"??0"),"  ","")&amp;", "&amp; IF(SOURCE!$S$2-3 &gt;= 0, REPT(" ",SOURCE!$S$2-5+4+1-LEN(SUBSTITUTE(SUBSTITUTE(TEXT(SOURCE!H1750,"????0"),"  ","")," ",""))), "")&amp;
      SUBSTITUTE(SUBSTITUTE(TEXT(SOURCE!H1750,"????0"),"  ","")," ","")&amp;",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0,       0,       CAT_FNCT, SLS_UNCHANGED,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
      SUBSTITUTE(TEXT(SOURCE!G1751,"??0"),"  ","")&amp;", "&amp; IF(SOURCE!$S$2-3 &gt;= 0, REPT(" ",SOURCE!$S$2-5+4+1-LEN(SUBSTITUTE(SUBSTITUTE(TEXT(SOURCE!H1751,"????0"),"  ","")," ",""))), "")&amp;
      SUBSTITUTE(SUBSTITUTE(TEXT(SOURCE!H1751,"????0"),"  ","")," ","")&amp;",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0,       0,       CAT_FNCT, SLS_UNCHANGED,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
      SUBSTITUTE(TEXT(SOURCE!G1752,"??0"),"  ","")&amp;", "&amp; IF(SOURCE!$S$2-3 &gt;= 0, REPT(" ",SOURCE!$S$2-5+4+1-LEN(SUBSTITUTE(SUBSTITUTE(TEXT(SOURCE!H1752,"????0"),"  ","")," ",""))), "")&amp;
      SUBSTITUTE(SUBSTITUTE(TEXT(SOURCE!H1752,"????0"),"  ","")," ","")&amp;",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0,       0,       CAT_FNCT, SLS_UNCHANGED,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
      SUBSTITUTE(TEXT(SOURCE!G1753,"??0"),"  ","")&amp;", "&amp; IF(SOURCE!$S$2-3 &gt;= 0, REPT(" ",SOURCE!$S$2-5+4+1-LEN(SUBSTITUTE(SUBSTITUTE(TEXT(SOURCE!H1753,"????0"),"  ","")," ",""))), "")&amp;
      SUBSTITUTE(SUBSTITUTE(TEXT(SOURCE!H1753,"????0"),"  ","")," ","")&amp;",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0,       0,       CAT_FNCT, SLS_UNCHANGED,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
      SUBSTITUTE(TEXT(SOURCE!G1754,"??0"),"  ","")&amp;", "&amp; IF(SOURCE!$S$2-3 &gt;= 0, REPT(" ",SOURCE!$S$2-5+4+1-LEN(SUBSTITUTE(SUBSTITUTE(TEXT(SOURCE!H1754,"????0"),"  ","")," ",""))), "")&amp;
      SUBSTITUTE(SUBSTITUTE(TEXT(SOURCE!H1754,"????0"),"  ","")," ","")&amp;",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0,       0,       CAT_FNCT, SLS_UNCHANGED,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
      SUBSTITUTE(TEXT(SOURCE!G1755,"??0"),"  ","")&amp;", "&amp; IF(SOURCE!$S$2-3 &gt;= 0, REPT(" ",SOURCE!$S$2-5+4+1-LEN(SUBSTITUTE(SUBSTITUTE(TEXT(SOURCE!H1755,"????0"),"  ","")," ",""))), "")&amp;
      SUBSTITUTE(SUBSTITUTE(TEXT(SOURCE!H1755,"????0"),"  ","")," ","")&amp;",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0,       0,       CAT_FNCT, SLS_UNCHANGED,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
      SUBSTITUTE(TEXT(SOURCE!G1756,"??0"),"  ","")&amp;", "&amp; IF(SOURCE!$S$2-3 &gt;= 0, REPT(" ",SOURCE!$S$2-5+4+1-LEN(SUBSTITUTE(SUBSTITUTE(TEXT(SOURCE!H1756,"????0"),"  ","")," ",""))), "")&amp;
      SUBSTITUTE(SUBSTITUTE(TEXT(SOURCE!H1756,"????0"),"  ","")," ","")&amp;",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0,       0,       CAT_FNCT, SLS_UNCHANGED,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
      SUBSTITUTE(TEXT(SOURCE!G1757,"??0"),"  ","")&amp;", "&amp; IF(SOURCE!$S$2-3 &gt;= 0, REPT(" ",SOURCE!$S$2-5+4+1-LEN(SUBSTITUTE(SUBSTITUTE(TEXT(SOURCE!H1757,"????0"),"  ","")," ",""))), "")&amp;
      SUBSTITUTE(SUBSTITUTE(TEXT(SOURCE!H1757,"????0"),"  ","")," ","")&amp;",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0,       0,       CAT_FNCT, SLS_UNCHANGED,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
      SUBSTITUTE(TEXT(SOURCE!G1758,"??0"),"  ","")&amp;", "&amp; IF(SOURCE!$S$2-3 &gt;= 0, REPT(" ",SOURCE!$S$2-5+4+1-LEN(SUBSTITUTE(SUBSTITUTE(TEXT(SOURCE!H1758,"????0"),"  ","")," ",""))), "")&amp;
      SUBSTITUTE(SUBSTITUTE(TEXT(SOURCE!H1758,"????0"),"  ","")," ","")&amp;",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0,       0,       CAT_FNCT, SLS_UNCHANGED,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
      SUBSTITUTE(TEXT(SOURCE!G1759,"??0"),"  ","")&amp;", "&amp; IF(SOURCE!$S$2-3 &gt;= 0, REPT(" ",SOURCE!$S$2-5+4+1-LEN(SUBSTITUTE(SUBSTITUTE(TEXT(SOURCE!H1759,"????0"),"  ","")," ",""))), "")&amp;
      SUBSTITUTE(SUBSTITUTE(TEXT(SOURCE!H1759,"????0"),"  ","")," ","")&amp;",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0,       0,       CAT_FNCT, SLS_UNCHANGED,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
      SUBSTITUTE(TEXT(SOURCE!G1760,"??0"),"  ","")&amp;", "&amp; IF(SOURCE!$S$2-3 &gt;= 0, REPT(" ",SOURCE!$S$2-5+4+1-LEN(SUBSTITUTE(SUBSTITUTE(TEXT(SOURCE!H1760,"????0"),"  ","")," ",""))), "")&amp;
      SUBSTITUTE(SUBSTITUTE(TEXT(SOURCE!H1760,"????0"),"  ","")," ","")&amp;",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
      SUBSTITUTE(TEXT(SOURCE!G1761,"??0"),"  ","")&amp;", "&amp; IF(SOURCE!$S$2-3 &gt;= 0, REPT(" ",SOURCE!$S$2-5+4+1-LEN(SUBSTITUTE(SUBSTITUTE(TEXT(SOURCE!H1761,"????0"),"  ","")," ",""))), "")&amp;
      SUBSTITUTE(SUBSTITUTE(TEXT(SOURCE!H1761,"????0"),"  ","")," ","")&amp;",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0,       0,       CAT_FNCT, SLS_UNCHANGED,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
      SUBSTITUTE(TEXT(SOURCE!G1762,"??0"),"  ","")&amp;", "&amp; IF(SOURCE!$S$2-3 &gt;= 0, REPT(" ",SOURCE!$S$2-5+4+1-LEN(SUBSTITUTE(SUBSTITUTE(TEXT(SOURCE!H1762,"????0"),"  ","")," ",""))), "")&amp;
      SUBSTITUTE(SUBSTITUTE(TEXT(SOURCE!H1762,"????0"),"  ","")," ","")&amp;",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
      SUBSTITUTE(TEXT(SOURCE!G1763,"??0"),"  ","")&amp;", "&amp; IF(SOURCE!$S$2-3 &gt;= 0, REPT(" ",SOURCE!$S$2-5+4+1-LEN(SUBSTITUTE(SUBSTITUTE(TEXT(SOURCE!H1763,"????0"),"  ","")," ",""))), "")&amp;
      SUBSTITUTE(SUBSTITUTE(TEXT(SOURCE!H1763,"????0"),"  ","")," ","")&amp;",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0,       0,       CAT_FNCT, SLS_UNCHANGED,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
      SUBSTITUTE(TEXT(SOURCE!G1764,"??0"),"  ","")&amp;", "&amp; IF(SOURCE!$S$2-3 &gt;= 0, REPT(" ",SOURCE!$S$2-5+4+1-LEN(SUBSTITUTE(SUBSTITUTE(TEXT(SOURCE!H1764,"????0"),"  ","")," ",""))), "")&amp;
      SUBSTITUTE(SUBSTITUTE(TEXT(SOURCE!H1764,"????0"),"  ","")," ","")&amp;",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
      SUBSTITUTE(TEXT(SOURCE!G1765,"??0"),"  ","")&amp;", "&amp; IF(SOURCE!$S$2-3 &gt;= 0, REPT(" ",SOURCE!$S$2-5+4+1-LEN(SUBSTITUTE(SUBSTITUTE(TEXT(SOURCE!H1765,"????0"),"  ","")," ",""))), "")&amp;
      SUBSTITUTE(SUBSTITUTE(TEXT(SOURCE!H1765,"????0"),"  ","")," ","")&amp;",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0,       0,       CAT_NONE, SLS_UNCHANGED,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
      SUBSTITUTE(TEXT(SOURCE!G1766,"??0"),"  ","")&amp;", "&amp; IF(SOURCE!$S$2-3 &gt;= 0, REPT(" ",SOURCE!$S$2-5+4+1-LEN(SUBSTITUTE(SUBSTITUTE(TEXT(SOURCE!H1766,"????0"),"  ","")," ",""))), "")&amp;
      SUBSTITUTE(SUBSTITUTE(TEXT(SOURCE!H1766,"????0"),"  ","")," ","")&amp;",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0,       0,       CAT_FREE, SLS_UNCHANGED,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
      SUBSTITUTE(TEXT(SOURCE!G1767,"??0"),"  ","")&amp;", "&amp; IF(SOURCE!$S$2-3 &gt;= 0, REPT(" ",SOURCE!$S$2-5+4+1-LEN(SUBSTITUTE(SUBSTITUTE(TEXT(SOURCE!H1767,"????0"),"  ","")," ",""))), "")&amp;
      SUBSTITUTE(SUBSTITUTE(TEXT(SOURCE!H1767,"????0"),"  ","")," ","")&amp;",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0,       0,       CAT_FREE, SLS_UNCHANGED,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
      SUBSTITUTE(TEXT(SOURCE!G1768,"??0"),"  ","")&amp;", "&amp; IF(SOURCE!$S$2-3 &gt;= 0, REPT(" ",SOURCE!$S$2-5+4+1-LEN(SUBSTITUTE(SUBSTITUTE(TEXT(SOURCE!H1768,"????0"),"  ","")," ",""))), "")&amp;
      SUBSTITUTE(SUBSTITUTE(TEXT(SOURCE!H1768,"????0"),"  ","")," ","")&amp;",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0,       0,       CAT_FREE, SLS_UNCHANGED,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
      SUBSTITUTE(TEXT(SOURCE!G1769,"??0"),"  ","")&amp;", "&amp; IF(SOURCE!$S$2-3 &gt;= 0, REPT(" ",SOURCE!$S$2-5+4+1-LEN(SUBSTITUTE(SUBSTITUTE(TEXT(SOURCE!H1769,"????0"),"  ","")," ",""))), "")&amp;
      SUBSTITUTE(SUBSTITUTE(TEXT(SOURCE!H1769,"????0"),"  ","")," ","")&amp;",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0,       0,       CAT_NONE, SLS_UNCHANGED,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
      SUBSTITUTE(TEXT(SOURCE!G1770,"??0"),"  ","")&amp;", "&amp; IF(SOURCE!$S$2-3 &gt;= 0, REPT(" ",SOURCE!$S$2-5+4+1-LEN(SUBSTITUTE(SUBSTITUTE(TEXT(SOURCE!H1770,"????0"),"  ","")," ",""))), "")&amp;
      SUBSTITUTE(SUBSTITUTE(TEXT(SOURCE!H1770,"????0"),"  ","")," ","")&amp;",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0,       0,       CAT_NONE, SLS_UNCHANGED,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
      SUBSTITUTE(TEXT(SOURCE!G1771,"??0"),"  ","")&amp;", "&amp; IF(SOURCE!$S$2-3 &gt;= 0, REPT(" ",SOURCE!$S$2-5+4+1-LEN(SUBSTITUTE(SUBSTITUTE(TEXT(SOURCE!H1771,"????0"),"  ","")," ",""))), "")&amp;
      SUBSTITUTE(SUBSTITUTE(TEXT(SOURCE!H1771,"????0"),"  ","")," ","")&amp;",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0,       0,       CAT_NONE, SLS_UNCHANGED,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
      SUBSTITUTE(TEXT(SOURCE!G1772,"??0"),"  ","")&amp;", "&amp; IF(SOURCE!$S$2-3 &gt;= 0, REPT(" ",SOURCE!$S$2-5+4+1-LEN(SUBSTITUTE(SUBSTITUTE(TEXT(SOURCE!H1772,"????0"),"  ","")," ",""))), "")&amp;
      SUBSTITUTE(SUBSTITUTE(TEXT(SOURCE!H1772,"????0"),"  ","")," ","")&amp;",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0,       0,       CAT_NONE, SLS_UNCHANGED,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
      SUBSTITUTE(TEXT(SOURCE!G1773,"??0"),"  ","")&amp;", "&amp; IF(SOURCE!$S$2-3 &gt;= 0, REPT(" ",SOURCE!$S$2-5+4+1-LEN(SUBSTITUTE(SUBSTITUTE(TEXT(SOURCE!H1773,"????0"),"  ","")," ",""))), "")&amp;
      SUBSTITUTE(SUBSTITUTE(TEXT(SOURCE!H1773,"????0"),"  ","")," ","")&amp;",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0,       0,       CAT_NONE, SLS_UNCHANGED,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
      SUBSTITUTE(TEXT(SOURCE!G1774,"??0"),"  ","")&amp;", "&amp; IF(SOURCE!$S$2-3 &gt;= 0, REPT(" ",SOURCE!$S$2-5+4+1-LEN(SUBSTITUTE(SUBSTITUTE(TEXT(SOURCE!H1774,"????0"),"  ","")," ",""))), "")&amp;
      SUBSTITUTE(SUBSTITUTE(TEXT(SOURCE!H1774,"????0"),"  ","")," ","")&amp;",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0,       0,       CAT_NONE, SLS_UNCHANGED,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
      SUBSTITUTE(TEXT(SOURCE!G1775,"??0"),"  ","")&amp;", "&amp; IF(SOURCE!$S$2-3 &gt;= 0, REPT(" ",SOURCE!$S$2-5+4+1-LEN(SUBSTITUTE(SUBSTITUTE(TEXT(SOURCE!H1775,"????0"),"  ","")," ",""))), "")&amp;
      SUBSTITUTE(SUBSTITUTE(TEXT(SOURCE!H1775,"????0"),"  ","")," ","")&amp;",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0,       0,       CAT_NONE, SLS_UNCHANGED,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
      SUBSTITUTE(TEXT(SOURCE!G1776,"??0"),"  ","")&amp;", "&amp; IF(SOURCE!$S$2-3 &gt;= 0, REPT(" ",SOURCE!$S$2-5+4+1-LEN(SUBSTITUTE(SUBSTITUTE(TEXT(SOURCE!H1776,"????0"),"  ","")," ",""))), "")&amp;
      SUBSTITUTE(SUBSTITUTE(TEXT(SOURCE!H1776,"????0"),"  ","")," ","")&amp;",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0,       0,       CAT_NONE, SLS_UNCHANGED,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
      SUBSTITUTE(TEXT(SOURCE!G1777,"??0"),"  ","")&amp;", "&amp; IF(SOURCE!$S$2-3 &gt;= 0, REPT(" ",SOURCE!$S$2-5+4+1-LEN(SUBSTITUTE(SUBSTITUTE(TEXT(SOURCE!H1777,"????0"),"  ","")," ",""))), "")&amp;
      SUBSTITUTE(SUBSTITUTE(TEXT(SOURCE!H1777,"????0"),"  ","")," ","")&amp;",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0,       0,       CAT_NONE, SLS_UNCHANGED,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
      SUBSTITUTE(TEXT(SOURCE!G1778,"??0"),"  ","")&amp;", "&amp; IF(SOURCE!$S$2-3 &gt;= 0, REPT(" ",SOURCE!$S$2-5+4+1-LEN(SUBSTITUTE(SUBSTITUTE(TEXT(SOURCE!H1778,"????0"),"  ","")," ",""))), "")&amp;
      SUBSTITUTE(SUBSTITUTE(TEXT(SOURCE!H1778,"????0"),"  ","")," ","")&amp;",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0,       0,       CAT_NONE, SLS_UNCHANGED,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
      SUBSTITUTE(TEXT(SOURCE!G1779,"??0"),"  ","")&amp;", "&amp; IF(SOURCE!$S$2-3 &gt;= 0, REPT(" ",SOURCE!$S$2-5+4+1-LEN(SUBSTITUTE(SUBSTITUTE(TEXT(SOURCE!H1779,"????0"),"  ","")," ",""))), "")&amp;
      SUBSTITUTE(SUBSTITUTE(TEXT(SOURCE!H1779,"????0"),"  ","")," ","")&amp;",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0,       0,       CAT_FREE, SLS_UNCHANGED,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
      SUBSTITUTE(TEXT(SOURCE!G1780,"??0"),"  ","")&amp;", "&amp; IF(SOURCE!$S$2-3 &gt;= 0, REPT(" ",SOURCE!$S$2-5+4+1-LEN(SUBSTITUTE(SUBSTITUTE(TEXT(SOURCE!H1780,"????0"),"  ","")," ",""))), "")&amp;
      SUBSTITUTE(SUBSTITUTE(TEXT(SOURCE!H1780,"????0"),"  ","")," ","")&amp;",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0,       0,       CAT_NONE, SLS_UNCHANGED,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
      SUBSTITUTE(TEXT(SOURCE!G1781,"??0"),"  ","")&amp;", "&amp; IF(SOURCE!$S$2-3 &gt;= 0, REPT(" ",SOURCE!$S$2-5+4+1-LEN(SUBSTITUTE(SUBSTITUTE(TEXT(SOURCE!H1781,"????0"),"  ","")," ",""))), "")&amp;
      SUBSTITUTE(SUBSTITUTE(TEXT(SOURCE!H1781,"????0"),"  ","")," ","")&amp;",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0,       0,       CAT_NONE, SLS_UNCHANGED,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
      SUBSTITUTE(TEXT(SOURCE!G1782,"??0"),"  ","")&amp;", "&amp; IF(SOURCE!$S$2-3 &gt;= 0, REPT(" ",SOURCE!$S$2-5+4+1-LEN(SUBSTITUTE(SUBSTITUTE(TEXT(SOURCE!H1782,"????0"),"  ","")," ",""))), "")&amp;
      SUBSTITUTE(SUBSTITUTE(TEXT(SOURCE!H1782,"????0"),"  ","")," ","")&amp;",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0,       0,       CAT_FNCT, SLS_UNCHANGED,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
      SUBSTITUTE(TEXT(SOURCE!G1783,"??0"),"  ","")&amp;", "&amp; IF(SOURCE!$S$2-3 &gt;= 0, REPT(" ",SOURCE!$S$2-5+4+1-LEN(SUBSTITUTE(SUBSTITUTE(TEXT(SOURCE!H1783,"????0"),"  ","")," ",""))), "")&amp;
      SUBSTITUTE(SUBSTITUTE(TEXT(SOURCE!H1783,"????0"),"  ","")," ","")&amp;",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backToSystem,                NOPARAM,                     "SYSTEM",                                      "SYSTEM",                                      0,       0,       CAT_FNCT, SLS_UNCHANGED,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
      SUBSTITUTE(TEXT(SOURCE!G1784,"??0"),"  ","")&amp;", "&amp; IF(SOURCE!$S$2-3 &gt;= 0, REPT(" ",SOURCE!$S$2-5+4+1-LEN(SUBSTITUTE(SUBSTITUTE(TEXT(SOURCE!H1784,"????0"),"  ","")," ",""))), "")&amp;
      SUBSTITUTE(SUBSTITUTE(TEXT(SOURCE!H1784,"????0"),"  ","")," ","")&amp;",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0,       0,       CAT_FNCT, SLS_ENABLED  ,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
      SUBSTITUTE(TEXT(SOURCE!G1785,"??0"),"  ","")&amp;", "&amp; IF(SOURCE!$S$2-3 &gt;= 0, REPT(" ",SOURCE!$S$2-5+4+1-LEN(SUBSTITUTE(SUBSTITUTE(TEXT(SOURCE!H1785,"????0"),"  ","")," ",""))), "")&amp;
      SUBSTITUTE(SUBSTITUTE(TEXT(SOURCE!H1785,"????0"),"  ","")," ","")&amp;",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0,       0,       CAT_FNCT, SLS_ENABLED  ,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
      SUBSTITUTE(TEXT(SOURCE!G1786,"??0"),"  ","")&amp;", "&amp; IF(SOURCE!$S$2-3 &gt;= 0, REPT(" ",SOURCE!$S$2-5+4+1-LEN(SUBSTITUTE(SUBSTITUTE(TEXT(SOURCE!H1786,"????0"),"  ","")," ",""))), "")&amp;
      SUBSTITUTE(SUBSTITUTE(TEXT(SOURCE!H1786,"????0"),"  ","")," ","")&amp;",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0,       0,       CAT_FNCT, SLS_ENABLED  ,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
      SUBSTITUTE(TEXT(SOURCE!G1787,"??0"),"  ","")&amp;", "&amp; IF(SOURCE!$S$2-3 &gt;= 0, REPT(" ",SOURCE!$S$2-5+4+1-LEN(SUBSTITUTE(SUBSTITUTE(TEXT(SOURCE!H1787,"????0"),"  ","")," ",""))), "")&amp;
      SUBSTITUTE(SUBSTITUTE(TEXT(SOURCE!H1787,"????0"),"  ","")," ","")&amp;",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0,       0,       CAT_FNCT, SLS_ENABLED  ,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
      SUBSTITUTE(TEXT(SOURCE!G1788,"??0"),"  ","")&amp;", "&amp; IF(SOURCE!$S$2-3 &gt;= 0, REPT(" ",SOURCE!$S$2-5+4+1-LEN(SUBSTITUTE(SUBSTITUTE(TEXT(SOURCE!H1788,"????0"),"  ","")," ",""))), "")&amp;
      SUBSTITUTE(SUBSTITUTE(TEXT(SOURCE!H1788,"????0"),"  ","")," ","")&amp;",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0,       0,       CAT_FNCT, SLS_ENABLED  ,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
      SUBSTITUTE(TEXT(SOURCE!G1789,"??0"),"  ","")&amp;", "&amp; IF(SOURCE!$S$2-3 &gt;= 0, REPT(" ",SOURCE!$S$2-5+4+1-LEN(SUBSTITUTE(SUBSTITUTE(TEXT(SOURCE!H1789,"????0"),"  ","")," ",""))), "")&amp;
      SUBSTITUTE(SUBSTITUTE(TEXT(SOURCE!H1789,"????0"),"  ","")," ","")&amp;",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0,       0,       CAT_FNCT, SLS_ENABLED  ,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
      SUBSTITUTE(TEXT(SOURCE!G1790,"??0"),"  ","")&amp;", "&amp; IF(SOURCE!$S$2-3 &gt;= 0, REPT(" ",SOURCE!$S$2-5+4+1-LEN(SUBSTITUTE(SUBSTITUTE(TEXT(SOURCE!H1790,"????0"),"  ","")," ",""))), "")&amp;
      SUBSTITUTE(SUBSTITUTE(TEXT(SOURCE!H1790,"????0"),"  ","")," ","")&amp;",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0,       0,       CAT_FNCT, SLS_ENABLED  ,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
      SUBSTITUTE(TEXT(SOURCE!G1791,"??0"),"  ","")&amp;", "&amp; IF(SOURCE!$S$2-3 &gt;= 0, REPT(" ",SOURCE!$S$2-5+4+1-LEN(SUBSTITUTE(SUBSTITUTE(TEXT(SOURCE!H1791,"????0"),"  ","")," ",""))), "")&amp;
      SUBSTITUTE(SUBSTITUTE(TEXT(SOURCE!H1791,"????0"),"  ","")," ","")&amp;",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0,       0,       CAT_FNCT, SLS_ENABLED  ,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
      SUBSTITUTE(TEXT(SOURCE!G1792,"??0"),"  ","")&amp;", "&amp; IF(SOURCE!$S$2-3 &gt;= 0, REPT(" ",SOURCE!$S$2-5+4+1-LEN(SUBSTITUTE(SUBSTITUTE(TEXT(SOURCE!H1792,"????0"),"  ","")," ",""))), "")&amp;
      SUBSTITUTE(SUBSTITUTE(TEXT(SOURCE!H1792,"????0"),"  ","")," ","")&amp;",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0,       0,       CAT_FNCT, SLS_ENABLED  ,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
      SUBSTITUTE(TEXT(SOURCE!G1793,"??0"),"  ","")&amp;", "&amp; IF(SOURCE!$S$2-3 &gt;= 0, REPT(" ",SOURCE!$S$2-5+4+1-LEN(SUBSTITUTE(SUBSTITUTE(TEXT(SOURCE!H1793,"????0"),"  ","")," ",""))), "")&amp;
      SUBSTITUTE(SUBSTITUTE(TEXT(SOURCE!H1793,"????0"),"  ","")," ","")&amp;",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0,       0,       CAT_FNCT, SLS_ENABLED  ,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
      SUBSTITUTE(TEXT(SOURCE!G1794,"??0"),"  ","")&amp;", "&amp; IF(SOURCE!$S$2-3 &gt;= 0, REPT(" ",SOURCE!$S$2-5+4+1-LEN(SUBSTITUTE(SUBSTITUTE(TEXT(SOURCE!H1794,"????0"),"  ","")," ",""))), "")&amp;
      SUBSTITUTE(SUBSTITUTE(TEXT(SOURCE!H1794,"????0"),"  ","")," ","")&amp;",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0,       0,       CAT_FNCT, SLS_ENABLED  ,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
      SUBSTITUTE(TEXT(SOURCE!G1795,"??0"),"  ","")&amp;", "&amp; IF(SOURCE!$S$2-3 &gt;= 0, REPT(" ",SOURCE!$S$2-5+4+1-LEN(SUBSTITUTE(SUBSTITUTE(TEXT(SOURCE!H1795,"????0"),"  ","")," ",""))), "")&amp;
      SUBSTITUTE(SUBSTITUTE(TEXT(SOURCE!H1795,"????0"),"  ","")," ","")&amp;",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0,       0,       CAT_FNCT, SLS_ENABLED  ,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
      SUBSTITUTE(TEXT(SOURCE!G1796,"??0"),"  ","")&amp;", "&amp; IF(SOURCE!$S$2-3 &gt;= 0, REPT(" ",SOURCE!$S$2-5+4+1-LEN(SUBSTITUTE(SUBSTITUTE(TEXT(SOURCE!H1796,"????0"),"  ","")," ",""))), "")&amp;
      SUBSTITUTE(SUBSTITUTE(TEXT(SOURCE!H1796,"????0"),"  ","")," ","")&amp;",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/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
      SUBSTITUTE(TEXT(SOURCE!G1797,"??0"),"  ","")&amp;", "&amp; IF(SOURCE!$S$2-3 &gt;= 0, REPT(" ",SOURCE!$S$2-5+4+1-LEN(SUBSTITUTE(SUBSTITUTE(TEXT(SOURCE!H1797,"????0"),"  ","")," ",""))), "")&amp;
      SUBSTITUTE(SUBSTITUTE(TEXT(SOURCE!H1797,"????0"),"  ","")," ","")&amp;",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
      SUBSTITUTE(TEXT(SOURCE!G1798,"??0"),"  ","")&amp;", "&amp; IF(SOURCE!$S$2-3 &gt;= 0, REPT(" ",SOURCE!$S$2-5+4+1-LEN(SUBSTITUTE(SUBSTITUTE(TEXT(SOURCE!H1798,"????0"),"  ","")," ",""))), "")&amp;
      SUBSTITUTE(SUBSTITUTE(TEXT(SOURCE!H1798,"????0"),"  ","")," ","")&amp;",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
      SUBSTITUTE(TEXT(SOURCE!G1799,"??0"),"  ","")&amp;", "&amp; IF(SOURCE!$S$2-3 &gt;= 0, REPT(" ",SOURCE!$S$2-5+4+1-LEN(SUBSTITUTE(SUBSTITUTE(TEXT(SOURCE!H1799,"????0"),"  ","")," ",""))), "")&amp;
      SUBSTITUTE(SUBSTITUTE(TEXT(SOURCE!H1799,"????0"),"  ","")," ","")&amp;",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
      SUBSTITUTE(TEXT(SOURCE!G1800,"??0"),"  ","")&amp;", "&amp; IF(SOURCE!$S$2-3 &gt;= 0, REPT(" ",SOURCE!$S$2-5+4+1-LEN(SUBSTITUTE(SUBSTITUTE(TEXT(SOURCE!H1800,"????0"),"  ","")," ",""))), "")&amp;
      SUBSTITUTE(SUBSTITUTE(TEXT(SOURCE!H1800,"????0"),"  ","")," ","")&amp;",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
      SUBSTITUTE(TEXT(SOURCE!G1801,"??0"),"  ","")&amp;", "&amp; IF(SOURCE!$S$2-3 &gt;= 0, REPT(" ",SOURCE!$S$2-5+4+1-LEN(SUBSTITUTE(SUBSTITUTE(TEXT(SOURCE!H1801,"????0"),"  ","")," ",""))), "")&amp;
      SUBSTITUTE(SUBSTITUTE(TEXT(SOURCE!H1801,"????0"),"  ","")," ","")&amp;",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
      SUBSTITUTE(TEXT(SOURCE!G1802,"??0"),"  ","")&amp;", "&amp; IF(SOURCE!$S$2-3 &gt;= 0, REPT(" ",SOURCE!$S$2-5+4+1-LEN(SUBSTITUTE(SUBSTITUTE(TEXT(SOURCE!H1802,"????0"),"  ","")," ",""))), "")&amp;
      SUBSTITUTE(SUBSTITUTE(TEXT(SOURCE!H1802,"????0"),"  ","")," ","")&amp;",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fnSetSetJM,                  JC_FG_LINE,                  "fg" STD_SPACE_3_PER_EM "LINE",                "fg" STD_SPACE_3_PER_EM "LINE",                0,       0,       CAT_FNCT, SLS_UNCHANGED,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
      SUBSTITUTE(TEXT(SOURCE!G1803,"??0"),"  ","")&amp;", "&amp; IF(SOURCE!$S$2-3 &gt;= 0, REPT(" ",SOURCE!$S$2-5+4+1-LEN(SUBSTITUTE(SUBSTITUTE(TEXT(SOURCE!H1803,"????0"),"  ","")," ",""))), "")&amp;
      SUBSTITUTE(SUBSTITUTE(TEXT(SOURCE!H1803,"????0"),"  ","")," ","")&amp;",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
      SUBSTITUTE(TEXT(SOURCE!G1804,"??0"),"  ","")&amp;", "&amp; IF(SOURCE!$S$2-3 &gt;= 0, REPT(" ",SOURCE!$S$2-5+4+1-LEN(SUBSTITUTE(SUBSTITUTE(TEXT(SOURCE!H1804,"????0"),"  ","")," ",""))), "")&amp;
      SUBSTITUTE(SUBSTITUTE(TEXT(SOURCE!H1804,"????0"),"  ","")," ","")&amp;",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
      SUBSTITUTE(TEXT(SOURCE!G1805,"??0"),"  ","")&amp;", "&amp; IF(SOURCE!$S$2-3 &gt;= 0, REPT(" ",SOURCE!$S$2-5+4+1-LEN(SUBSTITUTE(SUBSTITUTE(TEXT(SOURCE!H1805,"????0"),"  ","")," ",""))), "")&amp;
      SUBSTITUTE(SUBSTITUTE(TEXT(SOURCE!H1805,"????0"),"  ","")," ","")&amp;",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itemToBeCoded,               NOPARAM,                     "1749",                                        "1749",                                        0,       0,       CAT_FREE, SLS_UNCHANGED,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
      SUBSTITUTE(TEXT(SOURCE!G1806,"??0"),"  ","")&amp;", "&amp; IF(SOURCE!$S$2-3 &gt;= 0, REPT(" ",SOURCE!$S$2-5+4+1-LEN(SUBSTITUTE(SUBSTITUTE(TEXT(SOURCE!H1806,"????0"),"  ","")," ",""))), "")&amp;
      SUBSTITUTE(SUBSTITUTE(TEXT(SOURCE!H1806,"????0"),"  ","")," ","")&amp;",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fnP_All_Regs,                0,                           STD_PRINTER "ALLr",                            STD_PRINTER "ALLr",                            0,       0,       CAT_FNCT, SLS_UNCHANGED,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
      SUBSTITUTE(TEXT(SOURCE!G1807,"??0"),"  ","")&amp;", "&amp; IF(SOURCE!$S$2-3 &gt;= 0, REPT(" ",SOURCE!$S$2-5+4+1-LEN(SUBSTITUTE(SUBSTITUTE(TEXT(SOURCE!H1807,"????0"),"  ","")," ",""))), "")&amp;
      SUBSTITUTE(SUBSTITUTE(TEXT(SOURCE!H1807,"????0"),"  ","")," ","")&amp;",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fnMultiplySI,                85,                          STD_DOT "f",                                   STD_DOT "f",                                   0,       0,       CAT_NONE, SLS_ENABLED  ,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
      SUBSTITUTE(TEXT(SOURCE!G1808,"??0"),"  ","")&amp;", "&amp; IF(SOURCE!$S$2-3 &gt;= 0, REPT(" ",SOURCE!$S$2-5+4+1-LEN(SUBSTITUTE(SUBSTITUTE(TEXT(SOURCE!H1808,"????0"),"  ","")," ",""))), "")&amp;
      SUBSTITUTE(SUBSTITUTE(TEXT(SOURCE!H1808,"????0"),"  ","")," ","")&amp;",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fnMultiplySI,                88,                          STD_DOT "p",                                   STD_DOT "p",                                   0,       0,       CAT_NONE, SLS_ENABLED  ,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
      SUBSTITUTE(TEXT(SOURCE!G1809,"??0"),"  ","")&amp;", "&amp; IF(SOURCE!$S$2-3 &gt;= 0, REPT(" ",SOURCE!$S$2-5+4+1-LEN(SUBSTITUTE(SUBSTITUTE(TEXT(SOURCE!H1809,"????0"),"  ","")," ",""))), "")&amp;
      SUBSTITUTE(SUBSTITUTE(TEXT(SOURCE!H1809,"????0"),"  ","")," ","")&amp;",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fnMultiplySI,                91,                          STD_DOT "n",                                   STD_DOT "n",                                   0,       0,       CAT_NONE, SLS_ENABLED  ,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
      SUBSTITUTE(TEXT(SOURCE!G1810,"??0"),"  ","")&amp;", "&amp; IF(SOURCE!$S$2-3 &gt;= 0, REPT(" ",SOURCE!$S$2-5+4+1-LEN(SUBSTITUTE(SUBSTITUTE(TEXT(SOURCE!H1810,"????0"),"  ","")," ",""))), "")&amp;
      SUBSTITUTE(SUBSTITUTE(TEXT(SOURCE!H1810,"????0"),"  ","")," ","")&amp;",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fnMultiplySI,                94,                          STD_DOT STD_mu,                                STD_DOT STD_mu,                                0,       0,       CAT_NONE, SLS_ENABLED  ,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
      SUBSTITUTE(TEXT(SOURCE!G1811,"??0"),"  ","")&amp;", "&amp; IF(SOURCE!$S$2-3 &gt;= 0, REPT(" ",SOURCE!$S$2-5+4+1-LEN(SUBSTITUTE(SUBSTITUTE(TEXT(SOURCE!H1811,"????0"),"  ","")," ",""))), "")&amp;
      SUBSTITUTE(SUBSTITUTE(TEXT(SOURCE!H1811,"????0"),"  ","")," ","")&amp;",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fnMultiplySI,                97,                          STD_DOT "m",                                   STD_DOT "m",                                   0,       0,       CAT_NONE, SLS_ENABLED  ,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
      SUBSTITUTE(TEXT(SOURCE!G1812,"??0"),"  ","")&amp;", "&amp; IF(SOURCE!$S$2-3 &gt;= 0, REPT(" ",SOURCE!$S$2-5+4+1-LEN(SUBSTITUTE(SUBSTITUTE(TEXT(SOURCE!H1812,"????0"),"  ","")," ",""))), "")&amp;
      SUBSTITUTE(SUBSTITUTE(TEXT(SOURCE!H1812,"????0"),"  ","")," ","")&amp;",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fnMultiplySI,                103,                         STD_DOT "k",                                   STD_DOT "k",                                   0,       0,       CAT_NONE, SLS_ENABLED  ,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
      SUBSTITUTE(TEXT(SOURCE!G1813,"??0"),"  ","")&amp;", "&amp; IF(SOURCE!$S$2-3 &gt;= 0, REPT(" ",SOURCE!$S$2-5+4+1-LEN(SUBSTITUTE(SUBSTITUTE(TEXT(SOURCE!H1813,"????0"),"  ","")," ",""))), "")&amp;
      SUBSTITUTE(SUBSTITUTE(TEXT(SOURCE!H1813,"????0"),"  ","")," ","")&amp;",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fnMultiplySI,                106,                         STD_DOT "M",                                   STD_DOT "M",                                   0,       0,       CAT_NONE, SLS_ENABLED  ,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
      SUBSTITUTE(TEXT(SOURCE!G1814,"??0"),"  ","")&amp;", "&amp; IF(SOURCE!$S$2-3 &gt;= 0, REPT(" ",SOURCE!$S$2-5+4+1-LEN(SUBSTITUTE(SUBSTITUTE(TEXT(SOURCE!H1814,"????0"),"  ","")," ",""))), "")&amp;
      SUBSTITUTE(SUBSTITUTE(TEXT(SOURCE!H1814,"????0"),"  ","")," ","")&amp;",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fnMultiplySI,                109,                         STD_DOT "G",                                   STD_DOT "G",                                   0,       0,       CAT_NONE, SLS_ENABLED  ,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
      SUBSTITUTE(TEXT(SOURCE!G1815,"??0"),"  ","")&amp;", "&amp; IF(SOURCE!$S$2-3 &gt;= 0, REPT(" ",SOURCE!$S$2-5+4+1-LEN(SUBSTITUTE(SUBSTITUTE(TEXT(SOURCE!H1815,"????0"),"  ","")," ",""))), "")&amp;
      SUBSTITUTE(SUBSTITUTE(TEXT(SOURCE!H1815,"????0"),"  ","")," ","")&amp;",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fnMultiplySI,                112,                         STD_DOT "T",                                   STD_DOT "T",                                   0,       0,       CAT_NONE, SLS_ENABLED  ,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
      SUBSTITUTE(TEXT(SOURCE!G1816,"??0"),"  ","")&amp;", "&amp; IF(SOURCE!$S$2-3 &gt;= 0, REPT(" ",SOURCE!$S$2-5+4+1-LEN(SUBSTITUTE(SUBSTITUTE(TEXT(SOURCE!H1816,"????0"),"  ","")," ",""))), "")&amp;
      SUBSTITUTE(SUBSTITUTE(TEXT(SOURCE!H1816,"????0"),"  ","")," ","")&amp;",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addItemToBuffer,             ITM_QOPPA,                   "",                                            STD_QOPPA,                                     0,       0,       CAT_NONE, SLS_UNCHANGED,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
      SUBSTITUTE(TEXT(SOURCE!G1817,"??0"),"  ","")&amp;", "&amp; IF(SOURCE!$S$2-3 &gt;= 0, REPT(" ",SOURCE!$S$2-5+4+1-LEN(SUBSTITUTE(SUBSTITUTE(TEXT(SOURCE!H1817,"????0"),"  ","")," ",""))), "")&amp;
      SUBSTITUTE(SUBSTITUTE(TEXT(SOURCE!H1817,"????0"),"  ","")," ","")&amp;",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addItemToBuffer,             ITM_DIGAMMA,                 "",                                            STD_DIGAMMA,                                   0,       0,       CAT_NONE, SLS_UNCHANGED,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
      SUBSTITUTE(TEXT(SOURCE!G1818,"??0"),"  ","")&amp;", "&amp; IF(SOURCE!$S$2-3 &gt;= 0, REPT(" ",SOURCE!$S$2-5+4+1-LEN(SUBSTITUTE(SUBSTITUTE(TEXT(SOURCE!H1818,"????0"),"  ","")," ",""))), "")&amp;
      SUBSTITUTE(SUBSTITUTE(TEXT(SOURCE!H1818,"????0"),"  ","")," ","")&amp;",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addItemToBuffer,             ITM_SAMPI,                   "",                                            STD_SAMPI,                                     0,       0,       CAT_NONE, SLS_UNCHANGED,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
      SUBSTITUTE(TEXT(SOURCE!G1819,"??0"),"  ","")&amp;", "&amp; IF(SOURCE!$S$2-3 &gt;= 0, REPT(" ",SOURCE!$S$2-5+4+1-LEN(SUBSTITUTE(SUBSTITUTE(TEXT(SOURCE!H1819,"????0"),"  ","")," ",""))), "")&amp;
      SUBSTITUTE(SUBSTITUTE(TEXT(SOURCE!H1819,"????0"),"  ","")," ","")&amp;",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
      SUBSTITUTE(TEXT(SOURCE!G1820,"??0"),"  ","")&amp;", "&amp; IF(SOURCE!$S$2-3 &gt;= 0, REPT(" ",SOURCE!$S$2-5+4+1-LEN(SUBSTITUTE(SUBSTITUTE(TEXT(SOURCE!H1820,"????0"),"  ","")," ",""))), "")&amp;
      SUBSTITUTE(SUBSTITUTE(TEXT(SOURCE!H1820,"????0"),"  ","")," ","")&amp;",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
      SUBSTITUTE(TEXT(SOURCE!G1821,"??0"),"  ","")&amp;", "&amp; IF(SOURCE!$S$2-3 &gt;= 0, REPT(" ",SOURCE!$S$2-5+4+1-LEN(SUBSTITUTE(SUBSTITUTE(TEXT(SOURCE!H1821,"????0"),"  ","")," ",""))), "")&amp;
      SUBSTITUTE(SUBSTITUTE(TEXT(SOURCE!H1821,"????0"),"  ","")," ","")&amp;",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
      SUBSTITUTE(TEXT(SOURCE!G1822,"??0"),"  ","")&amp;", "&amp; IF(SOURCE!$S$2-3 &gt;= 0, REPT(" ",SOURCE!$S$2-5+4+1-LEN(SUBSTITUTE(SUBSTITUTE(TEXT(SOURCE!H1822,"????0"),"  ","")," ",""))), "")&amp;
      SUBSTITUTE(SUBSTITUTE(TEXT(SOURCE!H1822,"????0"),"  ","")," ","")&amp;",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
      SUBSTITUTE(TEXT(SOURCE!G1823,"??0"),"  ","")&amp;", "&amp; IF(SOURCE!$S$2-3 &gt;= 0, REPT(" ",SOURCE!$S$2-5+4+1-LEN(SUBSTITUTE(SUBSTITUTE(TEXT(SOURCE!H1823,"????0"),"  ","")," ",""))), "")&amp;
      SUBSTITUTE(SUBSTITUTE(TEXT(SOURCE!H1823,"????0"),"  ","")," ","")&amp;",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
      SUBSTITUTE(TEXT(SOURCE!G1824,"??0"),"  ","")&amp;", "&amp; IF(SOURCE!$S$2-3 &gt;= 0, REPT(" ",SOURCE!$S$2-5+4+1-LEN(SUBSTITUTE(SUBSTITUTE(TEXT(SOURCE!H1824,"????0"),"  ","")," ",""))), "")&amp;
      SUBSTITUTE(SUBSTITUTE(TEXT(SOURCE!H1824,"????0"),"  ","")," ","")&amp;",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
      SUBSTITUTE(TEXT(SOURCE!G1825,"??0"),"  ","")&amp;", "&amp; IF(SOURCE!$S$2-3 &gt;= 0, REPT(" ",SOURCE!$S$2-5+4+1-LEN(SUBSTITUTE(SUBSTITUTE(TEXT(SOURCE!H1825,"????0"),"  ","")," ",""))), "")&amp;
      SUBSTITUTE(SUBSTITUTE(TEXT(SOURCE!H1825,"????0"),"  ","")," ","")&amp;",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
      SUBSTITUTE(TEXT(SOURCE!G1826,"??0"),"  ","")&amp;", "&amp; IF(SOURCE!$S$2-3 &gt;= 0, REPT(" ",SOURCE!$S$2-5+4+1-LEN(SUBSTITUTE(SUBSTITUTE(TEXT(SOURCE!H1826,"????0"),"  ","")," ",""))), "")&amp;
      SUBSTITUTE(SUBSTITUTE(TEXT(SOURCE!H1826,"????0"),"  ","")," ","")&amp;",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
      SUBSTITUTE(TEXT(SOURCE!G1827,"??0"),"  ","")&amp;", "&amp; IF(SOURCE!$S$2-3 &gt;= 0, REPT(" ",SOURCE!$S$2-5+4+1-LEN(SUBSTITUTE(SUBSTITUTE(TEXT(SOURCE!H1827,"????0"),"  ","")," ",""))), "")&amp;
      SUBSTITUTE(SUBSTITUTE(TEXT(SOURCE!H1827,"????0"),"  ","")," ","")&amp;",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
      SUBSTITUTE(TEXT(SOURCE!G1828,"??0"),"  ","")&amp;", "&amp; IF(SOURCE!$S$2-3 &gt;= 0, REPT(" ",SOURCE!$S$2-5+4+1-LEN(SUBSTITUTE(SUBSTITUTE(TEXT(SOURCE!H1828,"????0"),"  ","")," ",""))), "")&amp;
      SUBSTITUTE(SUBSTITUTE(TEXT(SOURCE!H1828,"????0"),"  ","")," ","")&amp;",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
      SUBSTITUTE(TEXT(SOURCE!G1829,"??0"),"  ","")&amp;", "&amp; IF(SOURCE!$S$2-3 &gt;= 0, REPT(" ",SOURCE!$S$2-5+4+1-LEN(SUBSTITUTE(SUBSTITUTE(TEXT(SOURCE!H1829,"????0"),"  ","")," ",""))), "")&amp;
      SUBSTITUTE(SUBSTITUTE(TEXT(SOURCE!H1829,"????0"),"  ","")," ","")&amp;",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
      SUBSTITUTE(TEXT(SOURCE!G1830,"??0"),"  ","")&amp;", "&amp; IF(SOURCE!$S$2-3 &gt;= 0, REPT(" ",SOURCE!$S$2-5+4+1-LEN(SUBSTITUTE(SUBSTITUTE(TEXT(SOURCE!H1830,"????0"),"  ","")," ",""))), "")&amp;
      SUBSTITUTE(SUBSTITUTE(TEXT(SOURCE!H1830,"????0"),"  ","")," ","")&amp;",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
      SUBSTITUTE(TEXT(SOURCE!G1831,"??0"),"  ","")&amp;", "&amp; IF(SOURCE!$S$2-3 &gt;= 0, REPT(" ",SOURCE!$S$2-5+4+1-LEN(SUBSTITUTE(SUBSTITUTE(TEXT(SOURCE!H1831,"????0"),"  ","")," ",""))), "")&amp;
      SUBSTITUTE(SUBSTITUTE(TEXT(SOURCE!H1831,"????0"),"  ","")," ","")&amp;",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
      SUBSTITUTE(TEXT(SOURCE!G1832,"??0"),"  ","")&amp;", "&amp; IF(SOURCE!$S$2-3 &gt;= 0, REPT(" ",SOURCE!$S$2-5+4+1-LEN(SUBSTITUTE(SUBSTITUTE(TEXT(SOURCE!H1832,"????0"),"  ","")," ",""))), "")&amp;
      SUBSTITUTE(SUBSTITUTE(TEXT(SOURCE!H1832,"????0"),"  ","")," ","")&amp;",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
      SUBSTITUTE(TEXT(SOURCE!G1833,"??0"),"  ","")&amp;", "&amp; IF(SOURCE!$S$2-3 &gt;= 0, REPT(" ",SOURCE!$S$2-5+4+1-LEN(SUBSTITUTE(SUBSTITUTE(TEXT(SOURCE!H1833,"????0"),"  ","")," ",""))), "")&amp;
      SUBSTITUTE(SUBSTITUTE(TEXT(SOURCE!H1833,"????0"),"  ","")," ","")&amp;",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
      SUBSTITUTE(TEXT(SOURCE!G1834,"??0"),"  ","")&amp;", "&amp; IF(SOURCE!$S$2-3 &gt;= 0, REPT(" ",SOURCE!$S$2-5+4+1-LEN(SUBSTITUTE(SUBSTITUTE(TEXT(SOURCE!H1834,"????0"),"  ","")," ",""))), "")&amp;
      SUBSTITUTE(SUBSTITUTE(TEXT(SOURCE!H1834,"????0"),"  ","")," ","")&amp;",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
      SUBSTITUTE(TEXT(SOURCE!G1835,"??0"),"  ","")&amp;", "&amp; IF(SOURCE!$S$2-3 &gt;= 0, REPT(" ",SOURCE!$S$2-5+4+1-LEN(SUBSTITUTE(SUBSTITUTE(TEXT(SOURCE!H1835,"????0"),"  ","")," ",""))), "")&amp;
      SUBSTITUTE(SUBSTITUTE(TEXT(SOURCE!H1835,"????0"),"  ","")," ","")&amp;",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
      SUBSTITUTE(TEXT(SOURCE!G1836,"??0"),"  ","")&amp;", "&amp; IF(SOURCE!$S$2-3 &gt;= 0, REPT(" ",SOURCE!$S$2-5+4+1-LEN(SUBSTITUTE(SUBSTITUTE(TEXT(SOURCE!H1836,"????0"),"  ","")," ",""))), "")&amp;
      SUBSTITUTE(SUBSTITUTE(TEXT(SOURCE!H1836,"????0"),"  ","")," ","")&amp;",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
      SUBSTITUTE(TEXT(SOURCE!G1837,"??0"),"  ","")&amp;", "&amp; IF(SOURCE!$S$2-3 &gt;= 0, REPT(" ",SOURCE!$S$2-5+4+1-LEN(SUBSTITUTE(SUBSTITUTE(TEXT(SOURCE!H1837,"????0"),"  ","")," ",""))), "")&amp;
      SUBSTITUTE(SUBSTITUTE(TEXT(SOURCE!H1837,"????0"),"  ","")," ","")&amp;",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
      SUBSTITUTE(TEXT(SOURCE!G1838,"??0"),"  ","")&amp;", "&amp; IF(SOURCE!$S$2-3 &gt;= 0, REPT(" ",SOURCE!$S$2-5+4+1-LEN(SUBSTITUTE(SUBSTITUTE(TEXT(SOURCE!H1838,"????0"),"  ","")," ",""))), "")&amp;
      SUBSTITUTE(SUBSTITUTE(TEXT(SOURCE!H1838,"????0"),"  ","")," ","")&amp;",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
      SUBSTITUTE(TEXT(SOURCE!G1839,"??0"),"  ","")&amp;", "&amp; IF(SOURCE!$S$2-3 &gt;= 0, REPT(" ",SOURCE!$S$2-5+4+1-LEN(SUBSTITUTE(SUBSTITUTE(TEXT(SOURCE!H1839,"????0"),"  ","")," ",""))), "")&amp;
      SUBSTITUTE(SUBSTITUTE(TEXT(SOURCE!H1839,"????0"),"  ","")," ","")&amp;",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
      SUBSTITUTE(TEXT(SOURCE!G1840,"??0"),"  ","")&amp;", "&amp; IF(SOURCE!$S$2-3 &gt;= 0, REPT(" ",SOURCE!$S$2-5+4+1-LEN(SUBSTITUTE(SUBSTITUTE(TEXT(SOURCE!H1840,"????0"),"  ","")," ",""))), "")&amp;
      SUBSTITUTE(SUBSTITUTE(TEXT(SOURCE!H1840,"????0"),"  ","")," ","")&amp;",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
      SUBSTITUTE(TEXT(SOURCE!G1841,"??0"),"  ","")&amp;", "&amp; IF(SOURCE!$S$2-3 &gt;= 0, REPT(" ",SOURCE!$S$2-5+4+1-LEN(SUBSTITUTE(SUBSTITUTE(TEXT(SOURCE!H1841,"????0"),"  ","")," ",""))), "")&amp;
      SUBSTITUTE(SUBSTITUTE(TEXT(SOURCE!H1841,"????0"),"  ","")," ","")&amp;",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
      SUBSTITUTE(TEXT(SOURCE!G1842,"??0"),"  ","")&amp;", "&amp; IF(SOURCE!$S$2-3 &gt;= 0, REPT(" ",SOURCE!$S$2-5+4+1-LEN(SUBSTITUTE(SUBSTITUTE(TEXT(SOURCE!H1842,"????0"),"  ","")," ",""))), "")&amp;
      SUBSTITUTE(SUBSTITUTE(TEXT(SOURCE!H1842,"????0"),"  ","")," ","")&amp;",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
      SUBSTITUTE(TEXT(SOURCE!G1843,"??0"),"  ","")&amp;", "&amp; IF(SOURCE!$S$2-3 &gt;= 0, REPT(" ",SOURCE!$S$2-5+4+1-LEN(SUBSTITUTE(SUBSTITUTE(TEXT(SOURCE!H1843,"????0"),"  ","")," ",""))), "")&amp;
      SUBSTITUTE(SUBSTITUTE(TEXT(SOURCE!H1843,"????0"),"  ","")," ","")&amp;",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
      SUBSTITUTE(TEXT(SOURCE!G1844,"??0"),"  ","")&amp;", "&amp; IF(SOURCE!$S$2-3 &gt;= 0, REPT(" ",SOURCE!$S$2-5+4+1-LEN(SUBSTITUTE(SUBSTITUTE(TEXT(SOURCE!H1844,"????0"),"  ","")," ",""))), "")&amp;
      SUBSTITUTE(SUBSTITUTE(TEXT(SOURCE!H1844,"????0"),"  ","")," ","")&amp;",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
      SUBSTITUTE(TEXT(SOURCE!G1845,"??0"),"  ","")&amp;", "&amp; IF(SOURCE!$S$2-3 &gt;= 0, REPT(" ",SOURCE!$S$2-5+4+1-LEN(SUBSTITUTE(SUBSTITUTE(TEXT(SOURCE!H1845,"????0"),"  ","")," ",""))), "")&amp;
      SUBSTITUTE(SUBSTITUTE(TEXT(SOURCE!H1845,"????0"),"  ","")," ","")&amp;",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
      SUBSTITUTE(TEXT(SOURCE!G1846,"??0"),"  ","")&amp;", "&amp; IF(SOURCE!$S$2-3 &gt;= 0, REPT(" ",SOURCE!$S$2-5+4+1-LEN(SUBSTITUTE(SUBSTITUTE(TEXT(SOURCE!H1846,"????0"),"  ","")," ",""))), "")&amp;
      SUBSTITUTE(SUBSTITUTE(TEXT(SOURCE!H1846,"????0"),"  ","")," ","")&amp;",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
      SUBSTITUTE(TEXT(SOURCE!G1847,"??0"),"  ","")&amp;", "&amp; IF(SOURCE!$S$2-3 &gt;= 0, REPT(" ",SOURCE!$S$2-5+4+1-LEN(SUBSTITUTE(SUBSTITUTE(TEXT(SOURCE!H1847,"????0"),"  ","")," ",""))), "")&amp;
      SUBSTITUTE(SUBSTITUTE(TEXT(SOURCE!H1847,"????0"),"  ","")," ","")&amp;",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
      SUBSTITUTE(TEXT(SOURCE!G1848,"??0"),"  ","")&amp;", "&amp; IF(SOURCE!$S$2-3 &gt;= 0, REPT(" ",SOURCE!$S$2-5+4+1-LEN(SUBSTITUTE(SUBSTITUTE(TEXT(SOURCE!H1848,"????0"),"  ","")," ",""))), "")&amp;
      SUBSTITUTE(SUBSTITUTE(TEXT(SOURCE!H1848,"????0"),"  ","")," ","")&amp;",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
      SUBSTITUTE(TEXT(SOURCE!G1849,"??0"),"  ","")&amp;", "&amp; IF(SOURCE!$S$2-3 &gt;= 0, REPT(" ",SOURCE!$S$2-5+4+1-LEN(SUBSTITUTE(SUBSTITUTE(TEXT(SOURCE!H1849,"????0"),"  ","")," ",""))), "")&amp;
      SUBSTITUTE(SUBSTITUTE(TEXT(SOURCE!H1849,"????0"),"  ","")," ","")&amp;",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
      SUBSTITUTE(TEXT(SOURCE!G1850,"??0"),"  ","")&amp;", "&amp; IF(SOURCE!$S$2-3 &gt;= 0, REPT(" ",SOURCE!$S$2-5+4+1-LEN(SUBSTITUTE(SUBSTITUTE(TEXT(SOURCE!H1850,"????0"),"  ","")," ",""))), "")&amp;
      SUBSTITUTE(SUBSTITUTE(TEXT(SOURCE!H1850,"????0"),"  ","")," ","")&amp;",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
      SUBSTITUTE(TEXT(SOURCE!G1851,"??0"),"  ","")&amp;", "&amp; IF(SOURCE!$S$2-3 &gt;= 0, REPT(" ",SOURCE!$S$2-5+4+1-LEN(SUBSTITUTE(SUBSTITUTE(TEXT(SOURCE!H1851,"????0"),"  ","")," ",""))), "")&amp;
      SUBSTITUTE(SUBSTITUTE(TEXT(SOURCE!H1851,"????0"),"  ","")," ","")&amp;",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
      SUBSTITUTE(TEXT(SOURCE!G1852,"??0"),"  ","")&amp;", "&amp; IF(SOURCE!$S$2-3 &gt;= 0, REPT(" ",SOURCE!$S$2-5+4+1-LEN(SUBSTITUTE(SUBSTITUTE(TEXT(SOURCE!H1852,"????0"),"  ","")," ",""))), "")&amp;
      SUBSTITUTE(SUBSTITUTE(TEXT(SOURCE!H1852,"????0"),"  ","")," ","")&amp;",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addItemToBuffer,             ITM_qoppa,                   "",                                            STD_qoppa,                                     0,       0,       CAT_NONE, SLS_UNCHANGED,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
      SUBSTITUTE(TEXT(SOURCE!G1853,"??0"),"  ","")&amp;", "&amp; IF(SOURCE!$S$2-3 &gt;= 0, REPT(" ",SOURCE!$S$2-5+4+1-LEN(SUBSTITUTE(SUBSTITUTE(TEXT(SOURCE!H1853,"????0"),"  ","")," ",""))), "")&amp;
      SUBSTITUTE(SUBSTITUTE(TEXT(SOURCE!H1853,"????0"),"  ","")," ","")&amp;",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addItemToBuffer,             ITM_digamma,                 "",                                            STD_digamma,                                   0,       0,       CAT_NONE, SLS_UNCHANGED,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
      SUBSTITUTE(TEXT(SOURCE!G1854,"??0"),"  ","")&amp;", "&amp; IF(SOURCE!$S$2-3 &gt;= 0, REPT(" ",SOURCE!$S$2-5+4+1-LEN(SUBSTITUTE(SUBSTITUTE(TEXT(SOURCE!H1854,"????0"),"  ","")," ",""))), "")&amp;
      SUBSTITUTE(SUBSTITUTE(TEXT(SOURCE!H1854,"????0"),"  ","")," ","")&amp;",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addItemToBuffer,             ITM_sampi,                   "",                                            STD_sampi,                                     0,       0,       CAT_NONE, SLS_UNCHANGED,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
      SUBSTITUTE(TEXT(SOURCE!G1855,"??0"),"  ","")&amp;", "&amp; IF(SOURCE!$S$2-3 &gt;= 0, REPT(" ",SOURCE!$S$2-5+4+1-LEN(SUBSTITUTE(SUBSTITUTE(TEXT(SOURCE!H1855,"????0"),"  ","")," ",""))), "")&amp;
      SUBSTITUTE(SUBSTITUTE(TEXT(SOURCE!H1855,"????0"),"  ","")," ","")&amp;",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
      SUBSTITUTE(TEXT(SOURCE!G1856,"??0"),"  ","")&amp;", "&amp; IF(SOURCE!$S$2-3 &gt;= 0, REPT(" ",SOURCE!$S$2-5+4+1-LEN(SUBSTITUTE(SUBSTITUTE(TEXT(SOURCE!H1856,"????0"),"  ","")," ",""))), "")&amp;
      SUBSTITUTE(SUBSTITUTE(TEXT(SOURCE!H1856,"????0"),"  ","")," ","")&amp;",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
      SUBSTITUTE(TEXT(SOURCE!G1857,"??0"),"  ","")&amp;", "&amp; IF(SOURCE!$S$2-3 &gt;= 0, REPT(" ",SOURCE!$S$2-5+4+1-LEN(SUBSTITUTE(SUBSTITUTE(TEXT(SOURCE!H1857,"????0"),"  ","")," ",""))), "")&amp;
      SUBSTITUTE(SUBSTITUTE(TEXT(SOURCE!H1857,"????0"),"  ","")," ","")&amp;",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
      SUBSTITUTE(TEXT(SOURCE!G1858,"??0"),"  ","")&amp;", "&amp; IF(SOURCE!$S$2-3 &gt;= 0, REPT(" ",SOURCE!$S$2-5+4+1-LEN(SUBSTITUTE(SUBSTITUTE(TEXT(SOURCE!H1858,"????0"),"  ","")," ",""))), "")&amp;
      SUBSTITUTE(SUBSTITUTE(TEXT(SOURCE!H1858,"????0"),"  ","")," ","")&amp;",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fneRPN,                      1,                           "eRPN",                                        "eRPN",                                        0,       0,       CAT_NONE, SLS_UNCHANGED,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
      SUBSTITUTE(TEXT(SOURCE!G1859,"??0"),"  ","")&amp;", "&amp; IF(SOURCE!$S$2-3 &gt;= 0, REPT(" ",SOURCE!$S$2-5+4+1-LEN(SUBSTITUTE(SUBSTITUTE(TEXT(SOURCE!H1859,"????0"),"  ","")," ",""))), "")&amp;
      SUBSTITUTE(SUBSTITUTE(TEXT(SOURCE!H1859,"????0"),"  ","")," ","")&amp;",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fneRPN,                      0,                           "RPN",                                         "RPN",                                         0,       0,       CAT_NONE, SLS_UNCHANGED,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
      SUBSTITUTE(TEXT(SOURCE!G1860,"??0"),"  ","")&amp;", "&amp; IF(SOURCE!$S$2-3 &gt;= 0, REPT(" ",SOURCE!$S$2-5+4+1-LEN(SUBSTITUTE(SUBSTITUTE(TEXT(SOURCE!H1860,"????0"),"  ","")," ",""))), "")&amp;
      SUBSTITUTE(SUBSTITUTE(TEXT(SOURCE!H1860,"????0"),"  ","")," ","")&amp;",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JC_ERPN,                     "eRPN",                                        "eRPN",                                        0,       0,       CAT_FNCT, SLS_UNCHANGED,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
      SUBSTITUTE(TEXT(SOURCE!G1861,"??0"),"  ","")&amp;", "&amp; IF(SOURCE!$S$2-3 &gt;= 0, REPT(" ",SOURCE!$S$2-5+4+1-LEN(SUBSTITUTE(SUBSTITUTE(TEXT(SOURCE!H1861,"????0"),"  ","")," ",""))), "")&amp;
      SUBSTITUTE(SUBSTITUTE(TEXT(SOURCE!H1861,"????0"),"  ","")," ","")&amp;",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JC_HOME_TRIPLE,              "HOME.3",                                      "HOME.3",                                      0,       0,       CAT_FNCT, SLS_UNCHANGED,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
      SUBSTITUTE(TEXT(SOURCE!G1862,"??0"),"  ","")&amp;", "&amp; IF(SOURCE!$S$2-3 &gt;= 0, REPT(" ",SOURCE!$S$2-5+4+1-LEN(SUBSTITUTE(SUBSTITUTE(TEXT(SOURCE!H1862,"????0"),"  ","")," ",""))), "")&amp;
      SUBSTITUTE(SUBSTITUTE(TEXT(SOURCE!H1862,"????0"),"  ","")," ","")&amp;",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1816 */  { fnSetSetJM,                  JC_SHFT_4s,                  "SH_4s",                                       "SH_4s",                                       0,       0,       CAT_NONE, SLS_UNCHANGED,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
      SUBSTITUTE(TEXT(SOURCE!G1863,"??0"),"  ","")&amp;", "&amp; IF(SOURCE!$S$2-3 &gt;= 0, REPT(" ",SOURCE!$S$2-5+4+1-LEN(SUBSTITUTE(SUBSTITUTE(TEXT(SOURCE!H1863,"????0"),"  ","")," ",""))), "")&amp;
      SUBSTITUTE(SUBSTITUTE(TEXT(SOURCE!H1863,"????0"),"  ","")," ","")&amp;",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1817 */  { fnSetSetJM,                  JC_BCR,                      "CPXRES",                                      "CPXRES",                                      0,       0,       CAT_NONE, SLS_UNCHANGED,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
      SUBSTITUTE(TEXT(SOURCE!G1864,"??0"),"  ","")&amp;", "&amp; IF(SOURCE!$S$2-3 &gt;= 0, REPT(" ",SOURCE!$S$2-5+4+1-LEN(SUBSTITUTE(SUBSTITUTE(TEXT(SOURCE!H1864,"????0"),"  ","")," ",""))), "")&amp;
      SUBSTITUTE(SUBSTITUTE(TEXT(SOURCE!H1864,"????0"),"  ","")," ","")&amp;",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1818 */  { fnSetSetJM,                  JC_BLZ,                      "LEAD0",                                       "LEAD0",                                       0,       0,       CAT_NONE, SLS_UNCHANGED,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
      SUBSTITUTE(TEXT(SOURCE!G1865,"??0"),"  ","")&amp;", "&amp; IF(SOURCE!$S$2-3 &gt;= 0, REPT(" ",SOURCE!$S$2-5+4+1-LEN(SUBSTITUTE(SUBSTITUTE(TEXT(SOURCE!H1865,"????0"),"  ","")," ",""))), "")&amp;
      SUBSTITUTE(SUBSTITUTE(TEXT(SOURCE!H1865,"????0"),"  ","")," ","")&amp;",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1819 */  { fnSetSetJM,                  JC_UC,                       "",                                            STD_case,                                      0,       0,       CAT_NONE, SLS_UNCHANGED,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
      SUBSTITUTE(TEXT(SOURCE!G1866,"??0"),"  ","")&amp;", "&amp; IF(SOURCE!$S$2-3 &gt;= 0, REPT(" ",SOURCE!$S$2-5+4+1-LEN(SUBSTITUTE(SUBSTITUTE(TEXT(SOURCE!H1866,"????0"),"  ","")," ",""))), "")&amp;
      SUBSTITUTE(SUBSTITUTE(TEXT(SOURCE!H1866,"????0"),"  ","")," ","")&amp;",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1820 */  { fnSetSetJM,                  JC_BASE_HOME,                "_HOME",                                       "HOME",                                        0,       0,       CAT_FNCT, SLS_UNCHANGED,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
      SUBSTITUTE(TEXT(SOURCE!G1867,"??0"),"  ","")&amp;", "&amp; IF(SOURCE!$S$2-3 &gt;= 0, REPT(" ",SOURCE!$S$2-5+4+1-LEN(SUBSTITUTE(SUBSTITUTE(TEXT(SOURCE!H1867,"????0"),"  ","")," ",""))), "")&amp;
      SUBSTITUTE(SUBSTITUTE(TEXT(SOURCE!H1867,"????0"),"  ","")," ","")&amp;",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1821 */  { fnSetSetJM,                  JC_BASE_AHOME,               "_" STD_alpha "HOME",                          STD_alpha "HOME",                              0,       0,       CAT_FNCT, SLS_UNCHANGED,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
      SUBSTITUTE(TEXT(SOURCE!G1868,"??0"),"  ","")&amp;", "&amp; IF(SOURCE!$S$2-3 &gt;= 0, REPT(" ",SOURCE!$S$2-5+4+1-LEN(SUBSTITUTE(SUBSTITUTE(TEXT(SOURCE!H1868,"????0"),"  ","")," ",""))), "")&amp;
      SUBSTITUTE(SUBSTITUTE(TEXT(SOURCE!H1868,"????0"),"  ","")," ","")&amp;",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1822 */  { fnSetSetJM,                  JC_H_SUM,                    "H-SUMMARY",                                   "SUMRY",                                       0,       0,       CAT_NONE, SLS_UNCHANGED,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
      SUBSTITUTE(TEXT(SOURCE!G1869,"??0"),"  ","")&amp;", "&amp; IF(SOURCE!$S$2-3 &gt;= 0, REPT(" ",SOURCE!$S$2-5+4+1-LEN(SUBSTITUTE(SUBSTITUTE(TEXT(SOURCE!H1869,"????0"),"  ","")," ",""))), "")&amp;
      SUBSTITUTE(SUBSTITUTE(TEXT(SOURCE!H1869,"????0"),"  ","")," ","")&amp;",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1823 */  { fnSetSetJM,                  JC_H_MIR,                    "H-MIRROR",                                    "REPLCA",                                      0,       0,       CAT_NONE, SLS_UNCHANGED,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
      SUBSTITUTE(TEXT(SOURCE!G1870,"??0"),"  ","")&amp;", "&amp; IF(SOURCE!$S$2-3 &gt;= 0, REPT(" ",SOURCE!$S$2-5+4+1-LEN(SUBSTITUTE(SUBSTITUTE(TEXT(SOURCE!H1870,"????0"),"  ","")," ",""))), "")&amp;
      SUBSTITUTE(SUBSTITUTE(TEXT(SOURCE!H1870,"????0"),"  ","")," ","")&amp;",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1824 */  { fnSetSetJM,                  JC_H_FIX,                    "H-FIXED",                                     "FIXED",                                       0,       0,       CAT_NONE, SLS_UNCHANGED,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
      SUBSTITUTE(TEXT(SOURCE!G1871,"??0"),"  ","")&amp;", "&amp; IF(SOURCE!$S$2-3 &gt;= 0, REPT(" ",SOURCE!$S$2-5+4+1-LEN(SUBSTITUTE(SUBSTITUTE(TEXT(SOURCE!H1871,"????0"),"  ","")," ",""))), "")&amp;
      SUBSTITUTE(SUBSTITUTE(TEXT(SOURCE!H1871,"????0"),"  ","")," ","")&amp;",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1825 */  { fnSetSetJM,                  JC_SH_3T,                    "SH.3T",                                       "SH.3T",                                       0,       0,       CAT_NONE, SLS_UNCHANGED,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
      SUBSTITUTE(TEXT(SOURCE!G1872,"??0"),"  ","")&amp;", "&amp; IF(SOURCE!$S$2-3 &gt;= 0, REPT(" ",SOURCE!$S$2-5+4+1-LEN(SUBSTITUTE(SUBSTITUTE(TEXT(SOURCE!H1872,"????0"),"  ","")," ",""))), "")&amp;
      SUBSTITUTE(SUBSTITUTE(TEXT(SOURCE!H1872,"????0"),"  ","")," ","")&amp;",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
      SUBSTITUTE(TEXT(SOURCE!G1873,"??0"),"  ","")&amp;", "&amp; IF(SOURCE!$S$2-3 &gt;= 0, REPT(" ",SOURCE!$S$2-5+4+1-LEN(SUBSTITUTE(SUBSTITUTE(TEXT(SOURCE!H1873,"????0"),"  ","")," ",""))), "")&amp;
      SUBSTITUTE(SUBSTITUTE(TEXT(SOURCE!H1873,"????0"),"  ","")," ","")&amp;",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fnSetSetJM,                  JC_LARGELI,                  "LARGELI",                                     "LRG_LI",                                      0,       0,       CAT_FNCT, SLS_UNCHANGED,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
      SUBSTITUTE(TEXT(SOURCE!G1874,"??0"),"  ","")&amp;", "&amp; IF(SOURCE!$S$2-3 &gt;= 0, REPT(" ",SOURCE!$S$2-5+4+1-LEN(SUBSTITUTE(SUBSTITUTE(TEXT(SOURCE!H1874,"????0"),"  ","")," ",""))), "")&amp;
      SUBSTITUTE(SUBSTITUTE(TEXT(SOURCE!H1874,"????0"),"  ","")," ","")&amp;",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45,                          "TEST_45",                                     "TEST_45",                                     0,       0,       CAT_NONE, SLS_UNCHANGED,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
      SUBSTITUTE(TEXT(SOURCE!G1875,"??0"),"  ","")&amp;", "&amp; IF(SOURCE!$S$2-3 &gt;= 0, REPT(" ",SOURCE!$S$2-5+4+1-LEN(SUBSTITUTE(SUBSTITUTE(TEXT(SOURCE!H1875,"????0"),"  ","")," ",""))), "")&amp;
      SUBSTITUTE(SUBSTITUTE(TEXT(SOURCE!H1875,"????0"),"  ","")," ","")&amp;",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fnDisplayFormatSigFig,       TM_VALUE,                    "SIG",                                         "SIG",                                         0,      15,       CAT_FNCT, SLS_UNCHANGED,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
      SUBSTITUTE(TEXT(SOURCE!G1876,"??0"),"  ","")&amp;", "&amp; IF(SOURCE!$S$2-3 &gt;= 0, REPT(" ",SOURCE!$S$2-5+4+1-LEN(SUBSTITUTE(SUBSTITUTE(TEXT(SOURCE!H1876,"????0"),"  ","")," ",""))), "")&amp;
      SUBSTITUTE(SUBSTITUTE(TEXT(SOURCE!H1876,"????0"),"  ","")," ","")&amp;",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fnDisplayFormatUnit,         TM_VALUE,                    "UNIT",                                        "UNIT",                                        0,      15,       CAT_FNCT, SLS_UNCHANGED,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
      SUBSTITUTE(TEXT(SOURCE!G1877,"??0"),"  ","")&amp;", "&amp; IF(SOURCE!$S$2-3 &gt;= 0, REPT(" ",SOURCE!$S$2-5+4+1-LEN(SUBSTITUTE(SUBSTITUTE(TEXT(SOURCE!H1877,"????0"),"  ","")," ",""))), "")&amp;
      SUBSTITUTE(SUBSTITUTE(TEXT(SOURCE!H1877,"????0"),"  ","")," ","")&amp;",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fnRound2,                    NOPARAM,                     "ROUND",                                       "ROUND",                                       0,       0,       CAT_FNCT, SLS_ENABLED  ,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
      SUBSTITUTE(TEXT(SOURCE!G1878,"??0"),"  ","")&amp;", "&amp; IF(SOURCE!$S$2-3 &gt;= 0, REPT(" ",SOURCE!$S$2-5+4+1-LEN(SUBSTITUTE(SUBSTITUTE(TEXT(SOURCE!H1878,"????0"),"  ","")," ",""))), "")&amp;
      SUBSTITUTE(SUBSTITUTE(TEXT(SOURCE!H1878,"????0"),"  ","")," ","")&amp;",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fnRoundi2,                   NOPARAM,                     "ROUNDI",                                      "ROUNDI",                                      0,       0,       CAT_FNCT, SLS_ENABLED  ,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
      SUBSTITUTE(TEXT(SOURCE!G1879,"??0"),"  ","")&amp;", "&amp; IF(SOURCE!$S$2-3 &gt;= 0, REPT(" ",SOURCE!$S$2-5+4+1-LEN(SUBSTITUTE(SUBSTITUTE(TEXT(SOURCE!H1879,"????0"),"  ","")," ",""))), "")&amp;
      SUBSTITUTE(SUBSTITUTE(TEXT(SOURCE!H1879,"????0"),"  ","")," ","")&amp;",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fn_cnst_op_a,                NOPARAM,                     "op_a",                                        "a",                                           0,       0,       CAT_FNCT, SLS_ENABLED  ,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
      SUBSTITUTE(TEXT(SOURCE!G1880,"??0"),"  ","")&amp;", "&amp; IF(SOURCE!$S$2-3 &gt;= 0, REPT(" ",SOURCE!$S$2-5+4+1-LEN(SUBSTITUTE(SUBSTITUTE(TEXT(SOURCE!H1880,"????0"),"  ","")," ",""))), "")&amp;
      SUBSTITUTE(SUBSTITUTE(TEXT(SOURCE!H1880,"????0"),"  ","")," ","")&amp;",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fn_cnst_op_aa,               NOPARAM,                     "op_a" STD_SUP_2,                              "a" STD_SUP_2,                                 0,       0,       CAT_FNCT, SLS_ENABLED  ,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
      SUBSTITUTE(TEXT(SOURCE!G1881,"??0"),"  ","")&amp;", "&amp; IF(SOURCE!$S$2-3 &gt;= 0, REPT(" ",SOURCE!$S$2-5+4+1-LEN(SUBSTITUTE(SUBSTITUTE(TEXT(SOURCE!H1881,"????0"),"  ","")," ",""))), "")&amp;
      SUBSTITUTE(SUBSTITUTE(TEXT(SOURCE!H1881,"????0"),"  ","")," ","")&amp;",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fn_cnst_op_j,                NOPARAM,                     "op_j",                                        "j",                                           0,       0,       CAT_FNCT, SLS_ENABLED  ,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
      SUBSTITUTE(TEXT(SOURCE!G1882,"??0"),"  ","")&amp;", "&amp; IF(SOURCE!$S$2-3 &gt;= 0, REPT(" ",SOURCE!$S$2-5+4+1-LEN(SUBSTITUTE(SUBSTITUTE(TEXT(SOURCE!H1882,"????0"),"  ","")," ",""))), "")&amp;
      SUBSTITUTE(SUBSTITUTE(TEXT(SOURCE!H1882,"????0"),"  ","")," ","")&amp;",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7,                           "Y" STD_SPACE_3_PER_EM STD_RIGHT_ARROW STD_SPACE_3_PER_EM STD_DELTA, "Y" STD_SPACE_3_PER_EM STD_RIGHT_ARROW STD_SPACE_3_PER_EM STD_DELTA, 0,       0,       CAT_FNCT, SLS_ENABLED  ,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
      SUBSTITUTE(TEXT(SOURCE!G1883,"??0"),"  ","")&amp;", "&amp; IF(SOURCE!$S$2-3 &gt;= 0, REPT(" ",SOURCE!$S$2-5+4+1-LEN(SUBSTITUTE(SUBSTITUTE(TEXT(SOURCE!H1883,"????0"),"  ","")," ",""))), "")&amp;
      SUBSTITUTE(SUBSTITUTE(TEXT(SOURCE!H1883,"????0"),"  ","")," ","")&amp;",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6,                           STD_DELTA STD_SPACE_3_PER_EM STD_RIGHT_ARROW STD_SPACE_3_PER_EM "Y", STD_DELTA STD_SPACE_3_PER_EM STD_RIGHT_ARROW STD_SPACE_3_PER_EM "Y", 0,       0,       CAT_FNCT, SLS_ENABLED  ,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
      SUBSTITUTE(TEXT(SOURCE!G1884,"??0"),"  ","")&amp;", "&amp; IF(SOURCE!$S$2-3 &gt;= 0, REPT(" ",SOURCE!$S$2-5+4+1-LEN(SUBSTITUTE(SUBSTITUTE(TEXT(SOURCE!H1884,"????0"),"  ","")," ",""))), "")&amp;
      SUBSTITUTE(SUBSTITUTE(TEXT(SOURCE!H1884,"????0"),"  ","")," ","")&amp;",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9,                           "AtoSYM",                                      STD_RIGHT_ARROW STD_SPACE_3_PER_EM "012",      0,       0,       CAT_FNCT, SLS_ENABLED  ,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
      SUBSTITUTE(TEXT(SOURCE!G1885,"??0"),"  ","")&amp;", "&amp; IF(SOURCE!$S$2-3 &gt;= 0, REPT(" ",SOURCE!$S$2-5+4+1-LEN(SUBSTITUTE(SUBSTITUTE(TEXT(SOURCE!H1885,"????0"),"  ","")," ",""))), "")&amp;
      SUBSTITUTE(SUBSTITUTE(TEXT(SOURCE!H1885,"????0"),"  ","")," ","")&amp;",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8,                           "SYMtoA",                                      STD_RIGHT_ARROW STD_SPACE_3_PER_EM "abc",      0,       0,       CAT_FNCT, SLS_ENABLED  ,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
      SUBSTITUTE(TEXT(SOURCE!G1886,"??0"),"  ","")&amp;", "&amp; IF(SOURCE!$S$2-3 &gt;= 0, REPT(" ",SOURCE!$S$2-5+4+1-LEN(SUBSTITUTE(SUBSTITUTE(TEXT(SOURCE!H1886,"????0"),"  ","")," ",""))), "")&amp;
      SUBSTITUTE(SUBSTITUTE(TEXT(SOURCE!H1886,"????0"),"  ","")," ","")&amp;",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10,                          "e^" STD_THETA "j",                            "e^" STD_THETA "j",                            0,       0,       CAT_FNCT, SLS_ENABLED  ,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
      SUBSTITUTE(TEXT(SOURCE!G1887,"??0"),"  ","")&amp;", "&amp; IF(SOURCE!$S$2-3 &gt;= 0, REPT(" ",SOURCE!$S$2-5+4+1-LEN(SUBSTITUTE(SUBSTITUTE(TEXT(SOURCE!H1887,"????0"),"  ","")," ",""))), "")&amp;
      SUBSTITUTE(SUBSTITUTE(TEXT(SOURCE!H1887,"????0"),"  ","")," ","")&amp;",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11,                          "STO" STD_SPACE_3_PER_EM "3Z",                 "STO" STD_SPACE_3_PER_EM "3Z",                 0,       0,       CAT_FNCT, SLS_ENABLED  ,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
      SUBSTITUTE(TEXT(SOURCE!G1888,"??0"),"  ","")&amp;", "&amp; IF(SOURCE!$S$2-3 &gt;= 0, REPT(" ",SOURCE!$S$2-5+4+1-LEN(SUBSTITUTE(SUBSTITUTE(TEXT(SOURCE!H1888,"????0"),"  ","")," ",""))), "")&amp;
      SUBSTITUTE(SUBSTITUTE(TEXT(SOURCE!H1888,"????0"),"  ","")," ","")&amp;",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12,                          "RCL" STD_SPACE_3_PER_EM "3Z",                 "RCL" STD_SPACE_3_PER_EM "3Z",                 0,       0,       CAT_FNCT, SLS_ENABLED  ,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
      SUBSTITUTE(TEXT(SOURCE!G1889,"??0"),"  ","")&amp;", "&amp; IF(SOURCE!$S$2-3 &gt;= 0, REPT(" ",SOURCE!$S$2-5+4+1-LEN(SUBSTITUTE(SUBSTITUTE(TEXT(SOURCE!H1889,"????0"),"  ","")," ",""))), "")&amp;
      SUBSTITUTE(SUBSTITUTE(TEXT(SOURCE!H1889,"????0"),"  ","")," ","")&amp;",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fnJM,                        13,                          "STO" STD_SPACE_3_PER_EM "3V",                 "STO" STD_SPACE_3_PER_EM "3V",                 0,       0,       CAT_FNCT, SLS_ENABLED  ,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
      SUBSTITUTE(TEXT(SOURCE!G1890,"??0"),"  ","")&amp;", "&amp; IF(SOURCE!$S$2-3 &gt;= 0, REPT(" ",SOURCE!$S$2-5+4+1-LEN(SUBSTITUTE(SUBSTITUTE(TEXT(SOURCE!H1890,"????0"),"  ","")," ",""))), "")&amp;
      SUBSTITUTE(SUBSTITUTE(TEXT(SOURCE!H1890,"????0"),"  ","")," ","")&amp;",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fnJM,                        14,                          "RCL" STD_SPACE_3_PER_EM "3V",                 "RCL" STD_SPACE_3_PER_EM "3V",                 0,       0,       CAT_FNCT, SLS_ENABLED  ,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
      SUBSTITUTE(TEXT(SOURCE!G1891,"??0"),"  ","")&amp;", "&amp; IF(SOURCE!$S$2-3 &gt;= 0, REPT(" ",SOURCE!$S$2-5+4+1-LEN(SUBSTITUTE(SUBSTITUTE(TEXT(SOURCE!H1891,"????0"),"  ","")," ",""))), "")&amp;
      SUBSTITUTE(SUBSTITUTE(TEXT(SOURCE!H1891,"????0"),"  ","")," ","")&amp;",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fnJM,                        15,                          "STO" STD_SPACE_3_PER_EM "3I",                 "STO" STD_SPACE_3_PER_EM "3I",                 0,       0,       CAT_FNCT, SLS_ENABLED  ,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
      SUBSTITUTE(TEXT(SOURCE!G1892,"??0"),"  ","")&amp;", "&amp; IF(SOURCE!$S$2-3 &gt;= 0, REPT(" ",SOURCE!$S$2-5+4+1-LEN(SUBSTITUTE(SUBSTITUTE(TEXT(SOURCE!H1892,"????0"),"  ","")," ",""))), "")&amp;
      SUBSTITUTE(SUBSTITUTE(TEXT(SOURCE!H1892,"????0"),"  ","")," ","")&amp;",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fnJM,                        16,                          "RCL" STD_SPACE_3_PER_EM "3I",                 "RCL" STD_SPACE_3_PER_EM "3I",                 0,       0,       CAT_FNCT, SLS_ENABLED  ,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
      SUBSTITUTE(TEXT(SOURCE!G1893,"??0"),"  ","")&amp;", "&amp; IF(SOURCE!$S$2-3 &gt;= 0, REPT(" ",SOURCE!$S$2-5+4+1-LEN(SUBSTITUTE(SUBSTITUTE(TEXT(SOURCE!H1893,"????0"),"  ","")," ",""))), "")&amp;
      SUBSTITUTE(SUBSTITUTE(TEXT(SOURCE!H1893,"????0"),"  ","")," ","")&amp;",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fnJM,                        17,                          "3V" STD_DIVIDE "3I",                          "V" STD_DIVIDE "I",                            0,       0,       CAT_FNCT, SLS_ENABLED  ,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
      SUBSTITUTE(TEXT(SOURCE!G1894,"??0"),"  ","")&amp;", "&amp; IF(SOURCE!$S$2-3 &gt;= 0, REPT(" ",SOURCE!$S$2-5+4+1-LEN(SUBSTITUTE(SUBSTITUTE(TEXT(SOURCE!H1894,"????0"),"  ","")," ",""))), "")&amp;
      SUBSTITUTE(SUBSTITUTE(TEXT(SOURCE!H1894,"????0"),"  ","")," ","")&amp;",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fnJM,                        18,                          "3I" STD_CROSS "3Z",                           "I" STD_CROSS "Z",                             0,       0,       CAT_FNCT, SLS_ENABLED  ,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
      SUBSTITUTE(TEXT(SOURCE!G1895,"??0"),"  ","")&amp;", "&amp; IF(SOURCE!$S$2-3 &gt;= 0, REPT(" ",SOURCE!$S$2-5+4+1-LEN(SUBSTITUTE(SUBSTITUTE(TEXT(SOURCE!H1895,"????0"),"  ","")," ",""))), "")&amp;
      SUBSTITUTE(SUBSTITUTE(TEXT(SOURCE!H1895,"????0"),"  ","")," ","")&amp;",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fnJM,                        19,                          "3V" STD_DIVIDE "3Z",                          "V" STD_DIVIDE "Z",                            0,       0,       CAT_FNCT, SLS_ENABLED  ,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
      SUBSTITUTE(TEXT(SOURCE!G1896,"??0"),"  ","")&amp;", "&amp; IF(SOURCE!$S$2-3 &gt;= 0, REPT(" ",SOURCE!$S$2-5+4+1-LEN(SUBSTITUTE(SUBSTITUTE(TEXT(SOURCE!H1896,"????0"),"  ","")," ",""))), "")&amp;
      SUBSTITUTE(SUBSTITUTE(TEXT(SOURCE!H1896,"????0"),"  ","")," ","")&amp;",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fnJM,                        20,                          "X" STD_SPACE_3_PER_EM STD_RIGHT_ARROW STD_SPACE_3_PER_EM "BAL", "X" STD_SPACE_3_PER_EM STD_RIGHT_ARROW STD_SPACE_3_PER_EM "BAL", 0,       0,       CAT_FNCT, SLS_ENABLED  ,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
      SUBSTITUTE(TEXT(SOURCE!G1897,"??0"),"  ","")&amp;", "&amp; IF(SOURCE!$S$2-3 &gt;= 0, REPT(" ",SOURCE!$S$2-5+4+1-LEN(SUBSTITUTE(SUBSTITUTE(TEXT(SOURCE!H1897,"????0"),"  ","")," ",""))), "")&amp;
      SUBSTITUTE(SUBSTITUTE(TEXT(SOURCE!H1897,"????0"),"  ","")," ","")&amp;",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fnDumpMenus,                 NOPARAM,                     "DUMPMNU",                                     "DUMPMNU",                                     0,       0,       CAT_NONE, SLS_UNCHANGED,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
      SUBSTITUTE(TEXT(SOURCE!G1898,"??0"),"  ","")&amp;", "&amp; IF(SOURCE!$S$2-3 &gt;= 0, REPT(" ",SOURCE!$S$2-5+4+1-LEN(SUBSTITUTE(SUBSTITUTE(TEXT(SOURCE!H1898,"????0"),"  ","")," ",""))), "")&amp;
      SUBSTITUTE(SUBSTITUTE(TEXT(SOURCE!H1898,"????0"),"  ","")," ","")&amp;",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fnLongInt,                   NOPARAM,                     "LNGINT",                                      "LNGINT",                                      0,       0,       CAT_FNCT, SLS_ENABLED  , US_ENABLED  },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
      SUBSTITUTE(TEXT(SOURCE!G1899,"??0"),"  ","")&amp;", "&amp; IF(SOURCE!$S$2-3 &gt;= 0, REPT(" ",SOURCE!$S$2-5+4+1-LEN(SUBSTITUTE(SUBSTITUTE(TEXT(SOURCE!H1899,"????0"),"  ","")," ",""))), "")&amp;
      SUBSTITUTE(SUBSTITUTE(TEXT(SOURCE!H1899,"????0"),"  ","")," ","")&amp;",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fnChangeBaseJM,              2,                           "BIN",                                         "BIN",                                         0,       0,       CAT_FNCT, SLS_ENABLED  ,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
      SUBSTITUTE(TEXT(SOURCE!G1900,"??0"),"  ","")&amp;", "&amp; IF(SOURCE!$S$2-3 &gt;= 0, REPT(" ",SOURCE!$S$2-5+4+1-LEN(SUBSTITUTE(SUBSTITUTE(TEXT(SOURCE!H1900,"????0"),"  ","")," ",""))), "")&amp;
      SUBSTITUTE(SUBSTITUTE(TEXT(SOURCE!H1900,"????0"),"  ","")," ","")&amp;",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fnChangeBaseJM,              8,                           "OCT",                                         "OCT",                                         0,       0,       CAT_FNCT, SLS_ENABLED  ,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
      SUBSTITUTE(TEXT(SOURCE!G1901,"??0"),"  ","")&amp;", "&amp; IF(SOURCE!$S$2-3 &gt;= 0, REPT(" ",SOURCE!$S$2-5+4+1-LEN(SUBSTITUTE(SUBSTITUTE(TEXT(SOURCE!H1901,"????0"),"  ","")," ",""))), "")&amp;
      SUBSTITUTE(SUBSTITUTE(TEXT(SOURCE!H1901,"????0"),"  ","")," ","")&amp;",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fnChangeBaseJM,              10,                          "DEC",                                         "DEC",                                         0,       0,       CAT_FNCT, SLS_ENABLED  ,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
      SUBSTITUTE(TEXT(SOURCE!G1902,"??0"),"  ","")&amp;", "&amp; IF(SOURCE!$S$2-3 &gt;= 0, REPT(" ",SOURCE!$S$2-5+4+1-LEN(SUBSTITUTE(SUBSTITUTE(TEXT(SOURCE!H1902,"????0"),"  ","")," ",""))), "")&amp;
      SUBSTITUTE(SUBSTITUTE(TEXT(SOURCE!H1902,"????0"),"  ","")," ","")&amp;",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fnChangeBaseJM,              16,                          "HEX",                                         "HEX",                                         0,       0,       CAT_FNCT, SLS_ENABLED  ,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
      SUBSTITUTE(TEXT(SOURCE!G1903,"??0"),"  ","")&amp;", "&amp; IF(SOURCE!$S$2-3 &gt;= 0, REPT(" ",SOURCE!$S$2-5+4+1-LEN(SUBSTITUTE(SUBSTITUTE(TEXT(SOURCE!H1903,"????0"),"  ","")," ",""))), "")&amp;
      SUBSTITUTE(SUBSTITUTE(TEXT(SOURCE!H1903,"????0"),"  ","")," ","")&amp;",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fnSetWordSize,               8,                           "8-BIT",                                       "8-BIT",                                       0,       0,       CAT_FNCT, SLS_UNCHANGED,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
      SUBSTITUTE(TEXT(SOURCE!G1904,"??0"),"  ","")&amp;", "&amp; IF(SOURCE!$S$2-3 &gt;= 0, REPT(" ",SOURCE!$S$2-5+4+1-LEN(SUBSTITUTE(SUBSTITUTE(TEXT(SOURCE!H1904,"????0"),"  ","")," ",""))), "")&amp;
      SUBSTITUTE(SUBSTITUTE(TEXT(SOURCE!H1904,"????0"),"  ","")," ","")&amp;",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fnSetWordSize,               16,                          "16-BIT",                                      "16-BIT",                                      0,       0,       CAT_FNCT, SLS_UNCHANGED,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
      SUBSTITUTE(TEXT(SOURCE!G1905,"??0"),"  ","")&amp;", "&amp; IF(SOURCE!$S$2-3 &gt;= 0, REPT(" ",SOURCE!$S$2-5+4+1-LEN(SUBSTITUTE(SUBSTITUTE(TEXT(SOURCE!H1905,"????0"),"  ","")," ",""))), "")&amp;
      SUBSTITUTE(SUBSTITUTE(TEXT(SOURCE!H1905,"????0"),"  ","")," ","")&amp;",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fnSetWordSize,               32,                          "32-BIT",                                      "32-BIT",                                      0,       0,       CAT_FNCT, SLS_UNCHANGED,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
      SUBSTITUTE(TEXT(SOURCE!G1906,"??0"),"  ","")&amp;", "&amp; IF(SOURCE!$S$2-3 &gt;= 0, REPT(" ",SOURCE!$S$2-5+4+1-LEN(SUBSTITUTE(SUBSTITUTE(TEXT(SOURCE!H1906,"????0"),"  ","")," ",""))), "")&amp;
      SUBSTITUTE(SUBSTITUTE(TEXT(SOURCE!H1906,"????0"),"  ","")," ","")&amp;",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fnSetWordSize,               64,                          "64-BIT",                                      "64-BIT",                                      0,       0,       CAT_FNCT, SLS_UNCHANGED,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
      SUBSTITUTE(TEXT(SOURCE!G1907,"??0"),"  ","")&amp;", "&amp; IF(SOURCE!$S$2-3 &gt;= 0, REPT(" ",SOURCE!$S$2-5+4+1-LEN(SUBSTITUTE(SUBSTITUTE(TEXT(SOURCE!H1907,"????0"),"  ","")," ",""))), "")&amp;
      SUBSTITUTE(SUBSTITUTE(TEXT(SOURCE!H1907,"????0"),"  ","")," ","")&amp;",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fnJM_2SI,                    NOPARAM,                     STD_RIGHT_ARROW "I",                           STD_RIGHT_ARROW "I",                           0,       0,       CAT_NONE, SLS_ENABLED  ,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
      SUBSTITUTE(TEXT(SOURCE!G1908,"??0"),"  ","")&amp;", "&amp; IF(SOURCE!$S$2-3 &gt;= 0, REPT(" ",SOURCE!$S$2-5+4+1-LEN(SUBSTITUTE(SUBSTITUTE(TEXT(SOURCE!H1908,"????0"),"  ","")," ",""))), "")&amp;
      SUBSTITUTE(SUBSTITUTE(TEXT(SOURCE!H1908,"????0"),"  ","")," ","")&amp;",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fnChangeBaseMNU,             NOPARAM,                     "MODE#",                                       "MODE#",                                       0,       0,       CAT_NONE, SLS_UNCHANGED,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
      SUBSTITUTE(TEXT(SOURCE!G1909,"??0"),"  ","")&amp;", "&amp; IF(SOURCE!$S$2-3 &gt;= 0, REPT(" ",SOURCE!$S$2-5+4+1-LEN(SUBSTITUTE(SUBSTITUTE(TEXT(SOURCE!H1909,"????0"),"  ","")," ",""))), "")&amp;
      SUBSTITUTE(SUBSTITUTE(TEXT(SOURCE!H1909,"????0"),"  ","")," ","")&amp;",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
      SUBSTITUTE(TEXT(SOURCE!G1910,"??0"),"  ","")&amp;", "&amp; IF(SOURCE!$S$2-3 &gt;= 0, REPT(" ",SOURCE!$S$2-5+4+1-LEN(SUBSTITUTE(SUBSTITUTE(TEXT(SOURCE!H1910,"????0"),"  ","")," ",""))), "")&amp;
      SUBSTITUTE(SUBSTITUTE(TEXT(SOURCE!H1910,"????0"),"  ","")," ","")&amp;",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
      SUBSTITUTE(TEXT(SOURCE!G1911,"??0"),"  ","")&amp;", "&amp; IF(SOURCE!$S$2-3 &gt;= 0, REPT(" ",SOURCE!$S$2-5+4+1-LEN(SUBSTITUTE(SUBSTITUTE(TEXT(SOURCE!H1911,"????0"),"  ","")," ",""))), "")&amp;
      SUBSTITUTE(SUBSTITUTE(TEXT(SOURCE!H1911,"????0"),"  ","")," ","")&amp;",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
      SUBSTITUTE(TEXT(SOURCE!G1912,"??0"),"  ","")&amp;", "&amp; IF(SOURCE!$S$2-3 &gt;= 0, REPT(" ",SOURCE!$S$2-5+4+1-LEN(SUBSTITUTE(SUBSTITUTE(TEXT(SOURCE!H1912,"????0"),"  ","")," ",""))), "")&amp;
      SUBSTITUTE(SUBSTITUTE(TEXT(SOURCE!H1912,"????0"),"  ","")," ","")&amp;",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itemToBeCoded,               NOPARAM,                     "1865",                                        "1865",                                        0,       0,       CAT_FREE, SLS_UNCHANGED, US_UNCHANGED},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
      SUBSTITUTE(TEXT(SOURCE!G1913,"??0"),"  ","")&amp;", "&amp; IF(SOURCE!$S$2-3 &gt;= 0, REPT(" ",SOURCE!$S$2-5+4+1-LEN(SUBSTITUTE(SUBSTITUTE(TEXT(SOURCE!H1913,"????0"),"  ","")," ",""))), "")&amp;
      SUBSTITUTE(SUBSTITUTE(TEXT(SOURCE!H1913,"????0"),"  ","")," ","")&amp;",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itemToBeCoded,               NOPARAM,                     "1866",                                        "1866",                                        0,       0,       CAT_FREE, SLS_UNCHANGED, US_UNCHANGED},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
      SUBSTITUTE(TEXT(SOURCE!G1914,"??0"),"  ","")&amp;", "&amp; IF(SOURCE!$S$2-3 &gt;= 0, REPT(" ",SOURCE!$S$2-5+4+1-LEN(SUBSTITUTE(SUBSTITUTE(TEXT(SOURCE!H1914,"????0"),"  ","")," ",""))), "")&amp;
      SUBSTITUTE(SUBSTITUTE(TEXT(SOURCE!H1914,"????0"),"  ","")," ","")&amp;",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itemToBeCoded,               NOPARAM,                     "1867",                                        "1867",                                        0,       0,       CAT_FREE, SLS_UNCHANGED,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
      SUBSTITUTE(TEXT(SOURCE!G1915,"??0"),"  ","")&amp;", "&amp; IF(SOURCE!$S$2-3 &gt;= 0, REPT(" ",SOURCE!$S$2-5+4+1-LEN(SUBSTITUTE(SUBSTITUTE(TEXT(SOURCE!H1915,"????0"),"  ","")," ",""))), "")&amp;
      SUBSTITUTE(SUBSTITUTE(TEXT(SOURCE!H1915,"????0"),"  ","")," ","")&amp;",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itemToBeCoded,               NOPARAM,                     "1868",                                        "1868",                                        0,       0,       CAT_FREE, SLS_UNCHANGED,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
      SUBSTITUTE(TEXT(SOURCE!G1916,"??0"),"  ","")&amp;", "&amp; IF(SOURCE!$S$2-3 &gt;= 0, REPT(" ",SOURCE!$S$2-5+4+1-LEN(SUBSTITUTE(SUBSTITUTE(TEXT(SOURCE!H1916,"????0"),"  ","")," ",""))), "")&amp;
      SUBSTITUTE(SUBSTITUTE(TEXT(SOURCE!H1916,"????0"),"  ","")," ","")&amp;",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fnCla,                       NOPARAM,                     "CLA",                                         "CLA",                                         0,       0,       CAT_NONE, SLS_UNCHANGED,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
      SUBSTITUTE(TEXT(SOURCE!G1917,"??0"),"  ","")&amp;", "&amp; IF(SOURCE!$S$2-3 &gt;= 0, REPT(" ",SOURCE!$S$2-5+4+1-LEN(SUBSTITUTE(SUBSTITUTE(TEXT(SOURCE!H1917,"????0"),"  ","")," ",""))), "")&amp;
      SUBSTITUTE(SUBSTITUTE(TEXT(SOURCE!H1917,"????0"),"  ","")," ","")&amp;",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fnCln,                       NOPARAM,                     "CLN",                                         "CLN",                                         0,       0,       CAT_NONE, SLS_UNCHANGED,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
      SUBSTITUTE(TEXT(SOURCE!G1918,"??0"),"  ","")&amp;", "&amp; IF(SOURCE!$S$2-3 &gt;= 0, REPT(" ",SOURCE!$S$2-5+4+1-LEN(SUBSTITUTE(SUBSTITUTE(TEXT(SOURCE!H1918,"????0"),"  ","")," ",""))), "")&amp;
      SUBSTITUTE(SUBSTITUTE(TEXT(SOURCE!H1918,"????0"),"  ","")," ","")&amp;",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"1871",                                        "1871",                                        0,       0,       CAT_FREE, SLS_UNCHANGED, US_UNCHANGED},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
      SUBSTITUTE(TEXT(SOURCE!G1919,"??0"),"  ","")&amp;", "&amp; IF(SOURCE!$S$2-3 &gt;= 0, REPT(" ",SOURCE!$S$2-5+4+1-LEN(SUBSTITUTE(SUBSTITUTE(TEXT(SOURCE!H1919,"????0"),"  ","")," ",""))), "")&amp;
      SUBSTITUTE(SUBSTITUTE(TEXT(SOURCE!H1919,"????0"),"  ","")," ","")&amp;",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itemToBeCoded,               NOPARAM,                     "1872",                                        "1872",                                        0,       0,       CAT_FREE, SLS_UNCHANGED, US_UNCHANGED},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
      SUBSTITUTE(TEXT(SOURCE!G1920,"??0"),"  ","")&amp;", "&amp; IF(SOURCE!$S$2-3 &gt;= 0, REPT(" ",SOURCE!$S$2-5+4+1-LEN(SUBSTITUTE(SUBSTITUTE(TEXT(SOURCE!H1920,"????0"),"  ","")," ",""))), "")&amp;
      SUBSTITUTE(SUBSTITUTE(TEXT(SOURCE!H1920,"????0"),"  ","")," ","")&amp;",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itemToBeCoded,               NOPARAM,                     "CASE UP",                                     "CASE UP",                                     0,       0,       CAT_NONE, SLS_UNCHANGED,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
      SUBSTITUTE(TEXT(SOURCE!G1921,"??0"),"  ","")&amp;", "&amp; IF(SOURCE!$S$2-3 &gt;= 0, REPT(" ",SOURCE!$S$2-5+4+1-LEN(SUBSTITUTE(SUBSTITUTE(TEXT(SOURCE!H1921,"????0"),"  ","")," ",""))), "")&amp;
      SUBSTITUTE(SUBSTITUTE(TEXT(SOURCE!H1921,"????0"),"  ","")," ","")&amp;",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itemToBeCoded,               NOPARAM,                     "CASE DN",                                     "CASE DN",                                     0,       0,       CAT_NONE, SLS_UNCHANGED,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
      SUBSTITUTE(TEXT(SOURCE!G1922,"??0"),"  ","")&amp;", "&amp; IF(SOURCE!$S$2-3 &gt;= 0, REPT(" ",SOURCE!$S$2-5+4+1-LEN(SUBSTITUTE(SUBSTITUTE(TEXT(SOURCE!H1922,"????0"),"  ","")," ",""))), "")&amp;
      SUBSTITUTE(SUBSTITUTE(TEXT(SOURCE!H1922,"????0"),"  ","")," ","")&amp;",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fnListXY,                    NOPARAM,                     "LISTXY",                                      "LISTXY",                                      0,       0,       CAT_FNCT, SLS_UNCHANGED,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
      SUBSTITUTE(TEXT(SOURCE!G1923,"??0"),"  ","")&amp;", "&amp; IF(SOURCE!$S$2-3 &gt;= 0, REPT(" ",SOURCE!$S$2-5+4+1-LEN(SUBSTITUTE(SUBSTITUTE(TEXT(SOURCE!H1923,"????0"),"  ","")," ",""))), "")&amp;
      SUBSTITUTE(SUBSTITUTE(TEXT(SOURCE!H1923,"????0"),"  ","")," ","")&amp;",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
      SUBSTITUTE(TEXT(SOURCE!G1924,"??0"),"  ","")&amp;", "&amp; IF(SOURCE!$S$2-3 &gt;= 0, REPT(" ",SOURCE!$S$2-5+4+1-LEN(SUBSTITUTE(SUBSTITUTE(TEXT(SOURCE!H1924,"????0"),"  ","")," ",""))), "")&amp;
      SUBSTITUTE(SUBSTITUTE(TEXT(SOURCE!H1924,"????0"),"  ","")," ","")&amp;",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
      SUBSTITUTE(TEXT(SOURCE!G1925,"??0"),"  ","")&amp;", "&amp; IF(SOURCE!$S$2-3 &gt;= 0, REPT(" ",SOURCE!$S$2-5+4+1-LEN(SUBSTITUTE(SUBSTITUTE(TEXT(SOURCE!H1925,"????0"),"  ","")," ",""))), "")&amp;
      SUBSTITUTE(SUBSTITUTE(TEXT(SOURCE!H1925,"????0"),"  ","")," ","")&amp;",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fnShowJM,                    JC_ERPN,                     "eRPN?",                                       "eRPN?",                                       0,       0,       CAT_FNCT, SLS_ENABLED  ,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
      SUBSTITUTE(TEXT(SOURCE!G1926,"??0"),"  ","")&amp;", "&amp; IF(SOURCE!$S$2-3 &gt;= 0, REPT(" ",SOURCE!$S$2-5+4+1-LEN(SUBSTITUTE(SUBSTITUTE(TEXT(SOURCE!H1926,"????0"),"  ","")," ",""))), "")&amp;
      SUBSTITUTE(SUBSTITUTE(TEXT(SOURCE!H1926,"????0"),"  ","")," ","")&amp;",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fnSysFreeMem,                NOPARAM,                     "",                                            "HEAP",                                        0,       0,       CAT_NONE, SLS_ENABLED  ,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
      SUBSTITUTE(TEXT(SOURCE!G1927,"??0"),"  ","")&amp;", "&amp; IF(SOURCE!$S$2-3 &gt;= 0, REPT(" ",SOURCE!$S$2-5+4+1-LEN(SUBSTITUTE(SUBSTITUTE(TEXT(SOURCE!H1927,"????0"),"  ","")," ",""))), "")&amp;
      SUBSTITUTE(SUBSTITUTE(TEXT(SOURCE!H1927,"????0"),"  ","")," ","")&amp;",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itemToBeCoded,               NOPARAM,                     "",                                            "Inl. Tst",                                    0,       0,       CAT_NONE, SLS_UNCHANGED,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
      SUBSTITUTE(TEXT(SOURCE!G1928,"??0"),"  ","")&amp;", "&amp; IF(SOURCE!$S$2-3 &gt;= 0, REPT(" ",SOURCE!$S$2-5+4+1-LEN(SUBSTITUTE(SUBSTITUTE(TEXT(SOURCE!H1928,"????0"),"  ","")," ",""))), "")&amp;
      SUBSTITUTE(SUBSTITUTE(TEXT(SOURCE!H1928,"????0"),"  ","")," ","")&amp;",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fnSetInlineTest,             JC_ITM_TST,                  "",                                            "Test",                                        0,       0,       CAT_NONE, SLS_UNCHANGED,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
      SUBSTITUTE(TEXT(SOURCE!G1929,"??0"),"  ","")&amp;", "&amp; IF(SOURCE!$S$2-3 &gt;= 0, REPT(" ",SOURCE!$S$2-5+4+1-LEN(SUBSTITUTE(SUBSTITUTE(TEXT(SOURCE!H1929,"????0"),"  ","")," ",""))), "")&amp;
      SUBSTITUTE(SUBSTITUTE(TEXT(SOURCE!H1929,"????0"),"  ","")," ","")&amp;",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fnGetInlineTestBsToX,        NOPARAM,                     "",                                            "Get BS",                                      0,       0,       CAT_NONE, SLS_ENABLED  ,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
      SUBSTITUTE(TEXT(SOURCE!G1930,"??0"),"  ","")&amp;", "&amp; IF(SOURCE!$S$2-3 &gt;= 0, REPT(" ",SOURCE!$S$2-5+4+1-LEN(SUBSTITUTE(SUBSTITUTE(TEXT(SOURCE!H1930,"????0"),"  ","")," ",""))), "")&amp;
      SUBSTITUTE(SUBSTITUTE(TEXT(SOURCE!H1930,"????0"),"  ","")," ","")&amp;",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fnSetInlineTestXToBs,        NOPARAM,                     "",                                            "Set BS",                                      0,       0,       CAT_NONE, SLS_ENABLED  ,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
      SUBSTITUTE(TEXT(SOURCE!G1931,"??0"),"  ","")&amp;", "&amp; IF(SOURCE!$S$2-3 &gt;= 0, REPT(" ",SOURCE!$S$2-5+4+1-LEN(SUBSTITUTE(SUBSTITUTE(TEXT(SOURCE!H1931,"????0"),"  ","")," ",""))), "")&amp;
      SUBSTITUTE(SUBSTITUTE(TEXT(SOURCE!H1931,"????0"),"  ","")," ","")&amp;",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fnInDefault,                 ID_DP,                       "i" STD_SPACE_3_PER_EM "REAL",                 "i" STD_SPACE_3_PER_EM "REAL",                 0,       0,       CAT_FNCT, SLS_UNCHANGED,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
      SUBSTITUTE(TEXT(SOURCE!G1932,"??0"),"  ","")&amp;", "&amp; IF(SOURCE!$S$2-3 &gt;= 0, REPT(" ",SOURCE!$S$2-5+4+1-LEN(SUBSTITUTE(SUBSTITUTE(TEXT(SOURCE!H1932,"????0"),"  ","")," ",""))), "")&amp;
      SUBSTITUTE(SUBSTITUTE(TEXT(SOURCE!H1932,"????0"),"  ","")," ","")&amp;",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fnShowJM,                    JM_INP_DFLT,                 "i" STD_SPACE_3_PER_EM "Dflt?",                "i" STD_SPACE_3_PER_EM "Dflt?",                0,       0,       CAT_NONE, SLS_UNCHANGED, US_ENABLED  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
      SUBSTITUTE(TEXT(SOURCE!G1933,"??0"),"  ","")&amp;", "&amp; IF(SOURCE!$S$2-3 &gt;= 0, REPT(" ",SOURCE!$S$2-5+4+1-LEN(SUBSTITUTE(SUBSTITUTE(TEXT(SOURCE!H1933,"????0"),"  ","")," ",""))), "")&amp;
      SUBSTITUTE(SUBSTITUTE(TEXT(SOURCE!H1933,"????0"),"  ","")," ","")&amp;",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fnInDefault,                 ID_CPXDP,                    "i" STD_SPACE_3_PER_EM "CPX",                  "i" STD_SPACE_3_PER_EM "CPX",                  0,       0,       CAT_FNCT, SLS_UNCHANGED,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
      SUBSTITUTE(TEXT(SOURCE!G1934,"??0"),"  ","")&amp;", "&amp; IF(SOURCE!$S$2-3 &gt;= 0, REPT(" ",SOURCE!$S$2-5+4+1-LEN(SUBSTITUTE(SUBSTITUTE(TEXT(SOURCE!H1934,"????0"),"  ","")," ",""))), "")&amp;
      SUBSTITUTE(SUBSTITUTE(TEXT(SOURCE!H1934,"????0"),"  ","")," ","")&amp;",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fnInDefault,                 ID_SI,                       "i" STD_SPACE_3_PER_EM "SI",                   "i" STD_SPACE_3_PER_EM "SI",                   0,       0,       CAT_FNCT, SLS_UNCHANGED,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
      SUBSTITUTE(TEXT(SOURCE!G1935,"??0"),"  ","")&amp;", "&amp; IF(SOURCE!$S$2-3 &gt;= 0, REPT(" ",SOURCE!$S$2-5+4+1-LEN(SUBSTITUTE(SUBSTITUTE(TEXT(SOURCE!H1935,"????0"),"  ","")," ",""))), "")&amp;
      SUBSTITUTE(SUBSTITUTE(TEXT(SOURCE!H1935,"????0"),"  ","")," ","")&amp;",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fnInDefault,                 ID_LI,                       "i" STD_SPACE_3_PER_EM "LI",                   "i" STD_SPACE_3_PER_EM "LI",                   0,       0,       CAT_FNCT, SLS_UNCHANGED,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
      SUBSTITUTE(TEXT(SOURCE!G1936,"??0"),"  ","")&amp;", "&amp; IF(SOURCE!$S$2-3 &gt;= 0, REPT(" ",SOURCE!$S$2-5+4+1-LEN(SUBSTITUTE(SUBSTITUTE(TEXT(SOURCE!H1936,"????0"),"  ","")," ",""))), "")&amp;
      SUBSTITUTE(SUBSTITUTE(TEXT(SOURCE!H1936,"????0"),"  ","")," ","")&amp;",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fnUserJM,                    USER_V43,                    "V43 RT",                                      "V43 RT",                                      0,       0,       CAT_NONE, SLS_UNCHANGED,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
      SUBSTITUTE(TEXT(SOURCE!G1937,"??0"),"  ","")&amp;", "&amp; IF(SOURCE!$S$2-3 &gt;= 0, REPT(" ",SOURCE!$S$2-5+4+1-LEN(SUBSTITUTE(SUBSTITUTE(TEXT(SOURCE!H1937,"????0"),"  ","")," ",""))), "")&amp;
      SUBSTITUTE(SUBSTITUTE(TEXT(SOURCE!H1937,"????0"),"  ","")," ","")&amp;",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
      SUBSTITUTE(TEXT(SOURCE!G1938,"??0"),"  ","")&amp;", "&amp; IF(SOURCE!$S$2-3 &gt;= 0, REPT(" ",SOURCE!$S$2-5+4+1-LEN(SUBSTITUTE(SUBSTITUTE(TEXT(SOURCE!H1938,"????0"),"  ","")," ",""))), "")&amp;
      SUBSTITUTE(SUBSTITUTE(TEXT(SOURCE!H1938,"????0"),"  ","")," ","")&amp;",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fnUserJM,                    USER_DEFAULTS,               "U" STD_SIGMA " CC",                           "U" STD_SIGMA " CC",                           0,       0,       CAT_NONE, SLS_UNCHANGED,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
      SUBSTITUTE(TEXT(SOURCE!G1939,"??0"),"  ","")&amp;", "&amp; IF(SOURCE!$S$2-3 &gt;= 0, REPT(" ",SOURCE!$S$2-5+4+1-LEN(SUBSTITUTE(SUBSTITUTE(TEXT(SOURCE!H1939,"????0"),"  ","")," ",""))), "")&amp;
      SUBSTITUTE(SUBSTITUTE(TEXT(SOURCE!H1939,"????0"),"  ","")," ","")&amp;",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USER_COMPLEX,                "U" STD_UP_ARROW " CC",                        "U" STD_UP_ARROW " CC",                        0,       0,       CAT_NONE, SLS_UNCHANGED,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
      SUBSTITUTE(TEXT(SOURCE!G1940,"??0"),"  ","")&amp;", "&amp; IF(SOURCE!$S$2-3 &gt;= 0, REPT(" ",SOURCE!$S$2-5+4+1-LEN(SUBSTITUTE(SUBSTITUTE(TEXT(SOURCE!H1940,"????0"),"  ","")," ",""))), "")&amp;
      SUBSTITUTE(SUBSTITUTE(TEXT(SOURCE!H1940,"????0"),"  ","")," ","")&amp;",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USER_SHIFTS,                 "C43 ALT",                                     "C43 ALT",                                     0,       0,       CAT_NONE, SLS_UNCHANGED,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
      SUBSTITUTE(TEXT(SOURCE!G1941,"??0"),"  ","")&amp;", "&amp; IF(SOURCE!$S$2-3 &gt;= 0, REPT(" ",SOURCE!$S$2-5+4+1-LEN(SUBSTITUTE(SUBSTITUTE(TEXT(SOURCE!H1941,"????0"),"  ","")," ",""))), "")&amp;
      SUBSTITUTE(SUBSTITUTE(TEXT(SOURCE!H1941,"????0"),"  ","")," ","")&amp;",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fnUserJM,                    USER_RESET,                  "RESET",                                       "RESET",                                       0,       0,       CAT_NONE, SLS_UNCHANGED,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
      SUBSTITUTE(TEXT(SOURCE!G1942,"??0"),"  ","")&amp;", "&amp; IF(SOURCE!$S$2-3 &gt;= 0, REPT(" ",SOURCE!$S$2-5+4+1-LEN(SUBSTITUTE(SUBSTITUTE(TEXT(SOURCE!H1942,"????0"),"  ","")," ",""))), "")&amp;
      SUBSTITUTE(SUBSTITUTE(TEXT(SOURCE!H1942,"????0"),"  ","")," ","")&amp;",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fnSigmaAssign,               ITM_USERMODE,                STD_SIGMA "+USR",                              STD_SIGMA "+USR",                              0,       0,       CAT_NONE, SLS_UNCHANGED,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
      SUBSTITUTE(TEXT(SOURCE!G1943,"??0"),"  ","")&amp;", "&amp; IF(SOURCE!$S$2-3 &gt;= 0, REPT(" ",SOURCE!$S$2-5+4+1-LEN(SUBSTITUTE(SUBSTITUTE(TEXT(SOURCE!H1943,"????0"),"  ","")," ",""))), "")&amp;
      SUBSTITUTE(SUBSTITUTE(TEXT(SOURCE!H1943,"????0"),"  ","")," ","")&amp;",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fnSigmaAssign,               ITM_CC,                      STD_SIGMA "+CC",                               STD_SIGMA "+CC",                               0,       0,       CAT_NONE, SLS_UNCHANGED,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
      SUBSTITUTE(TEXT(SOURCE!G1944,"??0"),"  ","")&amp;", "&amp; IF(SOURCE!$S$2-3 &gt;= 0, REPT(" ",SOURCE!$S$2-5+4+1-LEN(SUBSTITUTE(SUBSTITUTE(TEXT(SOURCE!H1944,"????0"),"  ","")," ",""))), "")&amp;
      SUBSTITUTE(SUBSTITUTE(TEXT(SOURCE!H1944,"????0"),"  ","")," ","")&amp;",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fnSigmaAssign,               -MNU_MyMenu,                 STD_SIGMA "+MyM",                              STD_SIGMA "+MyM",                              0,       0,       CAT_NONE, SLS_UNCHANGED,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
      SUBSTITUTE(TEXT(SOURCE!G1945,"??0"),"  ","")&amp;", "&amp; IF(SOURCE!$S$2-3 &gt;= 0, REPT(" ",SOURCE!$S$2-5+4+1-LEN(SUBSTITUTE(SUBSTITUTE(TEXT(SOURCE!H1945,"????0"),"  ","")," ",""))), "")&amp;
      SUBSTITUTE(SUBSTITUTE(TEXT(SOURCE!H1945,"????0"),"  ","")," ","")&amp;",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fnSigmaAssign,               ITM_SIGMAPLUS,               STD_SIGMA "+",                                 STD_SIGMA "+",                                 0,       0,       CAT_NONE, SLS_UNCHANGED,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
      SUBSTITUTE(TEXT(SOURCE!G1946,"??0"),"  ","")&amp;", "&amp; IF(SOURCE!$S$2-3 &gt;= 0, REPT(" ",SOURCE!$S$2-5+4+1-LEN(SUBSTITUTE(SUBSTITUTE(TEXT(SOURCE!H1946,"????0"),"  ","")," ",""))), "")&amp;
      SUBSTITUTE(SUBSTITUTE(TEXT(SOURCE!H1946,"????0"),"  ","")," ","")&amp;",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fnSigmaAssign,               ITM_PR,                      STD_SIGMA "+PGM",                              STD_SIGMA "+PGM",                              0,       0,       CAT_NONE, SLS_UNCHANGED,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
      SUBSTITUTE(TEXT(SOURCE!G1947,"??0"),"  ","")&amp;", "&amp; IF(SOURCE!$S$2-3 &gt;= 0, REPT(" ",SOURCE!$S$2-5+4+1-LEN(SUBSTITUTE(SUBSTITUTE(TEXT(SOURCE!H1947,"????0"),"  ","")," ",""))), "")&amp;
      SUBSTITUTE(SUBSTITUTE(TEXT(SOURCE!H1947,"????0"),"  ","")," ","")&amp;",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fnSigmaAssign,               ITM_AIM,                     STD_SIGMA "+" STD_alpha,                       STD_SIGMA "+" STD_alpha,                       0,       0,       CAT_NONE, SLS_UNCHANGED,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
      SUBSTITUTE(TEXT(SOURCE!G1948,"??0"),"  ","")&amp;", "&amp; IF(SOURCE!$S$2-3 &gt;= 0, REPT(" ",SOURCE!$S$2-5+4+1-LEN(SUBSTITUTE(SUBSTITUTE(TEXT(SOURCE!H1948,"????0"),"  ","")," ",""))), "")&amp;
      SUBSTITUTE(SUBSTITUTE(TEXT(SOURCE!H1948,"????0"),"  ","")," ","")&amp;",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fnGetSigmaAssignToX,         NOPARAM,                     STD_SIGMA "+ toX",                             STD_SIGMA "+ toX",                             0,       0,       CAT_NONE, SLS_UNCHANGED,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
      SUBSTITUTE(TEXT(SOURCE!G1949,"??0"),"  ","")&amp;", "&amp; IF(SOURCE!$S$2-3 &gt;= 0, REPT(" ",SOURCE!$S$2-5+4+1-LEN(SUBSTITUTE(SUBSTITUTE(TEXT(SOURCE!H1949,"????0"),"  ","")," ",""))), "")&amp;
      SUBSTITUTE(SUBSTITUTE(TEXT(SOURCE!H1949,"????0"),"  ","")," ","")&amp;",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JM_ASSIGN,                   "ASSIGN",                                      "ASSIGN",                                      0,       0,       CAT_NONE, SLS_UNCHANGED,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
      SUBSTITUTE(TEXT(SOURCE!G1950,"??0"),"  ","")&amp;", "&amp; IF(SOURCE!$S$2-3 &gt;= 0, REPT(" ",SOURCE!$S$2-5+4+1-LEN(SUBSTITUTE(SUBSTITUTE(TEXT(SOURCE!H1950,"????0"),"  ","")," ",""))), "")&amp;
      SUBSTITUTE(SUBSTITUTE(TEXT(SOURCE!H1950,"????0"),"  ","")," ","")&amp;",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JM_SEEK_FN,                  "FN" STD_DOT "ASN",                            "FN" STD_DOT "ASN",                            0,       0,       CAT_FNCT, SLS_UNCHANGED,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
      SUBSTITUTE(TEXT(SOURCE!G1951,"??0"),"  ","")&amp;", "&amp; IF(SOURCE!$S$2-3 &gt;= 0, REPT(" ",SOURCE!$S$2-5+4+1-LEN(SUBSTITUTE(SUBSTITUTE(TEXT(SOURCE!H1951,"????0"),"  ","")," ",""))), "")&amp;
      SUBSTITUTE(SUBSTITUTE(TEXT(SOURCE!H1951,"????0"),"  ","")," ","")&amp;",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fnInDefault,                 ID_43S,                      "i" STD_SPACE_3_PER_EM "LI/RL",                "i" STD_SPACE_3_PER_EM "LI/RL",                0,       0,       CAT_FNCT, SLS_UNCHANGED,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
      SUBSTITUTE(TEXT(SOURCE!G1952,"??0"),"  ","")&amp;", "&amp; IF(SOURCE!$S$2-3 &gt;= 0, REPT(" ",SOURCE!$S$2-5+4+1-LEN(SUBSTITUTE(SUBSTITUTE(TEXT(SOURCE!H1952,"????0"),"  ","")," ",""))), "")&amp;
      SUBSTITUTE(SUBSTITUTE(TEXT(SOURCE!H1952,"????0"),"  ","")," ","")&amp;",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fnXEQMXXEQ,                  NOPARAM,                     "X.XEQ",                                       "X.XEQ",                                       0,       0,       CAT_NONE, SLS_UNCHANGED,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
      SUBSTITUTE(TEXT(SOURCE!G1953,"??0"),"  ","")&amp;", "&amp; IF(SOURCE!$S$2-3 &gt;= 0, REPT(" ",SOURCE!$S$2-5+4+1-LEN(SUBSTITUTE(SUBSTITUTE(TEXT(SOURCE!H1953,"????0"),"  ","")," ",""))), "")&amp;
      SUBSTITUTE(SUBSTITUTE(TEXT(SOURCE!H1953,"????0"),"  ","")," ","")&amp;",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USER_ALPHA,                  "U" STD_SIGMA STD_DOT STD_alpha,               "U" STD_SIGMA STD_DOT STD_alpha,               0,       0,       CAT_NONE, SLS_UNCHANGED,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
      SUBSTITUTE(TEXT(SOURCE!G1954,"??0"),"  ","")&amp;", "&amp; IF(SOURCE!$S$2-3 &gt;= 0, REPT(" ",SOURCE!$S$2-5+4+1-LEN(SUBSTITUTE(SUBSTITUTE(TEXT(SOURCE!H1954,"????0"),"  ","")," ",""))), "")&amp;
      SUBSTITUTE(SUBSTITUTE(TEXT(SOURCE!H1954,"????0"),"  ","")," ","")&amp;",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USER_GSHFT,                  "U" STD_SIGMA STD_DOT "G" STD_DOT "SH",        "U" STD_SIGMA STD_DOT "G" STD_DOT "SH",        0,       0,       CAT_NONE, SLS_UNCHANGED,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
      SUBSTITUTE(TEXT(SOURCE!G1955,"??0"),"  ","")&amp;", "&amp; IF(SOURCE!$S$2-3 &gt;= 0, REPT(" ",SOURCE!$S$2-5+4+1-LEN(SUBSTITUTE(SUBSTITUTE(TEXT(SOURCE!H1955,"????0"),"  ","")," ",""))), "")&amp;
      SUBSTITUTE(SUBSTITUTE(TEXT(SOURCE!H1955,"????0"),"  ","")," ","")&amp;",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USER_CC,                     "U" STD_SIGMA STD_DOT "CC",                    "U" STD_SIGMA STD_DOT "CC",                    0,       0,       CAT_NONE, SLS_UNCHANGED,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
      SUBSTITUTE(TEXT(SOURCE!G1956,"??0"),"  ","")&amp;", "&amp; IF(SOURCE!$S$2-3 &gt;= 0, REPT(" ",SOURCE!$S$2-5+4+1-LEN(SUBSTITUTE(SUBSTITUTE(TEXT(SOURCE!H1956,"????0"),"  ","")," ",""))), "")&amp;
      SUBSTITUTE(SUBSTITUTE(TEXT(SOURCE!H1956,"????0"),"  ","")," ","")&amp;",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fnUserJM,                    USER_MYM,                    "U" STD_SIGMA STD_DOT "MYM",                   "U" STD_SIGMA STD_DOT "MYM",                   0,       0,       CAT_NONE, SLS_UNCHANGED,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
      SUBSTITUTE(TEXT(SOURCE!G1957,"??0"),"  ","")&amp;", "&amp; IF(SOURCE!$S$2-3 &gt;= 0, REPT(" ",SOURCE!$S$2-5+4+1-LEN(SUBSTITUTE(SUBSTITUTE(TEXT(SOURCE!H1957,"????0"),"  ","")," ",""))), "")&amp;
      SUBSTITUTE(SUBSTITUTE(TEXT(SOURCE!H1957,"????0"),"  ","")," ","")&amp;",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fnUserJM,                    USER_PRGM,                   "U" STD_SIGMA STD_DOT "PRGM",                  "U" STD_SIGMA STD_DOT "PRGM",                  0,       0,       CAT_NONE, SLS_UNCHANGED,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
      SUBSTITUTE(TEXT(SOURCE!G1958,"??0"),"  ","")&amp;", "&amp; IF(SOURCE!$S$2-3 &gt;= 0, REPT(" ",SOURCE!$S$2-5+4+1-LEN(SUBSTITUTE(SUBSTITUTE(TEXT(SOURCE!H1958,"????0"),"  ","")," ",""))), "")&amp;
      SUBSTITUTE(SUBSTITUTE(TEXT(SOURCE!H1958,"????0"),"  ","")," ","")&amp;",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fnUserJM,                    USER_USER,                   "U" STD_SIGMA STD_DOT "USER",                  "U" STD_SIGMA STD_DOT "USER",                  0,       0,       CAT_NONE, SLS_UNCHANGED,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
      SUBSTITUTE(TEXT(SOURCE!G1959,"??0"),"  ","")&amp;", "&amp; IF(SOURCE!$S$2-3 &gt;= 0, REPT(" ",SOURCE!$S$2-5+4+1-LEN(SUBSTITUTE(SUBSTITUTE(TEXT(SOURCE!H1959,"????0"),"  ","")," ",""))), "")&amp;
      SUBSTITUTE(SUBSTITUTE(TEXT(SOURCE!H1959,"????0"),"  ","")," ","")&amp;",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fnUserJM,                    USER_SIGMAPLUS,              "U" STD_SIGMA STD_DOT STD_SIGMA "+",           "U" STD_SIGMA STD_DOT STD_SIGMA "+",           0,       0,       CAT_NONE, SLS_UNCHANGED,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
      SUBSTITUTE(TEXT(SOURCE!G1960,"??0"),"  ","")&amp;", "&amp; IF(SOURCE!$S$2-3 &gt;= 0, REPT(" ",SOURCE!$S$2-5+4+1-LEN(SUBSTITUTE(SUBSTITUTE(TEXT(SOURCE!H1960,"????0"),"  ","")," ",""))), "")&amp;
      SUBSTITUTE(SUBSTITUTE(TEXT(SOURCE!H1960,"????0"),"  ","")," ","")&amp;",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fnUserJM,                    USER_V43LT,                  "V43 LT",                                      "V43 LT",                                      0,       0,       CAT_NONE, SLS_UNCHANGED,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
      SUBSTITUTE(TEXT(SOURCE!G1961,"??0"),"  ","")&amp;", "&amp; IF(SOURCE!$S$2-3 &gt;= 0, REPT(" ",SOURCE!$S$2-5+4+1-LEN(SUBSTITUTE(SUBSTITUTE(TEXT(SOURCE!H1961,"????0"),"  ","")," ",""))), "")&amp;
      SUBSTITUTE(SUBSTITUTE(TEXT(SOURCE!H1961,"????0"),"  ","")," ","")&amp;",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fnUserJM,                    USER_SHIFTS2,                "LT SHFT",                                     "LT SHFT",                                     0,       0,       CAT_NONE, SLS_UNCHANGED,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
      SUBSTITUTE(TEXT(SOURCE!G1962,"??0"),"  ","")&amp;", "&amp; IF(SOURCE!$S$2-3 &gt;= 0, REPT(" ",SOURCE!$S$2-5+4+1-LEN(SUBSTITUTE(SUBSTITUTE(TEXT(SOURCE!H1962,"????0"),"  ","")," ",""))), "")&amp;
      SUBSTITUTE(SUBSTITUTE(TEXT(SOURCE!H1962,"????0"),"  ","")," ","")&amp;",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fnUserJM,                    USER_HOME,                   "U" STD_SIGMA STD_DOT "HOME",                  "U" STD_SIGMA STD_DOT "HOME",                  0,       0,       CAT_NONE, SLS_UNCHANGED,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
      SUBSTITUTE(TEXT(SOURCE!G1963,"??0"),"  ","")&amp;", "&amp; IF(SOURCE!$S$2-3 &gt;= 0, REPT(" ",SOURCE!$S$2-5+4+1-LEN(SUBSTITUTE(SUBSTITUTE(TEXT(SOURCE!H1963,"????0"),"  ","")," ",""))), "")&amp;
      SUBSTITUTE(SUBSTITUTE(TEXT(SOURCE!H1963,"????0"),"  ","")," ","")&amp;",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fnUserJM,                    USER_43S,                    "WP43S",                                       "WP43S",                                       0,       0,       CAT_NONE, SLS_UNCHANGED,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
      SUBSTITUTE(TEXT(SOURCE!G1964,"??0"),"  ","")&amp;", "&amp; IF(SOURCE!$S$2-3 &gt;= 0, REPT(" ",SOURCE!$S$2-5+4+1-LEN(SUBSTITUTE(SUBSTITUTE(TEXT(SOURCE!H1964,"????0"),"  ","")," ",""))), "")&amp;
      SUBSTITUTE(SUBSTITUTE(TEXT(SOURCE!H1964,"????0"),"  ","")," ","")&amp;",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fnUserJM,                    USER_DM42,                   "DM42",                                        "DM42",                                        0,       0,       CAT_NONE, SLS_UNCHANGED,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
      SUBSTITUTE(TEXT(SOURCE!G1965,"??0"),"  ","")&amp;", "&amp; IF(SOURCE!$S$2-3 &gt;= 0, REPT(" ",SOURCE!$S$2-5+4+1-LEN(SUBSTITUTE(SUBSTITUTE(TEXT(SOURCE!H1965,"????0"),"  ","")," ",""))), "")&amp;
      SUBSTITUTE(SUBSTITUTE(TEXT(SOURCE!H1965,"????0"),"  ","")," ","")&amp;",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fnUserJM,                    USER_C43,                    "C43",                                         "C43",                                         0,       0,       CAT_NONE, SLS_UNCHANGED,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
      SUBSTITUTE(TEXT(SOURCE!G1966,"??0"),"  ","")&amp;", "&amp; IF(SOURCE!$S$2-3 &gt;= 0, REPT(" ",SOURCE!$S$2-5+4+1-LEN(SUBSTITUTE(SUBSTITUTE(TEXT(SOURCE!H1966,"????0"),"  ","")," ",""))), "")&amp;
      SUBSTITUTE(SUBSTITUTE(TEXT(SOURCE!H1966,"????0"),"  ","")," ","")&amp;",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fnJM_GetXToNORMmode,         NOPARAM,                     "X to" STD_SIGMA "+",                          "X to" STD_SIGMA "+",                          0,       0,       CAT_NONE, SLS_UNCHANGED,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
      SUBSTITUTE(TEXT(SOURCE!G1967,"??0"),"  ","")&amp;", "&amp; IF(SOURCE!$S$2-3 &gt;= 0, REPT(" ",SOURCE!$S$2-5+4+1-LEN(SUBSTITUTE(SUBSTITUTE(TEXT(SOURCE!H1967,"????0"),"  ","")," ",""))), "")&amp;
      SUBSTITUTE(SUBSTITUTE(TEXT(SOURCE!H1967,"????0"),"  ","")," ","")&amp;",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itemToBeCoded,               NOPARAM,                     "1918",                                        "1918",                                        0,       0,       CAT_FREE, SLS_UNCHANGED, US_UNCHANGED},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
      SUBSTITUTE(TEXT(SOURCE!G1968,"??0"),"  ","")&amp;", "&amp; IF(SOURCE!$S$2-3 &gt;= 0, REPT(" ",SOURCE!$S$2-5+4+1-LEN(SUBSTITUTE(SUBSTITUTE(TEXT(SOURCE!H1968,"????0"),"  ","")," ",""))), "")&amp;
      SUBSTITUTE(SUBSTITUTE(TEXT(SOURCE!H1968,"????0"),"  ","")," ","")&amp;",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itemToBeCoded,               NOPARAM,                     "I",                                           STD_SIGMA "+NRM",                              0,       0,       CAT_MENU, SLS_UNCHANGED,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
      SUBSTITUTE(TEXT(SOURCE!G1969,"??0"),"  ","")&amp;", "&amp; IF(SOURCE!$S$2-3 &gt;= 0, REPT(" ",SOURCE!$S$2-5+4+1-LEN(SUBSTITUTE(SUBSTITUTE(TEXT(SOURCE!H1969,"????0"),"  ","")," ",""))), "")&amp;
      SUBSTITUTE(SUBSTITUTE(TEXT(SOURCE!H1969,"????0"),"  ","")," ","")&amp;",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"HOME",                                        "HOME",                                        0,       0,       CAT_MENU, SLS_UNCHANGED,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
      SUBSTITUTE(TEXT(SOURCE!G1970,"??0"),"  ","")&amp;", "&amp; IF(SOURCE!$S$2-3 &gt;= 0, REPT(" ",SOURCE!$S$2-5+4+1-LEN(SUBSTITUTE(SUBSTITUTE(TEXT(SOURCE!H1970,"????0"),"  ","")," ",""))), "")&amp;
      SUBSTITUTE(SUBSTITUTE(TEXT(SOURCE!H1970,"????0"),"  ","")," ","")&amp;",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"ALPHA",                                       "ALPHA",                                       0,       0,       CAT_FNCT, SLS_UNCHANGED,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
      SUBSTITUTE(TEXT(SOURCE!G1971,"??0"),"  ","")&amp;", "&amp; IF(SOURCE!$S$2-3 &gt;= 0, REPT(" ",SOURCE!$S$2-5+4+1-LEN(SUBSTITUTE(SUBSTITUTE(TEXT(SOURCE!H1971,"????0"),"  ","")," ",""))), "")&amp;
      SUBSTITUTE(SUBSTITUTE(TEXT(SOURCE!H1971,"????0"),"  ","")," ","")&amp;",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"BASE",                                        "BASE",                                        0,       0,       CAT_MENU, SLS_UNCHANGED,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
      SUBSTITUTE(TEXT(SOURCE!G1972,"??0"),"  ","")&amp;", "&amp; IF(SOURCE!$S$2-3 &gt;= 0, REPT(" ",SOURCE!$S$2-5+4+1-LEN(SUBSTITUTE(SUBSTITUTE(TEXT(SOURCE!H1972,"????0"),"  ","")," ",""))), "")&amp;
      SUBSTITUTE(SUBSTITUTE(TEXT(SOURCE!H1972,"????0"),"  ","")," ","")&amp;",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itemToBeCoded,               NOPARAM,                     "XEQM",                                        "XEQM",                                        0,       0,       CAT_MENU, SLS_UNCHANGED,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
      SUBSTITUTE(TEXT(SOURCE!G1973,"??0"),"  ","")&amp;", "&amp; IF(SOURCE!$S$2-3 &gt;= 0, REPT(" ",SOURCE!$S$2-5+4+1-LEN(SUBSTITUTE(SUBSTITUTE(TEXT(SOURCE!H1973,"????0"),"  ","")," ",""))), "")&amp;
      SUBSTITUTE(SUBSTITUTE(TEXT(SOURCE!H1973,"????0"),"  ","")," ","")&amp;",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itemToBeCoded,               NOPARAM,                     "ELEC.ENG",                                    "ELEC",                                        0,       0,       CAT_MENU, SLS_UNCHANGED,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
      SUBSTITUTE(TEXT(SOURCE!G1974,"??0"),"  ","")&amp;", "&amp; IF(SOURCE!$S$2-3 &gt;= 0, REPT(" ",SOURCE!$S$2-5+4+1-LEN(SUBSTITUTE(SUBSTITUTE(TEXT(SOURCE!H1974,"????0"),"  ","")," ",""))), "")&amp;
      SUBSTITUTE(SUBSTITUTE(TEXT(SOURCE!H1974,"????0"),"  ","")," ","")&amp;",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fnT_ARROW,                   ITM_T_UP_ARROW,              STD_UP_ARROW,                                  STD_UP_ARROW,                                  0,       0,       CAT_NONE, SLS_UNCHANGED,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
      SUBSTITUTE(TEXT(SOURCE!G1975,"??0"),"  ","")&amp;", "&amp; IF(SOURCE!$S$2-3 &gt;= 0, REPT(" ",SOURCE!$S$2-5+4+1-LEN(SUBSTITUTE(SUBSTITUTE(TEXT(SOURCE!H1975,"????0"),"  ","")," ",""))), "")&amp;
      SUBSTITUTE(SUBSTITUTE(TEXT(SOURCE!H1975,"????0"),"  ","")," ","")&amp;",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itemToBeCoded,               NOPARAM,                     "KEYS",                                        "KEYS",                                        0,       0,       CAT_MENU, SLS_UNCHANGED,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
      SUBSTITUTE(TEXT(SOURCE!G1976,"??0"),"  ","")&amp;", "&amp; IF(SOURCE!$S$2-3 &gt;= 0, REPT(" ",SOURCE!$S$2-5+4+1-LEN(SUBSTITUTE(SUBSTITUTE(TEXT(SOURCE!H1976,"????0"),"  ","")," ",""))), "")&amp;
      SUBSTITUTE(SUBSTITUTE(TEXT(SOURCE!H1976,"????0"),"  ","")," ","")&amp;",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fnT_ARROW,                   ITM_T_DOWN_ARROW,            STD_DOWN_ARROW,                                STD_DOWN_ARROW,                                0,       0,       CAT_NONE, SLS_UNCHANGED,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
      SUBSTITUTE(TEXT(SOURCE!G1977,"??0"),"  ","")&amp;", "&amp; IF(SOURCE!$S$2-3 &gt;= 0, REPT(" ",SOURCE!$S$2-5+4+1-LEN(SUBSTITUTE(SUBSTITUTE(TEXT(SOURCE!H1977,"????0"),"  ","")," ",""))), "")&amp;
      SUBSTITUTE(SUBSTITUTE(TEXT(SOURCE!H1977,"????0"),"  ","")," ","")&amp;",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fnT_ARROW,                   ITM_T_HOME,                  "HOME",                                        "HOME",                                        0,       0,       CAT_NONE, SLS_UNCHANGED,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
      SUBSTITUTE(TEXT(SOURCE!G1978,"??0"),"  ","")&amp;", "&amp; IF(SOURCE!$S$2-3 &gt;= 0, REPT(" ",SOURCE!$S$2-5+4+1-LEN(SUBSTITUTE(SUBSTITUTE(TEXT(SOURCE!H1978,"????0"),"  ","")," ",""))), "")&amp;
      SUBSTITUTE(SUBSTITUTE(TEXT(SOURCE!H1978,"????0"),"  ","")," ","")&amp;",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fnT_ARROW,                   ITM_T_END,                   "END",                                         "END",                                         0,       0,       CAT_NONE, SLS_UNCHANGED,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
      SUBSTITUTE(TEXT(SOURCE!G1979,"??0"),"  ","")&amp;", "&amp; IF(SOURCE!$S$2-3 &gt;= 0, REPT(" ",SOURCE!$S$2-5+4+1-LEN(SUBSTITUTE(SUBSTITUTE(TEXT(SOURCE!H1979,"????0"),"  ","")," ",""))), "")&amp;
      SUBSTITUTE(SUBSTITUTE(TEXT(SOURCE!H1979,"????0"),"  ","")," ","")&amp;",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itemToBeCoded,               NOPARAM,                     "I",                                           STD_SIGMA "+U&amp;N",                              0,       0,       CAT_MENU, SLS_UNCHANGED,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
      SUBSTITUTE(TEXT(SOURCE!G1980,"??0"),"  ","")&amp;", "&amp; IF(SOURCE!$S$2-3 &gt;= 0, REPT(" ",SOURCE!$S$2-5+4+1-LEN(SUBSTITUTE(SUBSTITUTE(TEXT(SOURCE!H1980,"????0"),"  ","")," ",""))), "")&amp;
      SUBSTITUTE(SUBSTITUTE(TEXT(SOURCE!H1980,"????0"),"  ","")," ","")&amp;",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itemToBeCoded,               NOPARAM,                     "T.EDIT",                                      "T.EDIT",                                      0,       0,       CAT_MENU, SLS_UNCHANGED,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
      SUBSTITUTE(TEXT(SOURCE!G1981,"??0"),"  ","")&amp;", "&amp; IF(SOURCE!$S$2-3 &gt;= 0, REPT(" ",SOURCE!$S$2-5+4+1-LEN(SUBSTITUTE(SUBSTITUTE(TEXT(SOURCE!H1981,"????0"),"  ","")," ",""))), "")&amp;
      SUBSTITUTE(SUBSTITUTE(TEXT(SOURCE!H1981,"????0"),"  ","")," ","")&amp;",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itemToBeCoded,               NOPARAM,                     "XXEQ",                                        "XXEQ",                                        0,       0,       CAT_MENU, SLS_UNCHANGED,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
      SUBSTITUTE(TEXT(SOURCE!G1982,"??0"),"  ","")&amp;", "&amp; IF(SOURCE!$S$2-3 &gt;= 0, REPT(" ",SOURCE!$S$2-5+4+1-LEN(SUBSTITUTE(SUBSTITUTE(TEXT(SOURCE!H1982,"????0"),"  ","")," ",""))), "")&amp;
      SUBSTITUTE(SUBSTITUTE(TEXT(SOURCE!H1982,"????0"),"  ","")," ","")&amp;",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fnRange,                     NOPARAM,                     "RNG",                                         "RNG",                                         0,       0,       CAT_NONE, SLS_ENABLED  ,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
      SUBSTITUTE(TEXT(SOURCE!G1983,"??0"),"  ","")&amp;", "&amp; IF(SOURCE!$S$2-3 &gt;= 0, REPT(" ",SOURCE!$S$2-5+4+1-LEN(SUBSTITUTE(SUBSTITUTE(TEXT(SOURCE!H1983,"????0"),"  ","")," ",""))), "")&amp;
      SUBSTITUTE(SUBSTITUTE(TEXT(SOURCE!H1983,"????0"),"  ","")," ","")&amp;",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flagBrowser,                 0,                           "FLAGS.V",                                     "FLGS",                                        0,       0,       CAT_FNCT, SLS_UNCHANGED,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
      SUBSTITUTE(TEXT(SOURCE!G1984,"??0"),"  ","")&amp;", "&amp; IF(SOURCE!$S$2-3 &gt;= 0, REPT(" ",SOURCE!$S$2-5+4+1-LEN(SUBSTITUTE(SUBSTITUTE(TEXT(SOURCE!H1984,"????0"),"  ","")," ",""))), "")&amp;
      SUBSTITUTE(SUBSTITUTE(TEXT(SOURCE!H1984,"????0"),"  ","")," ","")&amp;",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CU_I,                        "CPXi",                                        "CPXi",                                        0,       0,       CAT_NONE, SLS_UNCHANGED,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
      SUBSTITUTE(TEXT(SOURCE!G1985,"??0"),"  ","")&amp;", "&amp; IF(SOURCE!$S$2-3 &gt;= 0, REPT(" ",SOURCE!$S$2-5+4+1-LEN(SUBSTITUTE(SUBSTITUTE(TEXT(SOURCE!H1985,"????0"),"  ","")," ",""))), "")&amp;
      SUBSTITUTE(SUBSTITUTE(TEXT(SOURCE!H1985,"????0"),"  ","")," ","")&amp;",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CU_J,                        "CPXj",                                        "CPXj",                                        0,       0,       CAT_NONE, SLS_UNCHANGED,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
      SUBSTITUTE(TEXT(SOURCE!G1986,"??0"),"  ","")&amp;", "&amp; IF(SOURCE!$S$2-3 &gt;= 0, REPT(" ",SOURCE!$S$2-5+4+1-LEN(SUBSTITUTE(SUBSTITUTE(TEXT(SOURCE!H1986,"????0"),"  ","")," ",""))), "")&amp;
      SUBSTITUTE(SUBSTITUTE(TEXT(SOURCE!H1986,"????0"),"  ","")," ","")&amp;",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SS_4,                        "SSIZE4",                                      "SSIZE4",                                      0,       0,       CAT_NONE, SLS_UNCHANGED,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
      SUBSTITUTE(TEXT(SOURCE!G1987,"??0"),"  ","")&amp;", "&amp; IF(SOURCE!$S$2-3 &gt;= 0, REPT(" ",SOURCE!$S$2-5+4+1-LEN(SUBSTITUTE(SUBSTITUTE(TEXT(SOURCE!H1987,"????0"),"  ","")," ",""))), "")&amp;
      SUBSTITUTE(SUBSTITUTE(TEXT(SOURCE!H1987,"????0"),"  ","")," ","")&amp;",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SS_8,                        "SSIZE8",                                      "SSIZE8",                                      0,       0,       CAT_NONE, SLS_UNCHANGED,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
      SUBSTITUTE(TEXT(SOURCE!G1988,"??0"),"  ","")&amp;", "&amp; IF(SOURCE!$S$2-3 &gt;= 0, REPT(" ",SOURCE!$S$2-5+4+1-LEN(SUBSTITUTE(SUBSTITUTE(TEXT(SOURCE!H1988,"????0"),"  ","")," ",""))), "")&amp;
      SUBSTITUTE(SUBSTITUTE(TEXT(SOURCE!H1988,"????0"),"  ","")," ","")&amp;",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JC_BSR,                      "SPCRES",                                      "SPCRES",                                      0,       0,       CAT_NONE, SLS_UNCHANGED,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
      SUBSTITUTE(TEXT(SOURCE!G1989,"??0"),"  ","")&amp;", "&amp; IF(SOURCE!$S$2-3 &gt;= 0, REPT(" ",SOURCE!$S$2-5+4+1-LEN(SUBSTITUTE(SUBSTITUTE(TEXT(SOURCE!H1989,"????0"),"  ","")," ",""))), "")&amp;
      SUBSTITUTE(SUBSTITUTE(TEXT(SOURCE!H1989,"????0"),"  ","")," ","")&amp;",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fnCFGsettings,               NOPARAM,                     "CFG",                                         "CFG",                                         0,       0,       CAT_NONE, SLS_UNCHANGED,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
      SUBSTITUTE(TEXT(SOURCE!G1990,"??0"),"  ","")&amp;", "&amp; IF(SOURCE!$S$2-3 &gt;= 0, REPT(" ",SOURCE!$S$2-5+4+1-LEN(SUBSTITUTE(SUBSTITUTE(TEXT(SOURCE!H1990,"????0"),"  ","")," ",""))), "")&amp;
      SUBSTITUTE(SUBSTITUTE(TEXT(SOURCE!H1990,"????0"),"  ","")," ","")&amp;",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fnSetSetJM,                  TF_H12,                      "CLK12",                                       "CLK12",                                       0,       0,       CAT_NONE, SLS_UNCHANGED,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
      SUBSTITUTE(TEXT(SOURCE!G1991,"??0"),"  ","")&amp;", "&amp; IF(SOURCE!$S$2-3 &gt;= 0, REPT(" ",SOURCE!$S$2-5+4+1-LEN(SUBSTITUTE(SUBSTITUTE(TEXT(SOURCE!H1991,"????0"),"  ","")," ",""))), "")&amp;
      SUBSTITUTE(SUBSTITUTE(TEXT(SOURCE!H1991,"????0"),"  ","")," ","")&amp;",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fnSetSetJM,                  TF_H24,                      "CLK24",                                       "CLK24",                                       0,       0,       CAT_NONE, SLS_UNCHANGED,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
      SUBSTITUTE(TEXT(SOURCE!G1992,"??0"),"  ","")&amp;", "&amp; IF(SOURCE!$S$2-3 &gt;= 0, REPT(" ",SOURCE!$S$2-5+4+1-LEN(SUBSTITUTE(SUBSTITUTE(TEXT(SOURCE!H1992,"????0"),"  ","")," ",""))), "")&amp;
      SUBSTITUTE(SUBSTITUTE(TEXT(SOURCE!H1992,"????0"),"  ","")," ","")&amp;",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fnSetSetJM,                  PS_CROSS,                    "MULT" STD_CROSS,                              "MULT" STD_CROSS,                              0,       0,       CAT_NONE, SLS_UNCHANGED,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
      SUBSTITUTE(TEXT(SOURCE!G1993,"??0"),"  ","")&amp;", "&amp; IF(SOURCE!$S$2-3 &gt;= 0, REPT(" ",SOURCE!$S$2-5+4+1-LEN(SUBSTITUTE(SUBSTITUTE(TEXT(SOURCE!H1993,"????0"),"  ","")," ",""))), "")&amp;
      SUBSTITUTE(SUBSTITUTE(TEXT(SOURCE!H1993,"????0"),"  ","")," ","")&amp;",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fnSetSetJM,                  PS_DOT,                      "MULT" STD_DOT,                                "MULT" STD_DOT,                                0,       0,       CAT_NONE, SLS_UNCHANGED,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
      SUBSTITUTE(TEXT(SOURCE!G1994,"??0"),"  ","")&amp;", "&amp; IF(SOURCE!$S$2-3 &gt;= 0, REPT(" ",SOURCE!$S$2-5+4+1-LEN(SUBSTITUTE(SUBSTITUTE(TEXT(SOURCE!H1994,"????0"),"  ","")," ",""))), "")&amp;
      SUBSTITUTE(SUBSTITUTE(TEXT(SOURCE!H1994,"????0"),"  ","")," ","")&amp;",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fnSetSetJM,                  CM_POLAR,                    "POLAR",                                       "POLAR",                                       0,       0,       CAT_NONE, SLS_UNCHANGED,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
      SUBSTITUTE(TEXT(SOURCE!G1995,"??0"),"  ","")&amp;", "&amp; IF(SOURCE!$S$2-3 &gt;= 0, REPT(" ",SOURCE!$S$2-5+4+1-LEN(SUBSTITUTE(SUBSTITUTE(TEXT(SOURCE!H1995,"????0"),"  ","")," ",""))), "")&amp;
      SUBSTITUTE(SUBSTITUTE(TEXT(SOURCE!H1995,"????0"),"  ","")," ","")&amp;",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fnSetSetJM,                  RX_COMMA,                    "RDX,",                                        "RDX,",                                        0,       0,       CAT_NONE, SLS_UNCHANGED,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
      SUBSTITUTE(TEXT(SOURCE!G1996,"??0"),"  ","")&amp;", "&amp; IF(SOURCE!$S$2-3 &gt;= 0, REPT(" ",SOURCE!$S$2-5+4+1-LEN(SUBSTITUTE(SUBSTITUTE(TEXT(SOURCE!H1996,"????0"),"  ","")," ",""))), "")&amp;
      SUBSTITUTE(SUBSTITUTE(TEXT(SOURCE!H1996,"????0"),"  ","")," ","")&amp;",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fnSetSetJM,                  RX_PERIOD,                   "RDX.",                                        "RDX.",                                        0,       0,       CAT_NONE, SLS_UNCHANGED,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
      SUBSTITUTE(TEXT(SOURCE!G1997,"??0"),"  ","")&amp;", "&amp; IF(SOURCE!$S$2-3 &gt;= 0, REPT(" ",SOURCE!$S$2-5+4+1-LEN(SUBSTITUTE(SUBSTITUTE(TEXT(SOURCE!H1997,"????0"),"  ","")," ",""))), "")&amp;
      SUBSTITUTE(SUBSTITUTE(TEXT(SOURCE!H1997,"????0"),"  ","")," ","")&amp;",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fnSetSetJM,                  CM_RECTANGULAR,              "RECT",                                        "RECT",                                        0,       0,       CAT_NONE, SLS_UNCHANGED,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
      SUBSTITUTE(TEXT(SOURCE!G1998,"??0"),"  ","")&amp;", "&amp; IF(SOURCE!$S$2-3 &gt;= 0, REPT(" ",SOURCE!$S$2-5+4+1-LEN(SUBSTITUTE(SUBSTITUTE(TEXT(SOURCE!H1998,"????0"),"  ","")," ",""))), "")&amp;
      SUBSTITUTE(SUBSTITUTE(TEXT(SOURCE!H1998,"????0"),"  ","")," ","")&amp;",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fnSetSetJM,                  DO_SCI,                      "SCIOVR",                                      "SCIOVR",                                      0,       0,       CAT_NONE, SLS_UNCHANGED,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
      SUBSTITUTE(TEXT(SOURCE!G1999,"??0"),"  ","")&amp;", "&amp; IF(SOURCE!$S$2-3 &gt;= 0, REPT(" ",SOURCE!$S$2-5+4+1-LEN(SUBSTITUTE(SUBSTITUTE(TEXT(SOURCE!H1999,"????0"),"  ","")," ",""))), "")&amp;
      SUBSTITUTE(SUBSTITUTE(TEXT(SOURCE!H1999,"????0"),"  ","")," ","")&amp;",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fnSetSetJM,                  DO_ENG,                      "ENGOVR",                                      "ENGOVR",                                      0,       0,       CAT_NONE, SLS_UNCHANGED,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
      SUBSTITUTE(TEXT(SOURCE!G2000,"??0"),"  ","")&amp;", "&amp; IF(SOURCE!$S$2-3 &gt;= 0, REPT(" ",SOURCE!$S$2-5+4+1-LEN(SUBSTITUTE(SUBSTITUTE(TEXT(SOURCE!H2000,"????0"),"  ","")," ",""))), "")&amp;
      SUBSTITUTE(SUBSTITUTE(TEXT(SOURCE!H2000,"????0"),"  ","")," ","")&amp;",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fnT_ARROW,                   ITM_T_LEFT_ARROW,            STD_LEFT_ARROW,                                STD_LEFT_ARROW,                                0,       0,       CAT_NONE, SLS_UNCHANGED,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
      SUBSTITUTE(TEXT(SOURCE!G2001,"??0"),"  ","")&amp;", "&amp; IF(SOURCE!$S$2-3 &gt;= 0, REPT(" ",SOURCE!$S$2-5+4+1-LEN(SUBSTITUTE(SUBSTITUTE(TEXT(SOURCE!H2001,"????0"),"  ","")," ",""))), "")&amp;
      SUBSTITUTE(SUBSTITUTE(TEXT(SOURCE!H2001,"????0"),"  ","")," ","")&amp;",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fnT_ARROW,                   ITM_T_RIGHT_ARROW,           STD_RIGHT_ARROW,                               STD_RIGHT_ARROW,                               0,       0,       CAT_NONE, SLS_UNCHANGED,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
      SUBSTITUTE(TEXT(SOURCE!G2002,"??0"),"  ","")&amp;", "&amp; IF(SOURCE!$S$2-3 &gt;= 0, REPT(" ",SOURCE!$S$2-5+4+1-LEN(SUBSTITUTE(SUBSTITUTE(TEXT(SOURCE!H2002,"????0"),"  ","")," ",""))), "")&amp;
      SUBSTITUTE(SUBSTITUTE(TEXT(SOURCE!H2002,"????0"),"  ","")," ","")&amp;",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fnT_ARROW,                   ITM_T_LLEFT_ARROW,           STD_LEFT_ARROW STD_LEFT_ARROW,                 STD_LEFT_ARROW STD_LEFT_ARROW,                 0,       0,       CAT_NONE, SLS_UNCHANGED,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
      SUBSTITUTE(TEXT(SOURCE!G2003,"??0"),"  ","")&amp;", "&amp; IF(SOURCE!$S$2-3 &gt;= 0, REPT(" ",SOURCE!$S$2-5+4+1-LEN(SUBSTITUTE(SUBSTITUTE(TEXT(SOURCE!H2003,"????0"),"  ","")," ",""))), "")&amp;
      SUBSTITUTE(SUBSTITUTE(TEXT(SOURCE!H2003,"????0"),"  ","")," ","")&amp;",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fnT_ARROW,                   ITM_T_RRIGHT_ARROW,          STD_RIGHT_ARROW STD_RIGHT_ARROW,               STD_RIGHT_ARROW STD_RIGHT_ARROW,               0,       0,       CAT_NONE, SLS_UNCHANGED,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
      SUBSTITUTE(TEXT(SOURCE!G2004,"??0"),"  ","")&amp;", "&amp; IF(SOURCE!$S$2-3 &gt;= 0, REPT(" ",SOURCE!$S$2-5+4+1-LEN(SUBSTITUTE(SUBSTITUTE(TEXT(SOURCE!H2004,"????0"),"  ","")," ",""))), "")&amp;
      SUBSTITUTE(SUBSTITUTE(TEXT(SOURCE!H2004,"????0"),"  ","")," ","")&amp;",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fnXEQNEW,                    NOPARAM,                     "X.NEW",                                       "X.NEW",                                       0,       0,       CAT_NONE, SLS_UNCHANGED,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
      SUBSTITUTE(TEXT(SOURCE!G2005,"??0"),"  ","")&amp;", "&amp; IF(SOURCE!$S$2-3 &gt;= 0, REPT(" ",SOURCE!$S$2-5+4+1-LEN(SUBSTITUTE(SUBSTITUTE(TEXT(SOURCE!H2005,"????0"),"  ","")," ",""))), "")&amp;
      SUBSTITUTE(SUBSTITUTE(TEXT(SOURCE!H2005,"????0"),"  ","")," ","")&amp;",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fnXEQMEDIT,                  NOPARAM,                     "X.EDIT",                                      "X.EDIT",                                      0,       0,       CAT_NONE, SLS_UNCHANGED,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
      SUBSTITUTE(TEXT(SOURCE!G2006,"??0"),"  ","")&amp;", "&amp; IF(SOURCE!$S$2-3 &gt;= 0, REPT(" ",SOURCE!$S$2-5+4+1-LEN(SUBSTITUTE(SUBSTITUTE(TEXT(SOURCE!H2006,"????0"),"  ","")," ",""))), "")&amp;
      SUBSTITUTE(SUBSTITUTE(TEXT(SOURCE!H2006,"????0"),"  ","")," ","")&amp;",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fnTo_ms,                     NOPARAM,                     ".ms",                                         ".ms",                                         0,       0,       CAT_FNCT, SLS_ENABLED  ,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
      SUBSTITUTE(TEXT(SOURCE!G2007,"??0"),"  ","")&amp;", "&amp; IF(SOURCE!$S$2-3 &gt;= 0, REPT(" ",SOURCE!$S$2-5+4+1-LEN(SUBSTITUTE(SUBSTITUTE(TEXT(SOURCE!H2007,"????0"),"  ","")," ",""))), "")&amp;
      SUBSTITUTE(SUBSTITUTE(TEXT(SOURCE!H2007,"????0"),"  ","")," ","")&amp;",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fnAngularModeJM,             AM_DEGREE,                   STD_RIGHT_DOUBLE_ANGLE "DEG",                  STD_RIGHT_DOUBLE_ANGLE "DEG",                  0,       0,       CAT_FNCT, SLS_UNCHANGED,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
      SUBSTITUTE(TEXT(SOURCE!G2008,"??0"),"  ","")&amp;", "&amp; IF(SOURCE!$S$2-3 &gt;= 0, REPT(" ",SOURCE!$S$2-5+4+1-LEN(SUBSTITUTE(SUBSTITUTE(TEXT(SOURCE!H2008,"????0"),"  ","")," ",""))), "")&amp;
      SUBSTITUTE(SUBSTITUTE(TEXT(SOURCE!H2008,"????0"),"  ","")," ","")&amp;",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fnAngularModeJM,             AM_DMS,                      STD_RIGHT_DOUBLE_ANGLE "D.MS",                 STD_RIGHT_DOUBLE_ANGLE "d.ms",                 0,       0,       CAT_FNCT, SLS_UNCHANGED,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
      SUBSTITUTE(TEXT(SOURCE!G2009,"??0"),"  ","")&amp;", "&amp; IF(SOURCE!$S$2-3 &gt;= 0, REPT(" ",SOURCE!$S$2-5+4+1-LEN(SUBSTITUTE(SUBSTITUTE(TEXT(SOURCE!H2009,"????0"),"  ","")," ",""))), "")&amp;
      SUBSTITUTE(SUBSTITUTE(TEXT(SOURCE!H2009,"????0"),"  ","")," ","")&amp;",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fnAngularModeJM,             AM_GRAD,                     STD_RIGHT_DOUBLE_ANGLE "GRAD",                 STD_RIGHT_DOUBLE_ANGLE "GRAD",                 0,       0,       CAT_FNCT, SLS_UNCHANGED,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
      SUBSTITUTE(TEXT(SOURCE!G2010,"??0"),"  ","")&amp;", "&amp; IF(SOURCE!$S$2-3 &gt;= 0, REPT(" ",SOURCE!$S$2-5+4+1-LEN(SUBSTITUTE(SUBSTITUTE(TEXT(SOURCE!H2010,"????0"),"  ","")," ",""))), "")&amp;
      SUBSTITUTE(SUBSTITUTE(TEXT(SOURCE!H2010,"????0"),"  ","")," ","")&amp;",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fnAngularModeJM,             AM_MULTPI,                   STD_RIGHT_DOUBLE_ANGLE "MUL" STD_pi,           STD_RIGHT_DOUBLE_ANGLE "MUL" STD_pi,           0,       0,       CAT_FNCT, SLS_UNCHANGED,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
      SUBSTITUTE(TEXT(SOURCE!G2011,"??0"),"  ","")&amp;", "&amp; IF(SOURCE!$S$2-3 &gt;= 0, REPT(" ",SOURCE!$S$2-5+4+1-LEN(SUBSTITUTE(SUBSTITUTE(TEXT(SOURCE!H2011,"????0"),"  ","")," ",""))), "")&amp;
      SUBSTITUTE(SUBSTITUTE(TEXT(SOURCE!H2011,"????0"),"  ","")," ","")&amp;",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fnAngularModeJM,             AM_RADIAN,                   STD_RIGHT_DOUBLE_ANGLE "RAD",                  STD_RIGHT_DOUBLE_ANGLE "RAD",                  0,       0,       CAT_FNCT, SLS_UNCHANGED,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
      SUBSTITUTE(TEXT(SOURCE!G2012,"??0"),"  ","")&amp;", "&amp; IF(SOURCE!$S$2-3 &gt;= 0, REPT(" ",SOURCE!$S$2-5+4+1-LEN(SUBSTITUTE(SUBSTITUTE(TEXT(SOURCE!H2012,"????0"),"  ","")," ",""))), "")&amp;
      SUBSTITUTE(SUBSTITUTE(TEXT(SOURCE!H2012,"????0"),"  ","")," ","")&amp;",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fnAngularModeJM,             AM_HMS,                      STD_RIGHT_DOUBLE_ANGLE "H.MS",                 STD_RIGHT_DOUBLE_ANGLE "h.ms",                 0,       0,       CAT_FNCT, SLS_UNCHANGED,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
      SUBSTITUTE(TEXT(SOURCE!G2013,"??0"),"  ","")&amp;", "&amp; IF(SOURCE!$S$2-3 &gt;= 0, REPT(" ",SOURCE!$S$2-5+4+1-LEN(SUBSTITUTE(SUBSTITUTE(TEXT(SOURCE!H2013,"????0"),"  ","")," ",""))), "")&amp;
      SUBSTITUTE(SUBSTITUTE(TEXT(SOURCE!H2013,"????0"),"  ","")," ","")&amp;",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
      SUBSTITUTE(TEXT(SOURCE!G2014,"??0"),"  ","")&amp;", "&amp; IF(SOURCE!$S$2-3 &gt;= 0, REPT(" ",SOURCE!$S$2-5+4+1-LEN(SUBSTITUTE(SUBSTITUTE(TEXT(SOURCE!H2014,"????0"),"  ","")," ",""))), "")&amp;
      SUBSTITUTE(SUBSTITUTE(TEXT(SOURCE!H2014,"????0"),"  ","")," ","")&amp;",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
      SUBSTITUTE(TEXT(SOURCE!G2015,"??0"),"  ","")&amp;", "&amp; IF(SOURCE!$S$2-3 &gt;= 0, REPT(" ",SOURCE!$S$2-5+4+1-LEN(SUBSTITUTE(SUBSTITUTE(TEXT(SOURCE!H2015,"????0"),"  ","")," ",""))), "")&amp;
      SUBSTITUTE(SUBSTITUTE(TEXT(SOURCE!H2015,"????0"),"  ","")," ","")&amp;",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
      SUBSTITUTE(TEXT(SOURCE!G2016,"??0"),"  ","")&amp;", "&amp; IF(SOURCE!$S$2-3 &gt;= 0, REPT(" ",SOURCE!$S$2-5+4+1-LEN(SUBSTITUTE(SUBSTITUTE(TEXT(SOURCE!H2016,"????0"),"  ","")," ",""))), "")&amp;
      SUBSTITUTE(SUBSTITUTE(TEXT(SOURCE!H2016,"????0"),"  ","")," ","")&amp;",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
      SUBSTITUTE(TEXT(SOURCE!G2017,"??0"),"  ","")&amp;", "&amp; IF(SOURCE!$S$2-3 &gt;= 0, REPT(" ",SOURCE!$S$2-5+4+1-LEN(SUBSTITUTE(SUBSTITUTE(TEXT(SOURCE!H2017,"????0"),"  ","")," ",""))), "")&amp;
      SUBSTITUTE(SUBSTITUTE(TEXT(SOURCE!H2017,"????0"),"  ","")," ","")&amp;",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
      SUBSTITUTE(TEXT(SOURCE!G2018,"??0"),"  ","")&amp;", "&amp; IF(SOURCE!$S$2-3 &gt;= 0, REPT(" ",SOURCE!$S$2-5+4+1-LEN(SUBSTITUTE(SUBSTITUTE(TEXT(SOURCE!H2018,"????0"),"  ","")," ",""))), "")&amp;
      SUBSTITUTE(SUBSTITUTE(TEXT(SOURCE!H2018,"????0"),"  ","")," ","")&amp;",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
      SUBSTITUTE(TEXT(SOURCE!G2019,"??0"),"  ","")&amp;", "&amp; IF(SOURCE!$S$2-3 &gt;= 0, REPT(" ",SOURCE!$S$2-5+4+1-LEN(SUBSTITUTE(SUBSTITUTE(TEXT(SOURCE!H2019,"????0"),"  ","")," ",""))), "")&amp;
      SUBSTITUTE(SUBSTITUTE(TEXT(SOURCE!H2019,"????0"),"  ","")," ","")&amp;",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
      SUBSTITUTE(TEXT(SOURCE!G2020,"??0"),"  ","")&amp;", "&amp; IF(SOURCE!$S$2-3 &gt;= 0, REPT(" ",SOURCE!$S$2-5+4+1-LEN(SUBSTITUTE(SUBSTITUTE(TEXT(SOURCE!H2020,"????0"),"  ","")," ",""))), "")&amp;
      SUBSTITUTE(SUBSTITUTE(TEXT(SOURCE!H2020,"????0"),"  ","")," ","")&amp;",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
      SUBSTITUTE(TEXT(SOURCE!G2021,"??0"),"  ","")&amp;", "&amp; IF(SOURCE!$S$2-3 &gt;= 0, REPT(" ",SOURCE!$S$2-5+4+1-LEN(SUBSTITUTE(SUBSTITUTE(TEXT(SOURCE!H2021,"????0"),"  ","")," ",""))), "")&amp;
      SUBSTITUTE(SUBSTITUTE(TEXT(SOURCE!H2021,"????0"),"  ","")," ","")&amp;",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
      SUBSTITUTE(TEXT(SOURCE!G2022,"??0"),"  ","")&amp;", "&amp; IF(SOURCE!$S$2-3 &gt;= 0, REPT(" ",SOURCE!$S$2-5+4+1-LEN(SUBSTITUTE(SUBSTITUTE(TEXT(SOURCE!H2022,"????0"),"  ","")," ",""))), "")&amp;
      SUBSTITUTE(SUBSTITUTE(TEXT(SOURCE!H2022,"????0"),"  ","")," ","")&amp;",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
      SUBSTITUTE(TEXT(SOURCE!G2023,"??0"),"  ","")&amp;", "&amp; IF(SOURCE!$S$2-3 &gt;= 0, REPT(" ",SOURCE!$S$2-5+4+1-LEN(SUBSTITUTE(SUBSTITUTE(TEXT(SOURCE!H2023,"????0"),"  ","")," ",""))), "")&amp;
      SUBSTITUTE(SUBSTITUTE(TEXT(SOURCE!H2023,"????0"),"  ","")," ","")&amp;",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
      SUBSTITUTE(TEXT(SOURCE!G2024,"??0"),"  ","")&amp;", "&amp; IF(SOURCE!$S$2-3 &gt;= 0, REPT(" ",SOURCE!$S$2-5+4+1-LEN(SUBSTITUTE(SUBSTITUTE(TEXT(SOURCE!H2024,"????0"),"  ","")," ",""))), "")&amp;
      SUBSTITUTE(SUBSTITUTE(TEXT(SOURCE!H2024,"????0"),"  ","")," ","")&amp;",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
      SUBSTITUTE(TEXT(SOURCE!G2025,"??0"),"  ","")&amp;", "&amp; IF(SOURCE!$S$2-3 &gt;= 0, REPT(" ",SOURCE!$S$2-5+4+1-LEN(SUBSTITUTE(SUBSTITUTE(TEXT(SOURCE!H2025,"????0"),"  ","")," ",""))), "")&amp;
      SUBSTITUTE(SUBSTITUTE(TEXT(SOURCE!H2025,"????0"),"  ","")," ","")&amp;",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
      SUBSTITUTE(TEXT(SOURCE!G2026,"??0"),"  ","")&amp;", "&amp; IF(SOURCE!$S$2-3 &gt;= 0, REPT(" ",SOURCE!$S$2-5+4+1-LEN(SUBSTITUTE(SUBSTITUTE(TEXT(SOURCE!H2026,"????0"),"  ","")," ",""))), "")&amp;
      SUBSTITUTE(SUBSTITUTE(TEXT(SOURCE!H2026,"????0"),"  ","")," ","")&amp;",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
      SUBSTITUTE(TEXT(SOURCE!G2027,"??0"),"  ","")&amp;", "&amp; IF(SOURCE!$S$2-3 &gt;= 0, REPT(" ",SOURCE!$S$2-5+4+1-LEN(SUBSTITUTE(SUBSTITUTE(TEXT(SOURCE!H2027,"????0"),"  ","")," ",""))), "")&amp;
      SUBSTITUTE(SUBSTITUTE(TEXT(SOURCE!H2027,"????0"),"  ","")," ","")&amp;",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
      SUBSTITUTE(TEXT(SOURCE!G2028,"??0"),"  ","")&amp;", "&amp; IF(SOURCE!$S$2-3 &gt;= 0, REPT(" ",SOURCE!$S$2-5+4+1-LEN(SUBSTITUTE(SUBSTITUTE(TEXT(SOURCE!H2028,"????0"),"  ","")," ",""))), "")&amp;
      SUBSTITUTE(SUBSTITUTE(TEXT(SOURCE!H2028,"????0"),"  ","")," ","")&amp;",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
      SUBSTITUTE(TEXT(SOURCE!G2029,"??0"),"  ","")&amp;", "&amp; IF(SOURCE!$S$2-3 &gt;= 0, REPT(" ",SOURCE!$S$2-5+4+1-LEN(SUBSTITUTE(SUBSTITUTE(TEXT(SOURCE!H2029,"????0"),"  ","")," ",""))), "")&amp;
      SUBSTITUTE(SUBSTITUTE(TEXT(SOURCE!H2029,"????0"),"  ","")," ","")&amp;",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
      SUBSTITUTE(TEXT(SOURCE!G2030,"??0"),"  ","")&amp;", "&amp; IF(SOURCE!$S$2-3 &gt;= 0, REPT(" ",SOURCE!$S$2-5+4+1-LEN(SUBSTITUTE(SUBSTITUTE(TEXT(SOURCE!H2030,"????0"),"  ","")," ",""))), "")&amp;
      SUBSTITUTE(SUBSTITUTE(TEXT(SOURCE!H2030,"????0"),"  ","")," ","")&amp;",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
      SUBSTITUTE(TEXT(SOURCE!G2031,"??0"),"  ","")&amp;", "&amp; IF(SOURCE!$S$2-3 &gt;= 0, REPT(" ",SOURCE!$S$2-5+4+1-LEN(SUBSTITUTE(SUBSTITUTE(TEXT(SOURCE!H2031,"????0"),"  ","")," ",""))), "")&amp;
      SUBSTITUTE(SUBSTITUTE(TEXT(SOURCE!H2031,"????0"),"  ","")," ","")&amp;",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
      SUBSTITUTE(TEXT(SOURCE!G2032,"??0"),"  ","")&amp;", "&amp; IF(SOURCE!$S$2-3 &gt;= 0, REPT(" ",SOURCE!$S$2-5+4+1-LEN(SUBSTITUTE(SUBSTITUTE(TEXT(SOURCE!H2032,"????0"),"  ","")," ",""))), "")&amp;
      SUBSTITUTE(SUBSTITUTE(TEXT(SOURCE!H2032,"????0"),"  ","")," ","")&amp;",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
      SUBSTITUTE(TEXT(SOURCE!G2033,"??0"),"  ","")&amp;", "&amp; IF(SOURCE!$S$2-3 &gt;= 0, REPT(" ",SOURCE!$S$2-5+4+1-LEN(SUBSTITUTE(SUBSTITUTE(TEXT(SOURCE!H2033,"????0"),"  ","")," ",""))), "")&amp;
      SUBSTITUTE(SUBSTITUTE(TEXT(SOURCE!H2033,"????0"),"  ","")," ","")&amp;",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
      SUBSTITUTE(TEXT(SOURCE!G2034,"??0"),"  ","")&amp;", "&amp; IF(SOURCE!$S$2-3 &gt;= 0, REPT(" ",SOURCE!$S$2-5+4+1-LEN(SUBSTITUTE(SUBSTITUTE(TEXT(SOURCE!H2034,"????0"),"  ","")," ",""))), "")&amp;
      SUBSTITUTE(SUBSTITUTE(TEXT(SOURCE!H2034,"????0"),"  ","")," ","")&amp;",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
      SUBSTITUTE(TEXT(SOURCE!G2035,"??0"),"  ","")&amp;", "&amp; IF(SOURCE!$S$2-3 &gt;= 0, REPT(" ",SOURCE!$S$2-5+4+1-LEN(SUBSTITUTE(SUBSTITUTE(TEXT(SOURCE!H2035,"????0"),"  ","")," ",""))), "")&amp;
      SUBSTITUTE(SUBSTITUTE(TEXT(SOURCE!H2035,"????0"),"  ","")," ","")&amp;",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
      SUBSTITUTE(TEXT(SOURCE!G2036,"??0"),"  ","")&amp;", "&amp; IF(SOURCE!$S$2-3 &gt;= 0, REPT(" ",SOURCE!$S$2-5+4+1-LEN(SUBSTITUTE(SUBSTITUTE(TEXT(SOURCE!H2036,"????0"),"  ","")," ",""))), "")&amp;
      SUBSTITUTE(SUBSTITUTE(TEXT(SOURCE!H2036,"????0"),"  ","")," ","")&amp;",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
      SUBSTITUTE(TEXT(SOURCE!G2037,"??0"),"  ","")&amp;", "&amp; IF(SOURCE!$S$2-3 &gt;= 0, REPT(" ",SOURCE!$S$2-5+4+1-LEN(SUBSTITUTE(SUBSTITUTE(TEXT(SOURCE!H2037,"????0"),"  ","")," ",""))), "")&amp;
      SUBSTITUTE(SUBSTITUTE(TEXT(SOURCE!H2037,"????0"),"  ","")," ","")&amp;",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
      SUBSTITUTE(TEXT(SOURCE!G2038,"??0"),"  ","")&amp;", "&amp; IF(SOURCE!$S$2-3 &gt;= 0, REPT(" ",SOURCE!$S$2-5+4+1-LEN(SUBSTITUTE(SUBSTITUTE(TEXT(SOURCE!H2038,"????0"),"  ","")," ",""))), "")&amp;
      SUBSTITUTE(SUBSTITUTE(TEXT(SOURCE!H2038,"????0"),"  ","")," ","")&amp;",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
      SUBSTITUTE(TEXT(SOURCE!G2039,"??0"),"  ","")&amp;", "&amp; IF(SOURCE!$S$2-3 &gt;= 0, REPT(" ",SOURCE!$S$2-5+4+1-LEN(SUBSTITUTE(SUBSTITUTE(TEXT(SOURCE!H2039,"????0"),"  ","")," ",""))), "")&amp;
      SUBSTITUTE(SUBSTITUTE(TEXT(SOURCE!H2039,"????0"),"  ","")," ","")&amp;",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
      SUBSTITUTE(TEXT(SOURCE!G2040,"??0"),"  ","")&amp;", "&amp; IF(SOURCE!$S$2-3 &gt;= 0, REPT(" ",SOURCE!$S$2-5+4+1-LEN(SUBSTITUTE(SUBSTITUTE(TEXT(SOURCE!H2040,"????0"),"  ","")," ",""))), "")&amp;
      SUBSTITUTE(SUBSTITUTE(TEXT(SOURCE!H2040,"????0"),"  ","")," ","")&amp;",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
      SUBSTITUTE(TEXT(SOURCE!G2041,"??0"),"  ","")&amp;", "&amp; IF(SOURCE!$S$2-3 &gt;= 0, REPT(" ",SOURCE!$S$2-5+4+1-LEN(SUBSTITUTE(SUBSTITUTE(TEXT(SOURCE!H2041,"????0"),"  ","")," ",""))), "")&amp;
      SUBSTITUTE(SUBSTITUTE(TEXT(SOURCE!H2041,"????0"),"  ","")," ","")&amp;",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
      SUBSTITUTE(TEXT(SOURCE!G2042,"??0"),"  ","")&amp;", "&amp; IF(SOURCE!$S$2-3 &gt;= 0, REPT(" ",SOURCE!$S$2-5+4+1-LEN(SUBSTITUTE(SUBSTITUTE(TEXT(SOURCE!H2042,"????0"),"  ","")," ",""))), "")&amp;
      SUBSTITUTE(SUBSTITUTE(TEXT(SOURCE!H2042,"????0"),"  ","")," ","")&amp;",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
      SUBSTITUTE(TEXT(SOURCE!G2043,"??0"),"  ","")&amp;", "&amp; IF(SOURCE!$S$2-3 &gt;= 0, REPT(" ",SOURCE!$S$2-5+4+1-LEN(SUBSTITUTE(SUBSTITUTE(TEXT(SOURCE!H2043,"????0"),"  ","")," ",""))), "")&amp;
      SUBSTITUTE(SUBSTITUTE(TEXT(SOURCE!H2043,"????0"),"  ","")," ","")&amp;",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
      SUBSTITUTE(TEXT(SOURCE!G2044,"??0"),"  ","")&amp;", "&amp; IF(SOURCE!$S$2-3 &gt;= 0, REPT(" ",SOURCE!$S$2-5+4+1-LEN(SUBSTITUTE(SUBSTITUTE(TEXT(SOURCE!H2044,"????0"),"  ","")," ",""))), "")&amp;
      SUBSTITUTE(SUBSTITUTE(TEXT(SOURCE!H2044,"????0"),"  ","")," ","")&amp;",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
      SUBSTITUTE(TEXT(SOURCE!G2045,"??0"),"  ","")&amp;", "&amp; IF(SOURCE!$S$2-3 &gt;= 0, REPT(" ",SOURCE!$S$2-5+4+1-LEN(SUBSTITUTE(SUBSTITUTE(TEXT(SOURCE!H2045,"????0"),"  ","")," ",""))), "")&amp;
      SUBSTITUTE(SUBSTITUTE(TEXT(SOURCE!H2045,"????0"),"  ","")," ","")&amp;",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
      SUBSTITUTE(TEXT(SOURCE!G2046,"??0"),"  ","")&amp;", "&amp; IF(SOURCE!$S$2-3 &gt;= 0, REPT(" ",SOURCE!$S$2-5+4+1-LEN(SUBSTITUTE(SUBSTITUTE(TEXT(SOURCE!H2046,"????0"),"  ","")," ",""))), "")&amp;
      SUBSTITUTE(SUBSTITUTE(TEXT(SOURCE!H2046,"????0"),"  ","")," ","")&amp;",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
      SUBSTITUTE(TEXT(SOURCE!G2047,"??0"),"  ","")&amp;", "&amp; IF(SOURCE!$S$2-3 &gt;= 0, REPT(" ",SOURCE!$S$2-5+4+1-LEN(SUBSTITUTE(SUBSTITUTE(TEXT(SOURCE!H2047,"????0"),"  ","")," ",""))), "")&amp;
      SUBSTITUTE(SUBSTITUTE(TEXT(SOURCE!H2047,"????0"),"  ","")," ","")&amp;",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
      SUBSTITUTE(TEXT(SOURCE!G2048,"??0"),"  ","")&amp;", "&amp; IF(SOURCE!$S$2-3 &gt;= 0, REPT(" ",SOURCE!$S$2-5+4+1-LEN(SUBSTITUTE(SUBSTITUTE(TEXT(SOURCE!H2048,"????0"),"  ","")," ",""))), "")&amp;
      SUBSTITUTE(SUBSTITUTE(TEXT(SOURCE!H2048,"????0"),"  ","")," ","")&amp;",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
      SUBSTITUTE(TEXT(SOURCE!G2049,"??0"),"  ","")&amp;", "&amp; IF(SOURCE!$S$2-3 &gt;= 0, REPT(" ",SOURCE!$S$2-5+4+1-LEN(SUBSTITUTE(SUBSTITUTE(TEXT(SOURCE!H2049,"????0"),"  ","")," ",""))), "")&amp;
      SUBSTITUTE(SUBSTITUTE(TEXT(SOURCE!H2049,"????0"),"  ","")," ","")&amp;",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
      SUBSTITUTE(TEXT(SOURCE!G2050,"??0"),"  ","")&amp;", "&amp; IF(SOURCE!$S$2-3 &gt;= 0, REPT(" ",SOURCE!$S$2-5+4+1-LEN(SUBSTITUTE(SUBSTITUTE(TEXT(SOURCE!H2050,"????0"),"  ","")," ",""))), "")&amp;
      SUBSTITUTE(SUBSTITUTE(TEXT(SOURCE!H2050,"????0"),"  ","")," ","")&amp;",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
      SUBSTITUTE(TEXT(SOURCE!G2051,"??0"),"  ","")&amp;", "&amp; IF(SOURCE!$S$2-3 &gt;= 0, REPT(" ",SOURCE!$S$2-5+4+1-LEN(SUBSTITUTE(SUBSTITUTE(TEXT(SOURCE!H2051,"????0"),"  ","")," ",""))), "")&amp;
      SUBSTITUTE(SUBSTITUTE(TEXT(SOURCE!H2051,"????0"),"  ","")," ","")&amp;",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
      SUBSTITUTE(TEXT(SOURCE!G2052,"??0"),"  ","")&amp;", "&amp; IF(SOURCE!$S$2-3 &gt;= 0, REPT(" ",SOURCE!$S$2-5+4+1-LEN(SUBSTITUTE(SUBSTITUTE(TEXT(SOURCE!H2052,"????0"),"  ","")," ",""))), "")&amp;
      SUBSTITUTE(SUBSTITUTE(TEXT(SOURCE!H2052,"????0"),"  ","")," ","")&amp;",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
      SUBSTITUTE(TEXT(SOURCE!G2053,"??0"),"  ","")&amp;", "&amp; IF(SOURCE!$S$2-3 &gt;= 0, REPT(" ",SOURCE!$S$2-5+4+1-LEN(SUBSTITUTE(SUBSTITUTE(TEXT(SOURCE!H2053,"????0"),"  ","")," ",""))), "")&amp;
      SUBSTITUTE(SUBSTITUTE(TEXT(SOURCE!H2053,"????0"),"  ","")," ","")&amp;",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
      SUBSTITUTE(TEXT(SOURCE!G2054,"??0"),"  ","")&amp;", "&amp; IF(SOURCE!$S$2-3 &gt;= 0, REPT(" ",SOURCE!$S$2-5+4+1-LEN(SUBSTITUTE(SUBSTITUTE(TEXT(SOURCE!H2054,"????0"),"  ","")," ",""))), "")&amp;
      SUBSTITUTE(SUBSTITUTE(TEXT(SOURCE!H2054,"????0"),"  ","")," ","")&amp;",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
      SUBSTITUTE(TEXT(SOURCE!G2055,"??0"),"  ","")&amp;", "&amp; IF(SOURCE!$S$2-3 &gt;= 0, REPT(" ",SOURCE!$S$2-5+4+1-LEN(SUBSTITUTE(SUBSTITUTE(TEXT(SOURCE!H2055,"????0"),"  ","")," ",""))), "")&amp;
      SUBSTITUTE(SUBSTITUTE(TEXT(SOURCE!H2055,"????0"),"  ","")," ","")&amp;",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
      SUBSTITUTE(TEXT(SOURCE!G2056,"??0"),"  ","")&amp;", "&amp; IF(SOURCE!$S$2-3 &gt;= 0, REPT(" ",SOURCE!$S$2-5+4+1-LEN(SUBSTITUTE(SUBSTITUTE(TEXT(SOURCE!H2056,"????0"),"  ","")," ",""))), "")&amp;
      SUBSTITUTE(SUBSTITUTE(TEXT(SOURCE!H2056,"????0"),"  ","")," ","")&amp;",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
      SUBSTITUTE(TEXT(SOURCE!G2057,"??0"),"  ","")&amp;", "&amp; IF(SOURCE!$S$2-3 &gt;= 0, REPT(" ",SOURCE!$S$2-5+4+1-LEN(SUBSTITUTE(SUBSTITUTE(TEXT(SOURCE!H2057,"????0"),"  ","")," ",""))), "")&amp;
      SUBSTITUTE(SUBSTITUTE(TEXT(SOURCE!H2057,"????0"),"  ","")," ","")&amp;",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
      SUBSTITUTE(TEXT(SOURCE!G2058,"??0"),"  ","")&amp;", "&amp; IF(SOURCE!$S$2-3 &gt;= 0, REPT(" ",SOURCE!$S$2-5+4+1-LEN(SUBSTITUTE(SUBSTITUTE(TEXT(SOURCE!H2058,"????0"),"  ","")," ",""))), "")&amp;
      SUBSTITUTE(SUBSTITUTE(TEXT(SOURCE!H2058,"????0"),"  ","")," ","")&amp;",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
      SUBSTITUTE(TEXT(SOURCE!G2059,"??0"),"  ","")&amp;", "&amp; IF(SOURCE!$S$2-3 &gt;= 0, REPT(" ",SOURCE!$S$2-5+4+1-LEN(SUBSTITUTE(SUBSTITUTE(TEXT(SOURCE!H2059,"????0"),"  ","")," ",""))), "")&amp;
      SUBSTITUTE(SUBSTITUTE(TEXT(SOURCE!H2059,"????0"),"  ","")," ","")&amp;",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
      SUBSTITUTE(TEXT(SOURCE!G2060,"??0"),"  ","")&amp;", "&amp; IF(SOURCE!$S$2-3 &gt;= 0, REPT(" ",SOURCE!$S$2-5+4+1-LEN(SUBSTITUTE(SUBSTITUTE(TEXT(SOURCE!H2060,"????0"),"  ","")," ",""))), "")&amp;
      SUBSTITUTE(SUBSTITUTE(TEXT(SOURCE!H2060,"????0"),"  ","")," ","")&amp;",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
      SUBSTITUTE(TEXT(SOURCE!G2061,"??0"),"  ","")&amp;", "&amp; IF(SOURCE!$S$2-3 &gt;= 0, REPT(" ",SOURCE!$S$2-5+4+1-LEN(SUBSTITUTE(SUBSTITUTE(TEXT(SOURCE!H2061,"????0"),"  ","")," ",""))), "")&amp;
      SUBSTITUTE(SUBSTITUTE(TEXT(SOURCE!H2061,"????0"),"  ","")," ","")&amp;",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
      SUBSTITUTE(TEXT(SOURCE!G2062,"??0"),"  ","")&amp;", "&amp; IF(SOURCE!$S$2-3 &gt;= 0, REPT(" ",SOURCE!$S$2-5+4+1-LEN(SUBSTITUTE(SUBSTITUTE(TEXT(SOURCE!H2062,"????0"),"  ","")," ",""))), "")&amp;
      SUBSTITUTE(SUBSTITUTE(TEXT(SOURCE!H2062,"????0"),"  ","")," ","")&amp;",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
      SUBSTITUTE(TEXT(SOURCE!G2063,"??0"),"  ","")&amp;", "&amp; IF(SOURCE!$S$2-3 &gt;= 0, REPT(" ",SOURCE!$S$2-5+4+1-LEN(SUBSTITUTE(SUBSTITUTE(TEXT(SOURCE!H2063,"????0"),"  ","")," ",""))), "")&amp;
      SUBSTITUTE(SUBSTITUTE(TEXT(SOURCE!H2063,"????0"),"  ","")," ","")&amp;",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
      SUBSTITUTE(TEXT(SOURCE!G2064,"??0"),"  ","")&amp;", "&amp; IF(SOURCE!$S$2-3 &gt;= 0, REPT(" ",SOURCE!$S$2-5+4+1-LEN(SUBSTITUTE(SUBSTITUTE(TEXT(SOURCE!H2064,"????0"),"  ","")," ",""))), "")&amp;
      SUBSTITUTE(SUBSTITUTE(TEXT(SOURCE!H2064,"????0"),"  ","")," ","")&amp;",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
      SUBSTITUTE(TEXT(SOURCE!G2065,"??0"),"  ","")&amp;", "&amp; IF(SOURCE!$S$2-3 &gt;= 0, REPT(" ",SOURCE!$S$2-5+4+1-LEN(SUBSTITUTE(SUBSTITUTE(TEXT(SOURCE!H2065,"????0"),"  ","")," ",""))), "")&amp;
      SUBSTITUTE(SUBSTITUTE(TEXT(SOURCE!H2065,"????0"),"  ","")," ","")&amp;",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
      SUBSTITUTE(TEXT(SOURCE!G2066,"??0"),"  ","")&amp;", "&amp; IF(SOURCE!$S$2-3 &gt;= 0, REPT(" ",SOURCE!$S$2-5+4+1-LEN(SUBSTITUTE(SUBSTITUTE(TEXT(SOURCE!H2066,"????0"),"  ","")," ",""))), "")&amp;
      SUBSTITUTE(SUBSTITUTE(TEXT(SOURCE!H2066,"????0"),"  ","")," ","")&amp;",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
      SUBSTITUTE(TEXT(SOURCE!G2067,"??0"),"  ","")&amp;", "&amp; IF(SOURCE!$S$2-3 &gt;= 0, REPT(" ",SOURCE!$S$2-5+4+1-LEN(SUBSTITUTE(SUBSTITUTE(TEXT(SOURCE!H2067,"????0"),"  ","")," ",""))), "")&amp;
      SUBSTITUTE(SUBSTITUTE(TEXT(SOURCE!H2067,"????0"),"  ","")," ","")&amp;",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
      SUBSTITUTE(TEXT(SOURCE!G2068,"??0"),"  ","")&amp;", "&amp; IF(SOURCE!$S$2-3 &gt;= 0, REPT(" ",SOURCE!$S$2-5+4+1-LEN(SUBSTITUTE(SUBSTITUTE(TEXT(SOURCE!H2068,"????0"),"  ","")," ",""))), "")&amp;
      SUBSTITUTE(SUBSTITUTE(TEXT(SOURCE!H2068,"????0"),"  ","")," ","")&amp;",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
      SUBSTITUTE(TEXT(SOURCE!G2069,"??0"),"  ","")&amp;", "&amp; IF(SOURCE!$S$2-3 &gt;= 0, REPT(" ",SOURCE!$S$2-5+4+1-LEN(SUBSTITUTE(SUBSTITUTE(TEXT(SOURCE!H2069,"????0"),"  ","")," ",""))), "")&amp;
      SUBSTITUTE(SUBSTITUTE(TEXT(SOURCE!H2069,"????0"),"  ","")," ","")&amp;",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
      SUBSTITUTE(TEXT(SOURCE!G2070,"??0"),"  ","")&amp;", "&amp; IF(SOURCE!$S$2-3 &gt;= 0, REPT(" ",SOURCE!$S$2-5+4+1-LEN(SUBSTITUTE(SUBSTITUTE(TEXT(SOURCE!H2070,"????0"),"  ","")," ",""))), "")&amp;
      SUBSTITUTE(SUBSTITUTE(TEXT(SOURCE!H2070,"????0"),"  ","")," ","")&amp;",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
      SUBSTITUTE(TEXT(SOURCE!G2071,"??0"),"  ","")&amp;", "&amp; IF(SOURCE!$S$2-3 &gt;= 0, REPT(" ",SOURCE!$S$2-5+4+1-LEN(SUBSTITUTE(SUBSTITUTE(TEXT(SOURCE!H2071,"????0"),"  ","")," ",""))), "")&amp;
      SUBSTITUTE(SUBSTITUTE(TEXT(SOURCE!H2071,"????0"),"  ","")," ","")&amp;",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
      SUBSTITUTE(TEXT(SOURCE!G2072,"??0"),"  ","")&amp;", "&amp; IF(SOURCE!$S$2-3 &gt;= 0, REPT(" ",SOURCE!$S$2-5+4+1-LEN(SUBSTITUTE(SUBSTITUTE(TEXT(SOURCE!H2072,"????0"),"  ","")," ",""))), "")&amp;
      SUBSTITUTE(SUBSTITUTE(TEXT(SOURCE!H2072,"????0"),"  ","")," ","")&amp;",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
      SUBSTITUTE(TEXT(SOURCE!G2073,"??0"),"  ","")&amp;", "&amp; IF(SOURCE!$S$2-3 &gt;= 0, REPT(" ",SOURCE!$S$2-5+4+1-LEN(SUBSTITUTE(SUBSTITUTE(TEXT(SOURCE!H2073,"????0"),"  ","")," ",""))), "")&amp;
      SUBSTITUTE(SUBSTITUTE(TEXT(SOURCE!H2073,"????0"),"  ","")," ","")&amp;",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
      SUBSTITUTE(TEXT(SOURCE!G2074,"??0"),"  ","")&amp;", "&amp; IF(SOURCE!$S$2-3 &gt;= 0, REPT(" ",SOURCE!$S$2-5+4+1-LEN(SUBSTITUTE(SUBSTITUTE(TEXT(SOURCE!H2074,"????0"),"  ","")," ",""))), "")&amp;
      SUBSTITUTE(SUBSTITUTE(TEXT(SOURCE!H2074,"????0"),"  ","")," ","")&amp;",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
      SUBSTITUTE(TEXT(SOURCE!G2075,"??0"),"  ","")&amp;", "&amp; IF(SOURCE!$S$2-3 &gt;= 0, REPT(" ",SOURCE!$S$2-5+4+1-LEN(SUBSTITUTE(SUBSTITUTE(TEXT(SOURCE!H2075,"????0"),"  ","")," ",""))), "")&amp;
      SUBSTITUTE(SUBSTITUTE(TEXT(SOURCE!H2075,"????0"),"  ","")," ","")&amp;",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
      SUBSTITUTE(TEXT(SOURCE!G2076,"??0"),"  ","")&amp;", "&amp; IF(SOURCE!$S$2-3 &gt;= 0, REPT(" ",SOURCE!$S$2-5+4+1-LEN(SUBSTITUTE(SUBSTITUTE(TEXT(SOURCE!H2076,"????0"),"  ","")," ",""))), "")&amp;
      SUBSTITUTE(SUBSTITUTE(TEXT(SOURCE!H2076,"????0"),"  ","")," ","")&amp;",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
      SUBSTITUTE(TEXT(SOURCE!G2077,"??0"),"  ","")&amp;", "&amp; IF(SOURCE!$S$2-3 &gt;= 0, REPT(" ",SOURCE!$S$2-5+4+1-LEN(SUBSTITUTE(SUBSTITUTE(TEXT(SOURCE!H2077,"????0"),"  ","")," ",""))), "")&amp;
      SUBSTITUTE(SUBSTITUTE(TEXT(SOURCE!H2077,"????0"),"  ","")," ","")&amp;",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
      SUBSTITUTE(TEXT(SOURCE!G2078,"??0"),"  ","")&amp;", "&amp; IF(SOURCE!$S$2-3 &gt;= 0, REPT(" ",SOURCE!$S$2-5+4+1-LEN(SUBSTITUTE(SUBSTITUTE(TEXT(SOURCE!H2078,"????0"),"  ","")," ",""))), "")&amp;
      SUBSTITUTE(SUBSTITUTE(TEXT(SOURCE!H2078,"????0"),"  ","")," ","")&amp;",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
      SUBSTITUTE(TEXT(SOURCE!G2079,"??0"),"  ","")&amp;", "&amp; IF(SOURCE!$S$2-3 &gt;= 0, REPT(" ",SOURCE!$S$2-5+4+1-LEN(SUBSTITUTE(SUBSTITUTE(TEXT(SOURCE!H2079,"????0"),"  ","")," ",""))), "")&amp;
      SUBSTITUTE(SUBSTITUTE(TEXT(SOURCE!H2079,"????0"),"  ","")," ","")&amp;",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
      SUBSTITUTE(TEXT(SOURCE!G2080,"??0"),"  ","")&amp;", "&amp; IF(SOURCE!$S$2-3 &gt;= 0, REPT(" ",SOURCE!$S$2-5+4+1-LEN(SUBSTITUTE(SUBSTITUTE(TEXT(SOURCE!H2080,"????0"),"  ","")," ",""))), "")&amp;
      SUBSTITUTE(SUBSTITUTE(TEXT(SOURCE!H2080,"????0"),"  ","")," ","")&amp;",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
      SUBSTITUTE(TEXT(SOURCE!G2081,"??0"),"  ","")&amp;", "&amp; IF(SOURCE!$S$2-3 &gt;= 0, REPT(" ",SOURCE!$S$2-5+4+1-LEN(SUBSTITUTE(SUBSTITUTE(TEXT(SOURCE!H2081,"????0"),"  ","")," ",""))), "")&amp;
      SUBSTITUTE(SUBSTITUTE(TEXT(SOURCE!H2081,"????0"),"  ","")," ","")&amp;",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
      SUBSTITUTE(TEXT(SOURCE!G2082,"??0"),"  ","")&amp;", "&amp; IF(SOURCE!$S$2-3 &gt;= 0, REPT(" ",SOURCE!$S$2-5+4+1-LEN(SUBSTITUTE(SUBSTITUTE(TEXT(SOURCE!H2082,"????0"),"  ","")," ",""))), "")&amp;
      SUBSTITUTE(SUBSTITUTE(TEXT(SOURCE!H2082,"????0"),"  ","")," ","")&amp;",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
      SUBSTITUTE(TEXT(SOURCE!G2083,"??0"),"  ","")&amp;", "&amp; IF(SOURCE!$S$2-3 &gt;= 0, REPT(" ",SOURCE!$S$2-5+4+1-LEN(SUBSTITUTE(SUBSTITUTE(TEXT(SOURCE!H2083,"????0"),"  ","")," ",""))), "")&amp;
      SUBSTITUTE(SUBSTITUTE(TEXT(SOURCE!H2083,"????0"),"  ","")," ","")&amp;",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
      SUBSTITUTE(TEXT(SOURCE!G2084,"??0"),"  ","")&amp;", "&amp; IF(SOURCE!$S$2-3 &gt;= 0, REPT(" ",SOURCE!$S$2-5+4+1-LEN(SUBSTITUTE(SUBSTITUTE(TEXT(SOURCE!H2084,"????0"),"  ","")," ",""))), "")&amp;
      SUBSTITUTE(SUBSTITUTE(TEXT(SOURCE!H2084,"????0"),"  ","")," ","")&amp;",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
      SUBSTITUTE(TEXT(SOURCE!G2085,"??0"),"  ","")&amp;", "&amp; IF(SOURCE!$S$2-3 &gt;= 0, REPT(" ",SOURCE!$S$2-5+4+1-LEN(SUBSTITUTE(SUBSTITUTE(TEXT(SOURCE!H2085,"????0"),"  ","")," ",""))), "")&amp;
      SUBSTITUTE(SUBSTITUTE(TEXT(SOURCE!H2085,"????0"),"  ","")," ","")&amp;",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
      SUBSTITUTE(TEXT(SOURCE!G2086,"??0"),"  ","")&amp;", "&amp; IF(SOURCE!$S$2-3 &gt;= 0, REPT(" ",SOURCE!$S$2-5+4+1-LEN(SUBSTITUTE(SUBSTITUTE(TEXT(SOURCE!H2086,"????0"),"  ","")," ",""))), "")&amp;
      SUBSTITUTE(SUBSTITUTE(TEXT(SOURCE!H2086,"????0"),"  ","")," ","")&amp;",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
      SUBSTITUTE(TEXT(SOURCE!G2087,"??0"),"  ","")&amp;", "&amp; IF(SOURCE!$S$2-3 &gt;= 0, REPT(" ",SOURCE!$S$2-5+4+1-LEN(SUBSTITUTE(SUBSTITUTE(TEXT(SOURCE!H2087,"????0"),"  ","")," ",""))), "")&amp;
      SUBSTITUTE(SUBSTITUTE(TEXT(SOURCE!H2087,"????0"),"  ","")," ","")&amp;",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
      SUBSTITUTE(TEXT(SOURCE!G2088,"??0"),"  ","")&amp;", "&amp; IF(SOURCE!$S$2-3 &gt;= 0, REPT(" ",SOURCE!$S$2-5+4+1-LEN(SUBSTITUTE(SUBSTITUTE(TEXT(SOURCE!H2088,"????0"),"  ","")," ",""))), "")&amp;
      SUBSTITUTE(SUBSTITUTE(TEXT(SOURCE!H2088,"????0"),"  ","")," ","")&amp;",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
      SUBSTITUTE(TEXT(SOURCE!G2089,"??0"),"  ","")&amp;", "&amp; IF(SOURCE!$S$2-3 &gt;= 0, REPT(" ",SOURCE!$S$2-5+4+1-LEN(SUBSTITUTE(SUBSTITUTE(TEXT(SOURCE!H2089,"????0"),"  ","")," ",""))), "")&amp;
      SUBSTITUTE(SUBSTITUTE(TEXT(SOURCE!H2089,"????0"),"  ","")," ","")&amp;",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
      SUBSTITUTE(TEXT(SOURCE!G2090,"??0"),"  ","")&amp;", "&amp; IF(SOURCE!$S$2-3 &gt;= 0, REPT(" ",SOURCE!$S$2-5+4+1-LEN(SUBSTITUTE(SUBSTITUTE(TEXT(SOURCE!H2090,"????0"),"  ","")," ",""))), "")&amp;
      SUBSTITUTE(SUBSTITUTE(TEXT(SOURCE!H2090,"????0"),"  ","")," ","")&amp;",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
      SUBSTITUTE(TEXT(SOURCE!G2091,"??0"),"  ","")&amp;", "&amp; IF(SOURCE!$S$2-3 &gt;= 0, REPT(" ",SOURCE!$S$2-5+4+1-LEN(SUBSTITUTE(SUBSTITUTE(TEXT(SOURCE!H2091,"????0"),"  ","")," ",""))), "")&amp;
      SUBSTITUTE(SUBSTITUTE(TEXT(SOURCE!H2091,"????0"),"  ","")," ","")&amp;",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
      SUBSTITUTE(TEXT(SOURCE!G2092,"??0"),"  ","")&amp;", "&amp; IF(SOURCE!$S$2-3 &gt;= 0, REPT(" ",SOURCE!$S$2-5+4+1-LEN(SUBSTITUTE(SUBSTITUTE(TEXT(SOURCE!H2092,"????0"),"  ","")," ",""))), "")&amp;
      SUBSTITUTE(SUBSTITUTE(TEXT(SOURCE!H2092,"????0"),"  ","")," ","")&amp;",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
      SUBSTITUTE(TEXT(SOURCE!G2093,"??0"),"  ","")&amp;", "&amp; IF(SOURCE!$S$2-3 &gt;= 0, REPT(" ",SOURCE!$S$2-5+4+1-LEN(SUBSTITUTE(SUBSTITUTE(TEXT(SOURCE!H2093,"????0"),"  ","")," ",""))), "")&amp;
      SUBSTITUTE(SUBSTITUTE(TEXT(SOURCE!H2093,"????0"),"  ","")," ","")&amp;",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
      SUBSTITUTE(TEXT(SOURCE!G2094,"??0"),"  ","")&amp;", "&amp; IF(SOURCE!$S$2-3 &gt;= 0, REPT(" ",SOURCE!$S$2-5+4+1-LEN(SUBSTITUTE(SUBSTITUTE(TEXT(SOURCE!H2094,"????0"),"  ","")," ",""))), "")&amp;
      SUBSTITUTE(SUBSTITUTE(TEXT(SOURCE!H2094,"????0"),"  ","")," ","")&amp;",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
      SUBSTITUTE(TEXT(SOURCE!G2095,"??0"),"  ","")&amp;", "&amp; IF(SOURCE!$S$2-3 &gt;= 0, REPT(" ",SOURCE!$S$2-5+4+1-LEN(SUBSTITUTE(SUBSTITUTE(TEXT(SOURCE!H2095,"????0"),"  ","")," ",""))), "")&amp;
      SUBSTITUTE(SUBSTITUTE(TEXT(SOURCE!H2095,"????0"),"  ","")," ","")&amp;",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
      SUBSTITUTE(TEXT(SOURCE!G2096,"??0"),"  ","")&amp;", "&amp; IF(SOURCE!$S$2-3 &gt;= 0, REPT(" ",SOURCE!$S$2-5+4+1-LEN(SUBSTITUTE(SUBSTITUTE(TEXT(SOURCE!H2096,"????0"),"  ","")," ",""))), "")&amp;
      SUBSTITUTE(SUBSTITUTE(TEXT(SOURCE!H2096,"????0"),"  ","")," ","")&amp;",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
      SUBSTITUTE(TEXT(SOURCE!G2097,"??0"),"  ","")&amp;", "&amp; IF(SOURCE!$S$2-3 &gt;= 0, REPT(" ",SOURCE!$S$2-5+4+1-LEN(SUBSTITUTE(SUBSTITUTE(TEXT(SOURCE!H2097,"????0"),"  ","")," ",""))), "")&amp;
      SUBSTITUTE(SUBSTITUTE(TEXT(SOURCE!H2097,"????0"),"  ","")," ","")&amp;",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
      SUBSTITUTE(TEXT(SOURCE!G2098,"??0"),"  ","")&amp;", "&amp; IF(SOURCE!$S$2-3 &gt;= 0, REPT(" ",SOURCE!$S$2-5+4+1-LEN(SUBSTITUTE(SUBSTITUTE(TEXT(SOURCE!H2098,"????0"),"  ","")," ",""))), "")&amp;
      SUBSTITUTE(SUBSTITUTE(TEXT(SOURCE!H2098,"????0"),"  ","")," ","")&amp;",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
      SUBSTITUTE(TEXT(SOURCE!G2099,"??0"),"  ","")&amp;", "&amp; IF(SOURCE!$S$2-3 &gt;= 0, REPT(" ",SOURCE!$S$2-5+4+1-LEN(SUBSTITUTE(SUBSTITUTE(TEXT(SOURCE!H2099,"????0"),"  ","")," ",""))), "")&amp;
      SUBSTITUTE(SUBSTITUTE(TEXT(SOURCE!H2099,"????0"),"  ","")," ","")&amp;",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
      SUBSTITUTE(TEXT(SOURCE!G2100,"??0"),"  ","")&amp;", "&amp; IF(SOURCE!$S$2-3 &gt;= 0, REPT(" ",SOURCE!$S$2-5+4+1-LEN(SUBSTITUTE(SUBSTITUTE(TEXT(SOURCE!H2100,"????0"),"  ","")," ",""))), "")&amp;
      SUBSTITUTE(SUBSTITUTE(TEXT(SOURCE!H2100,"????0"),"  ","")," ","")&amp;",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
      SUBSTITUTE(TEXT(SOURCE!G2101,"??0"),"  ","")&amp;", "&amp; IF(SOURCE!$S$2-3 &gt;= 0, REPT(" ",SOURCE!$S$2-5+4+1-LEN(SUBSTITUTE(SUBSTITUTE(TEXT(SOURCE!H2101,"????0"),"  ","")," ",""))), "")&amp;
      SUBSTITUTE(SUBSTITUTE(TEXT(SOURCE!H2101,"????0"),"  ","")," ","")&amp;",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
      SUBSTITUTE(TEXT(SOURCE!G2102,"??0"),"  ","")&amp;", "&amp; IF(SOURCE!$S$2-3 &gt;= 0, REPT(" ",SOURCE!$S$2-5+4+1-LEN(SUBSTITUTE(SUBSTITUTE(TEXT(SOURCE!H2102,"????0"),"  ","")," ",""))), "")&amp;
      SUBSTITUTE(SUBSTITUTE(TEXT(SOURCE!H2102,"????0"),"  ","")," ","")&amp;",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
      SUBSTITUTE(TEXT(SOURCE!G2103,"??0"),"  ","")&amp;", "&amp; IF(SOURCE!$S$2-3 &gt;= 0, REPT(" ",SOURCE!$S$2-5+4+1-LEN(SUBSTITUTE(SUBSTITUTE(TEXT(SOURCE!H2103,"????0"),"  ","")," ",""))), "")&amp;
      SUBSTITUTE(SUBSTITUTE(TEXT(SOURCE!H2103,"????0"),"  ","")," ","")&amp;",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
      SUBSTITUTE(TEXT(SOURCE!G2104,"??0"),"  ","")&amp;", "&amp; IF(SOURCE!$S$2-3 &gt;= 0, REPT(" ",SOURCE!$S$2-5+4+1-LEN(SUBSTITUTE(SUBSTITUTE(TEXT(SOURCE!H2104,"????0"),"  ","")," ",""))), "")&amp;
      SUBSTITUTE(SUBSTITUTE(TEXT(SOURCE!H2104,"????0"),"  ","")," ","")&amp;",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
      SUBSTITUTE(TEXT(SOURCE!G2105,"??0"),"  ","")&amp;", "&amp; IF(SOURCE!$S$2-3 &gt;= 0, REPT(" ",SOURCE!$S$2-5+4+1-LEN(SUBSTITUTE(SUBSTITUTE(TEXT(SOURCE!H2105,"????0"),"  ","")," ",""))), "")&amp;
      SUBSTITUTE(SUBSTITUTE(TEXT(SOURCE!H2105,"????0"),"  ","")," ","")&amp;",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
      SUBSTITUTE(TEXT(SOURCE!G2106,"??0"),"  ","")&amp;", "&amp; IF(SOURCE!$S$2-3 &gt;= 0, REPT(" ",SOURCE!$S$2-5+4+1-LEN(SUBSTITUTE(SUBSTITUTE(TEXT(SOURCE!H2106,"????0"),"  ","")," ",""))), "")&amp;
      SUBSTITUTE(SUBSTITUTE(TEXT(SOURCE!H2106,"????0"),"  ","")," ","")&amp;",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
      SUBSTITUTE(TEXT(SOURCE!G2107,"??0"),"  ","")&amp;", "&amp; IF(SOURCE!$S$2-3 &gt;= 0, REPT(" ",SOURCE!$S$2-5+4+1-LEN(SUBSTITUTE(SUBSTITUTE(TEXT(SOURCE!H2107,"????0"),"  ","")," ",""))), "")&amp;
      SUBSTITUTE(SUBSTITUTE(TEXT(SOURCE!H2107,"????0"),"  ","")," ","")&amp;",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
      SUBSTITUTE(TEXT(SOURCE!G2108,"??0"),"  ","")&amp;", "&amp; IF(SOURCE!$S$2-3 &gt;= 0, REPT(" ",SOURCE!$S$2-5+4+1-LEN(SUBSTITUTE(SUBSTITUTE(TEXT(SOURCE!H2108,"????0"),"  ","")," ",""))), "")&amp;
      SUBSTITUTE(SUBSTITUTE(TEXT(SOURCE!H2108,"????0"),"  ","")," ","")&amp;",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
      SUBSTITUTE(TEXT(SOURCE!G2109,"??0"),"  ","")&amp;", "&amp; IF(SOURCE!$S$2-3 &gt;= 0, REPT(" ",SOURCE!$S$2-5+4+1-LEN(SUBSTITUTE(SUBSTITUTE(TEXT(SOURCE!H2109,"????0"),"  ","")," ",""))), "")&amp;
      SUBSTITUTE(SUBSTITUTE(TEXT(SOURCE!H2109,"????0"),"  ","")," ","")&amp;",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
      SUBSTITUTE(TEXT(SOURCE!G2110,"??0"),"  ","")&amp;", "&amp; IF(SOURCE!$S$2-3 &gt;= 0, REPT(" ",SOURCE!$S$2-5+4+1-LEN(SUBSTITUTE(SUBSTITUTE(TEXT(SOURCE!H2110,"????0"),"  ","")," ",""))), "")&amp;
      SUBSTITUTE(SUBSTITUTE(TEXT(SOURCE!H2110,"????0"),"  ","")," ","")&amp;",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
      SUBSTITUTE(TEXT(SOURCE!G2111,"??0"),"  ","")&amp;", "&amp; IF(SOURCE!$S$2-3 &gt;= 0, REPT(" ",SOURCE!$S$2-5+4+1-LEN(SUBSTITUTE(SUBSTITUTE(TEXT(SOURCE!H2111,"????0"),"  ","")," ",""))), "")&amp;
      SUBSTITUTE(SUBSTITUTE(TEXT(SOURCE!H2111,"????0"),"  ","")," ","")&amp;",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
      SUBSTITUTE(TEXT(SOURCE!G2112,"??0"),"  ","")&amp;", "&amp; IF(SOURCE!$S$2-3 &gt;= 0, REPT(" ",SOURCE!$S$2-5+4+1-LEN(SUBSTITUTE(SUBSTITUTE(TEXT(SOURCE!H2112,"????0"),"  ","")," ",""))), "")&amp;
      SUBSTITUTE(SUBSTITUTE(TEXT(SOURCE!H2112,"????0"),"  ","")," ","")&amp;",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
      SUBSTITUTE(TEXT(SOURCE!G2113,"??0"),"  ","")&amp;", "&amp; IF(SOURCE!$S$2-3 &gt;= 0, REPT(" ",SOURCE!$S$2-5+4+1-LEN(SUBSTITUTE(SUBSTITUTE(TEXT(SOURCE!H2113,"????0"),"  ","")," ",""))), "")&amp;
      SUBSTITUTE(SUBSTITUTE(TEXT(SOURCE!H2113,"????0"),"  ","")," ","")&amp;",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
      SUBSTITUTE(TEXT(SOURCE!G2114,"??0"),"  ","")&amp;", "&amp; IF(SOURCE!$S$2-3 &gt;= 0, REPT(" ",SOURCE!$S$2-5+4+1-LEN(SUBSTITUTE(SUBSTITUTE(TEXT(SOURCE!H2114,"????0"),"  ","")," ",""))), "")&amp;
      SUBSTITUTE(SUBSTITUTE(TEXT(SOURCE!H2114,"????0"),"  ","")," ","")&amp;",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
      SUBSTITUTE(TEXT(SOURCE!G2115,"??0"),"  ","")&amp;", "&amp; IF(SOURCE!$S$2-3 &gt;= 0, REPT(" ",SOURCE!$S$2-5+4+1-LEN(SUBSTITUTE(SUBSTITUTE(TEXT(SOURCE!H2115,"????0"),"  ","")," ",""))), "")&amp;
      SUBSTITUTE(SUBSTITUTE(TEXT(SOURCE!H2115,"????0"),"  ","")," ","")&amp;",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
      SUBSTITUTE(TEXT(SOURCE!G2116,"??0"),"  ","")&amp;", "&amp; IF(SOURCE!$S$2-3 &gt;= 0, REPT(" ",SOURCE!$S$2-5+4+1-LEN(SUBSTITUTE(SUBSTITUTE(TEXT(SOURCE!H2116,"????0"),"  ","")," ",""))), "")&amp;
      SUBSTITUTE(SUBSTITUTE(TEXT(SOURCE!H2116,"????0"),"  ","")," ","")&amp;",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
      SUBSTITUTE(TEXT(SOURCE!G2117,"??0"),"  ","")&amp;", "&amp; IF(SOURCE!$S$2-3 &gt;= 0, REPT(" ",SOURCE!$S$2-5+4+1-LEN(SUBSTITUTE(SUBSTITUTE(TEXT(SOURCE!H2117,"????0"),"  ","")," ",""))), "")&amp;
      SUBSTITUTE(SUBSTITUTE(TEXT(SOURCE!H2117,"????0"),"  ","")," ","")&amp;",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
      SUBSTITUTE(TEXT(SOURCE!G2118,"??0"),"  ","")&amp;", "&amp; IF(SOURCE!$S$2-3 &gt;= 0, REPT(" ",SOURCE!$S$2-5+4+1-LEN(SUBSTITUTE(SUBSTITUTE(TEXT(SOURCE!H2118,"????0"),"  ","")," ",""))), "")&amp;
      SUBSTITUTE(SUBSTITUTE(TEXT(SOURCE!H2118,"????0"),"  ","")," ","")&amp;",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
      SUBSTITUTE(TEXT(SOURCE!G2119,"??0"),"  ","")&amp;", "&amp; IF(SOURCE!$S$2-3 &gt;= 0, REPT(" ",SOURCE!$S$2-5+4+1-LEN(SUBSTITUTE(SUBSTITUTE(TEXT(SOURCE!H2119,"????0"),"  ","")," ",""))), "")&amp;
      SUBSTITUTE(SUBSTITUTE(TEXT(SOURCE!H2119,"????0"),"  ","")," ","")&amp;",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
      SUBSTITUTE(TEXT(SOURCE!G2120,"??0"),"  ","")&amp;", "&amp; IF(SOURCE!$S$2-3 &gt;= 0, REPT(" ",SOURCE!$S$2-5+4+1-LEN(SUBSTITUTE(SUBSTITUTE(TEXT(SOURCE!H2120,"????0"),"  ","")," ",""))), "")&amp;
      SUBSTITUTE(SUBSTITUTE(TEXT(SOURCE!H2120,"????0"),"  ","")," ","")&amp;",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
      SUBSTITUTE(TEXT(SOURCE!G2121,"??0"),"  ","")&amp;", "&amp; IF(SOURCE!$S$2-3 &gt;= 0, REPT(" ",SOURCE!$S$2-5+4+1-LEN(SUBSTITUTE(SUBSTITUTE(TEXT(SOURCE!H2121,"????0"),"  ","")," ",""))), "")&amp;
      SUBSTITUTE(SUBSTITUTE(TEXT(SOURCE!H2121,"????0"),"  ","")," ","")&amp;",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
      SUBSTITUTE(TEXT(SOURCE!G2122,"??0"),"  ","")&amp;", "&amp; IF(SOURCE!$S$2-3 &gt;= 0, REPT(" ",SOURCE!$S$2-5+4+1-LEN(SUBSTITUTE(SUBSTITUTE(TEXT(SOURCE!H2122,"????0"),"  ","")," ",""))), "")&amp;
      SUBSTITUTE(SUBSTITUTE(TEXT(SOURCE!H2122,"????0"),"  ","")," ","")&amp;",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
      SUBSTITUTE(TEXT(SOURCE!G2123,"??0"),"  ","")&amp;", "&amp; IF(SOURCE!$S$2-3 &gt;= 0, REPT(" ",SOURCE!$S$2-5+4+1-LEN(SUBSTITUTE(SUBSTITUTE(TEXT(SOURCE!H2123,"????0"),"  ","")," ",""))), "")&amp;
      SUBSTITUTE(SUBSTITUTE(TEXT(SOURCE!H2123,"????0"),"  ","")," ","")&amp;",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
      SUBSTITUTE(TEXT(SOURCE!G2124,"??0"),"  ","")&amp;", "&amp; IF(SOURCE!$S$2-3 &gt;= 0, REPT(" ",SOURCE!$S$2-5+4+1-LEN(SUBSTITUTE(SUBSTITUTE(TEXT(SOURCE!H2124,"????0"),"  ","")," ",""))), "")&amp;
      SUBSTITUTE(SUBSTITUTE(TEXT(SOURCE!H2124,"????0"),"  ","")," ","")&amp;",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1,                           "XEQM01",                                      "XEQM01",                                      0,       0,       CAT_FNCT, SLS_ENABLED  ,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
      SUBSTITUTE(TEXT(SOURCE!G2125,"??0"),"  ","")&amp;", "&amp; IF(SOURCE!$S$2-3 &gt;= 0, REPT(" ",SOURCE!$S$2-5+4+1-LEN(SUBSTITUTE(SUBSTITUTE(TEXT(SOURCE!H2125,"????0"),"  ","")," ",""))), "")&amp;
      SUBSTITUTE(SUBSTITUTE(TEXT(SOURCE!H2125,"????0"),"  ","")," ","")&amp;",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2,                           "XEQM02",                                      "XEQM02",                                      0,       0,       CAT_FNCT, SLS_ENABLED  ,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
      SUBSTITUTE(TEXT(SOURCE!G2126,"??0"),"  ","")&amp;", "&amp; IF(SOURCE!$S$2-3 &gt;= 0, REPT(" ",SOURCE!$S$2-5+4+1-LEN(SUBSTITUTE(SUBSTITUTE(TEXT(SOURCE!H2126,"????0"),"  ","")," ",""))), "")&amp;
      SUBSTITUTE(SUBSTITUTE(TEXT(SOURCE!H2126,"????0"),"  ","")," ","")&amp;",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3,                           "XEQM03",                                      "XEQM03",                                      0,       0,       CAT_FNCT, SLS_ENABLED  ,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
      SUBSTITUTE(TEXT(SOURCE!G2127,"??0"),"  ","")&amp;", "&amp; IF(SOURCE!$S$2-3 &gt;= 0, REPT(" ",SOURCE!$S$2-5+4+1-LEN(SUBSTITUTE(SUBSTITUTE(TEXT(SOURCE!H2127,"????0"),"  ","")," ",""))), "")&amp;
      SUBSTITUTE(SUBSTITUTE(TEXT(SOURCE!H2127,"????0"),"  ","")," ","")&amp;",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4,                           "XEQM04",                                      "XEQM04",                                      0,       0,       CAT_FNCT, SLS_ENABLED  ,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
      SUBSTITUTE(TEXT(SOURCE!G2128,"??0"),"  ","")&amp;", "&amp; IF(SOURCE!$S$2-3 &gt;= 0, REPT(" ",SOURCE!$S$2-5+4+1-LEN(SUBSTITUTE(SUBSTITUTE(TEXT(SOURCE!H2128,"????0"),"  ","")," ",""))), "")&amp;
      SUBSTITUTE(SUBSTITUTE(TEXT(SOURCE!H2128,"????0"),"  ","")," ","")&amp;",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5,                           "XEQM05",                                      "XEQM05",                                      0,       0,       CAT_FNCT, SLS_ENABLED  ,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
      SUBSTITUTE(TEXT(SOURCE!G2129,"??0"),"  ","")&amp;", "&amp; IF(SOURCE!$S$2-3 &gt;= 0, REPT(" ",SOURCE!$S$2-5+4+1-LEN(SUBSTITUTE(SUBSTITUTE(TEXT(SOURCE!H2129,"????0"),"  ","")," ",""))), "")&amp;
      SUBSTITUTE(SUBSTITUTE(TEXT(SOURCE!H2129,"????0"),"  ","")," ","")&amp;",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6,                           "XEQM06",                                      "XEQM06",                                      0,       0,       CAT_FNCT, SLS_ENABLED  ,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
      SUBSTITUTE(TEXT(SOURCE!G2130,"??0"),"  ","")&amp;", "&amp; IF(SOURCE!$S$2-3 &gt;= 0, REPT(" ",SOURCE!$S$2-5+4+1-LEN(SUBSTITUTE(SUBSTITUTE(TEXT(SOURCE!H2130,"????0"),"  ","")," ",""))), "")&amp;
      SUBSTITUTE(SUBSTITUTE(TEXT(SOURCE!H2130,"????0"),"  ","")," ","")&amp;",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7,                           "XEQM07",                                      "XEQM07",                                      0,       0,       CAT_FNCT, SLS_ENABLED  ,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
      SUBSTITUTE(TEXT(SOURCE!G2131,"??0"),"  ","")&amp;", "&amp; IF(SOURCE!$S$2-3 &gt;= 0, REPT(" ",SOURCE!$S$2-5+4+1-LEN(SUBSTITUTE(SUBSTITUTE(TEXT(SOURCE!H2131,"????0"),"  ","")," ",""))), "")&amp;
      SUBSTITUTE(SUBSTITUTE(TEXT(SOURCE!H2131,"????0"),"  ","")," ","")&amp;",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8,                           "XEQM08",                                      "XEQM08",                                      0,       0,       CAT_FNCT, SLS_ENABLED  ,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
      SUBSTITUTE(TEXT(SOURCE!G2132,"??0"),"  ","")&amp;", "&amp; IF(SOURCE!$S$2-3 &gt;= 0, REPT(" ",SOURCE!$S$2-5+4+1-LEN(SUBSTITUTE(SUBSTITUTE(TEXT(SOURCE!H2132,"????0"),"  ","")," ",""))), "")&amp;
      SUBSTITUTE(SUBSTITUTE(TEXT(SOURCE!H2132,"????0"),"  ","")," ","")&amp;",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fnXEQMENU,                   9,                           "XEQM09",                                      "XEQM09",                                      0,       0,       CAT_FNCT, SLS_ENABLED  ,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
      SUBSTITUTE(TEXT(SOURCE!G2133,"??0"),"  ","")&amp;", "&amp; IF(SOURCE!$S$2-3 &gt;= 0, REPT(" ",SOURCE!$S$2-5+4+1-LEN(SUBSTITUTE(SUBSTITUTE(TEXT(SOURCE!H2133,"????0"),"  ","")," ",""))), "")&amp;
      SUBSTITUTE(SUBSTITUTE(TEXT(SOURCE!H2133,"????0"),"  ","")," ","")&amp;",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fnXEQMENU,                   10,                          "XEQM10",                                      "XEQM10",                                      0,       0,       CAT_FNCT, SLS_ENABLED  ,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
      SUBSTITUTE(TEXT(SOURCE!G2134,"??0"),"  ","")&amp;", "&amp; IF(SOURCE!$S$2-3 &gt;= 0, REPT(" ",SOURCE!$S$2-5+4+1-LEN(SUBSTITUTE(SUBSTITUTE(TEXT(SOURCE!H2134,"????0"),"  ","")," ",""))), "")&amp;
      SUBSTITUTE(SUBSTITUTE(TEXT(SOURCE!H2134,"????0"),"  ","")," ","")&amp;",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fnXEQMENU,                   11,                          "XEQM11",                                      "XEQM11",                                      0,       0,       CAT_FNCT, SLS_ENABLED  ,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
      SUBSTITUTE(TEXT(SOURCE!G2135,"??0"),"  ","")&amp;", "&amp; IF(SOURCE!$S$2-3 &gt;= 0, REPT(" ",SOURCE!$S$2-5+4+1-LEN(SUBSTITUTE(SUBSTITUTE(TEXT(SOURCE!H2135,"????0"),"  ","")," ",""))), "")&amp;
      SUBSTITUTE(SUBSTITUTE(TEXT(SOURCE!H2135,"????0"),"  ","")," ","")&amp;",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fnXEQMENU,                   12,                          "XEQM12",                                      "XEQM12",                                      0,       0,       CAT_FNCT, SLS_ENABLED  ,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
      SUBSTITUTE(TEXT(SOURCE!G2136,"??0"),"  ","")&amp;", "&amp; IF(SOURCE!$S$2-3 &gt;= 0, REPT(" ",SOURCE!$S$2-5+4+1-LEN(SUBSTITUTE(SUBSTITUTE(TEXT(SOURCE!H2136,"????0"),"  ","")," ",""))), "")&amp;
      SUBSTITUTE(SUBSTITUTE(TEXT(SOURCE!H2136,"????0"),"  ","")," ","")&amp;",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fnXEQMENU,                   13,                          "XEQM13",                                      "XEQM13",                                      0,       0,       CAT_FNCT, SLS_ENABLED  ,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
      SUBSTITUTE(TEXT(SOURCE!G2137,"??0"),"  ","")&amp;", "&amp; IF(SOURCE!$S$2-3 &gt;= 0, REPT(" ",SOURCE!$S$2-5+4+1-LEN(SUBSTITUTE(SUBSTITUTE(TEXT(SOURCE!H2137,"????0"),"  ","")," ",""))), "")&amp;
      SUBSTITUTE(SUBSTITUTE(TEXT(SOURCE!H2137,"????0"),"  ","")," ","")&amp;",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fnXEQMENU,                   14,                          "XEQM14",                                      "XEQM14",                                      0,       0,       CAT_FNCT, SLS_ENABLED  ,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
      SUBSTITUTE(TEXT(SOURCE!G2138,"??0"),"  ","")&amp;", "&amp; IF(SOURCE!$S$2-3 &gt;= 0, REPT(" ",SOURCE!$S$2-5+4+1-LEN(SUBSTITUTE(SUBSTITUTE(TEXT(SOURCE!H2138,"????0"),"  ","")," ",""))), "")&amp;
      SUBSTITUTE(SUBSTITUTE(TEXT(SOURCE!H2138,"????0"),"  ","")," ","")&amp;",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fnXEQMENU,                   15,                          "XEQM15",                                      "XEQM15",                                      0,       0,       CAT_FNCT, SLS_ENABLED  ,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
      SUBSTITUTE(TEXT(SOURCE!G2139,"??0"),"  ","")&amp;", "&amp; IF(SOURCE!$S$2-3 &gt;= 0, REPT(" ",SOURCE!$S$2-5+4+1-LEN(SUBSTITUTE(SUBSTITUTE(TEXT(SOURCE!H2139,"????0"),"  ","")," ",""))), "")&amp;
      SUBSTITUTE(SUBSTITUTE(TEXT(SOURCE!H2139,"????0"),"  ","")," ","")&amp;",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fnXEQMENU,                   16,                          "XEQM16",                                      "XEQM16",                                      0,       0,       CAT_FNCT, SLS_ENABLED  ,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
      SUBSTITUTE(TEXT(SOURCE!G2140,"??0"),"  ","")&amp;", "&amp; IF(SOURCE!$S$2-3 &gt;= 0, REPT(" ",SOURCE!$S$2-5+4+1-LEN(SUBSTITUTE(SUBSTITUTE(TEXT(SOURCE!H2140,"????0"),"  ","")," ",""))), "")&amp;
      SUBSTITUTE(SUBSTITUTE(TEXT(SOURCE!H2140,"????0"),"  ","")," ","")&amp;",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fnXEQMENU,                   17,                          "XEQM17",                                      "XEQM17",                                      0,       0,       CAT_FNCT, SLS_ENABLED  ,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
      SUBSTITUTE(TEXT(SOURCE!G2141,"??0"),"  ","")&amp;", "&amp; IF(SOURCE!$S$2-3 &gt;= 0, REPT(" ",SOURCE!$S$2-5+4+1-LEN(SUBSTITUTE(SUBSTITUTE(TEXT(SOURCE!H2141,"????0"),"  ","")," ",""))), "")&amp;
      SUBSTITUTE(SUBSTITUTE(TEXT(SOURCE!H2141,"????0"),"  ","")," ","")&amp;",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fnXEQMENU,                   18,                          "XEQM18",                                      "XEQM18",                                      0,       0,       CAT_FNCT, SLS_ENABLED  ,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
      SUBSTITUTE(TEXT(SOURCE!G2142,"??0"),"  ","")&amp;", "&amp; IF(SOURCE!$S$2-3 &gt;= 0, REPT(" ",SOURCE!$S$2-5+4+1-LEN(SUBSTITUTE(SUBSTITUTE(TEXT(SOURCE!H2142,"????0"),"  ","")," ",""))), "")&amp;
      SUBSTITUTE(SUBSTITUTE(TEXT(SOURCE!H2142,"????0"),"  ","")," ","")&amp;",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fnXEQMSAVE,                  TM_VALUE,                    "X.SAVE",                                      "X.SAVE",                                      1,      18,       CAT_NONE, SLS_UNCHANGED,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
      SUBSTITUTE(TEXT(SOURCE!G2143,"??0"),"  ","")&amp;", "&amp; IF(SOURCE!$S$2-3 &gt;= 0, REPT(" ",SOURCE!$S$2-5+4+1-LEN(SUBSTITUTE(SUBSTITUTE(TEXT(SOURCE!H2143,"????0"),"  ","")," ",""))), "")&amp;
      SUBSTITUTE(SUBSTITUTE(TEXT(SOURCE!H2143,"????0"),"  ","")," ","")&amp;",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fnXEQMLOAD,                  TM_VALUE,                    "X.LOAD",                                      "X.LOAD",                                      1,      18,       CAT_NONE, SLS_UNCHANGED,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
      SUBSTITUTE(TEXT(SOURCE!G2144,"??0"),"  ","")&amp;", "&amp; IF(SOURCE!$S$2-3 &gt;= 0, REPT(" ",SOURCE!$S$2-5+4+1-LEN(SUBSTITUTE(SUBSTITUTE(TEXT(SOURCE!H2144,"????0"),"  ","")," ",""))), "")&amp;
      SUBSTITUTE(SUBSTITUTE(TEXT(SOURCE!H2144,"????0"),"  ","")," ","")&amp;",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0,                           "FB00",                                        "FB00",                                        0,       0,       CAT_NONE, SLS_ENABLED  ,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
      SUBSTITUTE(TEXT(SOURCE!G2145,"??0"),"  ","")&amp;", "&amp; IF(SOURCE!$S$2-3 &gt;= 0, REPT(" ",SOURCE!$S$2-5+4+1-LEN(SUBSTITUTE(SUBSTITUTE(TEXT(SOURCE!H2145,"????0"),"  ","")," ",""))), "")&amp;
      SUBSTITUTE(SUBSTITUTE(TEXT(SOURCE!H2145,"????0"),"  ","")," ","")&amp;",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1,                           "FB01",                                        "FB01",                                        0,       0,       CAT_NONE, SLS_ENABLED  ,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
      SUBSTITUTE(TEXT(SOURCE!G2146,"??0"),"  ","")&amp;", "&amp; IF(SOURCE!$S$2-3 &gt;= 0, REPT(" ",SOURCE!$S$2-5+4+1-LEN(SUBSTITUTE(SUBSTITUTE(TEXT(SOURCE!H2146,"????0"),"  ","")," ",""))), "")&amp;
      SUBSTITUTE(SUBSTITUTE(TEXT(SOURCE!H2146,"????0"),"  ","")," ","")&amp;",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2,                           "FB02",                                        "FB02",                                        0,       0,       CAT_NONE, SLS_ENABLED  ,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
      SUBSTITUTE(TEXT(SOURCE!G2147,"??0"),"  ","")&amp;", "&amp; IF(SOURCE!$S$2-3 &gt;= 0, REPT(" ",SOURCE!$S$2-5+4+1-LEN(SUBSTITUTE(SUBSTITUTE(TEXT(SOURCE!H2147,"????0"),"  ","")," ",""))), "")&amp;
      SUBSTITUTE(SUBSTITUTE(TEXT(SOURCE!H2147,"????0"),"  ","")," ","")&amp;",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3,                           "FB03",                                        "FB03",                                        0,       0,       CAT_NONE, SLS_ENABLED  ,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
      SUBSTITUTE(TEXT(SOURCE!G2148,"??0"),"  ","")&amp;", "&amp; IF(SOURCE!$S$2-3 &gt;= 0, REPT(" ",SOURCE!$S$2-5+4+1-LEN(SUBSTITUTE(SUBSTITUTE(TEXT(SOURCE!H2148,"????0"),"  ","")," ",""))), "")&amp;
      SUBSTITUTE(SUBSTITUTE(TEXT(SOURCE!H2148,"????0"),"  ","")," ","")&amp;",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4,                           "FB04",                                        "FB04",                                        0,       0,       CAT_NONE, SLS_ENABLED  ,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
      SUBSTITUTE(TEXT(SOURCE!G2149,"??0"),"  ","")&amp;", "&amp; IF(SOURCE!$S$2-3 &gt;= 0, REPT(" ",SOURCE!$S$2-5+4+1-LEN(SUBSTITUTE(SUBSTITUTE(TEXT(SOURCE!H2149,"????0"),"  ","")," ",""))), "")&amp;
      SUBSTITUTE(SUBSTITUTE(TEXT(SOURCE!H2149,"????0"),"  ","")," ","")&amp;",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5,                           "FB05",                                        "FB05",                                        0,       0,       CAT_NONE, SLS_ENABLED  ,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
      SUBSTITUTE(TEXT(SOURCE!G2150,"??0"),"  ","")&amp;", "&amp; IF(SOURCE!$S$2-3 &gt;= 0, REPT(" ",SOURCE!$S$2-5+4+1-LEN(SUBSTITUTE(SUBSTITUTE(TEXT(SOURCE!H2150,"????0"),"  ","")," ",""))), "")&amp;
      SUBSTITUTE(SUBSTITUTE(TEXT(SOURCE!H2150,"????0"),"  ","")," ","")&amp;",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6,                           "FB06",                                        "FB06",                                        0,       0,       CAT_NONE, SLS_ENABLED  ,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
      SUBSTITUTE(TEXT(SOURCE!G2151,"??0"),"  ","")&amp;", "&amp; IF(SOURCE!$S$2-3 &gt;= 0, REPT(" ",SOURCE!$S$2-5+4+1-LEN(SUBSTITUTE(SUBSTITUTE(TEXT(SOURCE!H2151,"????0"),"  ","")," ",""))), "")&amp;
      SUBSTITUTE(SUBSTITUTE(TEXT(SOURCE!H2151,"????0"),"  ","")," ","")&amp;",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7,                           "FB07",                                        "FB07",                                        0,       0,       CAT_NONE, SLS_ENABLED  ,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
      SUBSTITUTE(TEXT(SOURCE!G2152,"??0"),"  ","")&amp;", "&amp; IF(SOURCE!$S$2-3 &gt;= 0, REPT(" ",SOURCE!$S$2-5+4+1-LEN(SUBSTITUTE(SUBSTITUTE(TEXT(SOURCE!H2152,"????0"),"  ","")," ",""))), "")&amp;
      SUBSTITUTE(SUBSTITUTE(TEXT(SOURCE!H2152,"????0"),"  ","")," ","")&amp;",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8,                           "FB08",                                        "FB08",                                        0,       0,       CAT_NONE, SLS_ENABLED  ,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
      SUBSTITUTE(TEXT(SOURCE!G2153,"??0"),"  ","")&amp;", "&amp; IF(SOURCE!$S$2-3 &gt;= 0, REPT(" ",SOURCE!$S$2-5+4+1-LEN(SUBSTITUTE(SUBSTITUTE(TEXT(SOURCE!H2153,"????0"),"  ","")," ",""))), "")&amp;
      SUBSTITUTE(SUBSTITUTE(TEXT(SOURCE!H2153,"????0"),"  ","")," ","")&amp;",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9,                           "FB09",                                        "FB09",                                        0,       0,       CAT_NONE, SLS_ENABLED  ,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
      SUBSTITUTE(TEXT(SOURCE!G2154,"??0"),"  ","")&amp;", "&amp; IF(SOURCE!$S$2-3 &gt;= 0, REPT(" ",SOURCE!$S$2-5+4+1-LEN(SUBSTITUTE(SUBSTITUTE(TEXT(SOURCE!H2154,"????0"),"  ","")," ",""))), "")&amp;
      SUBSTITUTE(SUBSTITUTE(TEXT(SOURCE!H2154,"????0"),"  ","")," ","")&amp;",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10,                          "FB10",                                        "FB10",                                        0,       0,       CAT_NONE, SLS_ENABLED  ,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
      SUBSTITUTE(TEXT(SOURCE!G2155,"??0"),"  ","")&amp;", "&amp; IF(SOURCE!$S$2-3 &gt;= 0, REPT(" ",SOURCE!$S$2-5+4+1-LEN(SUBSTITUTE(SUBSTITUTE(TEXT(SOURCE!H2155,"????0"),"  ","")," ",""))), "")&amp;
      SUBSTITUTE(SUBSTITUTE(TEXT(SOURCE!H2155,"????0"),"  ","")," ","")&amp;",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11,                          "FB11",                                        "FB11",                                        0,       0,       CAT_NONE, SLS_ENABLED  ,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
      SUBSTITUTE(TEXT(SOURCE!G2156,"??0"),"  ","")&amp;", "&amp; IF(SOURCE!$S$2-3 &gt;= 0, REPT(" ",SOURCE!$S$2-5+4+1-LEN(SUBSTITUTE(SUBSTITUTE(TEXT(SOURCE!H2156,"????0"),"  ","")," ",""))), "")&amp;
      SUBSTITUTE(SUBSTITUTE(TEXT(SOURCE!H2156,"????0"),"  ","")," ","")&amp;",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12,                          "FB12",                                        "FB12",                                        0,       0,       CAT_NONE, SLS_ENABLED  ,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
      SUBSTITUTE(TEXT(SOURCE!G2157,"??0"),"  ","")&amp;", "&amp; IF(SOURCE!$S$2-3 &gt;= 0, REPT(" ",SOURCE!$S$2-5+4+1-LEN(SUBSTITUTE(SUBSTITUTE(TEXT(SOURCE!H2157,"????0"),"  ","")," ",""))), "")&amp;
      SUBSTITUTE(SUBSTITUTE(TEXT(SOURCE!H2157,"????0"),"  ","")," ","")&amp;",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13,                          "FB13",                                        "FB13",                                        0,       0,       CAT_NONE, SLS_ENABLED  ,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
      SUBSTITUTE(TEXT(SOURCE!G2158,"??0"),"  ","")&amp;", "&amp; IF(SOURCE!$S$2-3 &gt;= 0, REPT(" ",SOURCE!$S$2-5+4+1-LEN(SUBSTITUTE(SUBSTITUTE(TEXT(SOURCE!H2158,"????0"),"  ","")," ",""))), "")&amp;
      SUBSTITUTE(SUBSTITUTE(TEXT(SOURCE!H2158,"????0"),"  ","")," ","")&amp;",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14,                          "FB14",                                        "FB14",                                        0,       0,       CAT_NONE, SLS_ENABLED  ,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
      SUBSTITUTE(TEXT(SOURCE!G2159,"??0"),"  ","")&amp;", "&amp; IF(SOURCE!$S$2-3 &gt;= 0, REPT(" ",SOURCE!$S$2-5+4+1-LEN(SUBSTITUTE(SUBSTITUTE(TEXT(SOURCE!H2159,"????0"),"  ","")," ",""))), "")&amp;
      SUBSTITUTE(SUBSTITUTE(TEXT(SOURCE!H2159,"????0"),"  ","")," ","")&amp;",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15,                          "FB15",                                        "FB15",                                        0,       0,       CAT_NONE, SLS_ENABLED  ,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
      SUBSTITUTE(TEXT(SOURCE!G2160,"??0"),"  ","")&amp;", "&amp; IF(SOURCE!$S$2-3 &gt;= 0, REPT(" ",SOURCE!$S$2-5+4+1-LEN(SUBSTITUTE(SUBSTITUTE(TEXT(SOURCE!H2160,"????0"),"  ","")," ",""))), "")&amp;
      SUBSTITUTE(SUBSTITUTE(TEXT(SOURCE!H2160,"????0"),"  ","")," ","")&amp;",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16,                          "FB16",                                        "FB16",                                        0,       0,       CAT_NONE, SLS_ENABLED  ,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
      SUBSTITUTE(TEXT(SOURCE!G2161,"??0"),"  ","")&amp;", "&amp; IF(SOURCE!$S$2-3 &gt;= 0, REPT(" ",SOURCE!$S$2-5+4+1-LEN(SUBSTITUTE(SUBSTITUTE(TEXT(SOURCE!H2161,"????0"),"  ","")," ",""))), "")&amp;
      SUBSTITUTE(SUBSTITUTE(TEXT(SOURCE!H2161,"????0"),"  ","")," ","")&amp;",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17,                          "FB17",                                        "FB17",                                        0,       0,       CAT_NONE, SLS_ENABLED  ,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
      SUBSTITUTE(TEXT(SOURCE!G2162,"??0"),"  ","")&amp;", "&amp; IF(SOURCE!$S$2-3 &gt;= 0, REPT(" ",SOURCE!$S$2-5+4+1-LEN(SUBSTITUTE(SUBSTITUTE(TEXT(SOURCE!H2162,"????0"),"  ","")," ",""))), "")&amp;
      SUBSTITUTE(SUBSTITUTE(TEXT(SOURCE!H2162,"????0"),"  ","")," ","")&amp;",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18,                          "FB18",                                        "FB18",                                        0,       0,       CAT_NONE, SLS_ENABLED  ,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
      SUBSTITUTE(TEXT(SOURCE!G2163,"??0"),"  ","")&amp;", "&amp; IF(SOURCE!$S$2-3 &gt;= 0, REPT(" ",SOURCE!$S$2-5+4+1-LEN(SUBSTITUTE(SUBSTITUTE(TEXT(SOURCE!H2163,"????0"),"  ","")," ",""))), "")&amp;
      SUBSTITUTE(SUBSTITUTE(TEXT(SOURCE!H2163,"????0"),"  ","")," ","")&amp;",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19,                          "FB19",                                        "FB19",                                        0,       0,       CAT_NONE, SLS_ENABLED  ,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
      SUBSTITUTE(TEXT(SOURCE!G2164,"??0"),"  ","")&amp;", "&amp; IF(SOURCE!$S$2-3 &gt;= 0, REPT(" ",SOURCE!$S$2-5+4+1-LEN(SUBSTITUTE(SUBSTITUTE(TEXT(SOURCE!H2164,"????0"),"  ","")," ",""))), "")&amp;
      SUBSTITUTE(SUBSTITUTE(TEXT(SOURCE!H2164,"????0"),"  ","")," ","")&amp;",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20,                          "FB20",                                        "FB20",                                        0,       0,       CAT_NONE, SLS_ENABLED  ,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
      SUBSTITUTE(TEXT(SOURCE!G2165,"??0"),"  ","")&amp;", "&amp; IF(SOURCE!$S$2-3 &gt;= 0, REPT(" ",SOURCE!$S$2-5+4+1-LEN(SUBSTITUTE(SUBSTITUTE(TEXT(SOURCE!H2165,"????0"),"  ","")," ",""))), "")&amp;
      SUBSTITUTE(SUBSTITUTE(TEXT(SOURCE!H2165,"????0"),"  ","")," ","")&amp;",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21,                          "FB21",                                        "FB21",                                        0,       0,       CAT_NONE, SLS_ENABLED  ,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
      SUBSTITUTE(TEXT(SOURCE!G2166,"??0"),"  ","")&amp;", "&amp; IF(SOURCE!$S$2-3 &gt;= 0, REPT(" ",SOURCE!$S$2-5+4+1-LEN(SUBSTITUTE(SUBSTITUTE(TEXT(SOURCE!H2166,"????0"),"  ","")," ",""))), "")&amp;
      SUBSTITUTE(SUBSTITUTE(TEXT(SOURCE!H2166,"????0"),"  ","")," ","")&amp;",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22,                          "FB22",                                        "FB22",                                        0,       0,       CAT_NONE, SLS_ENABLED  ,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
      SUBSTITUTE(TEXT(SOURCE!G2167,"??0"),"  ","")&amp;", "&amp; IF(SOURCE!$S$2-3 &gt;= 0, REPT(" ",SOURCE!$S$2-5+4+1-LEN(SUBSTITUTE(SUBSTITUTE(TEXT(SOURCE!H2167,"????0"),"  ","")," ",""))), "")&amp;
      SUBSTITUTE(SUBSTITUTE(TEXT(SOURCE!H2167,"????0"),"  ","")," ","")&amp;",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23,                          "FB23",                                        "FB23",                                        0,       0,       CAT_NONE, SLS_ENABLED  ,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
      SUBSTITUTE(TEXT(SOURCE!G2168,"??0"),"  ","")&amp;", "&amp; IF(SOURCE!$S$2-3 &gt;= 0, REPT(" ",SOURCE!$S$2-5+4+1-LEN(SUBSTITUTE(SUBSTITUTE(TEXT(SOURCE!H2168,"????0"),"  ","")," ",""))), "")&amp;
      SUBSTITUTE(SUBSTITUTE(TEXT(SOURCE!H2168,"????0"),"  ","")," ","")&amp;",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24,                          "FB24",                                        "FB24",                                        0,       0,       CAT_NONE, SLS_ENABLED  ,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
      SUBSTITUTE(TEXT(SOURCE!G2169,"??0"),"  ","")&amp;", "&amp; IF(SOURCE!$S$2-3 &gt;= 0, REPT(" ",SOURCE!$S$2-5+4+1-LEN(SUBSTITUTE(SUBSTITUTE(TEXT(SOURCE!H2169,"????0"),"  ","")," ",""))), "")&amp;
      SUBSTITUTE(SUBSTITUTE(TEXT(SOURCE!H2169,"????0"),"  ","")," ","")&amp;",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25,                          "FB25",                                        "FB25",                                        0,       0,       CAT_NONE, SLS_ENABLED  ,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
      SUBSTITUTE(TEXT(SOURCE!G2170,"??0"),"  ","")&amp;", "&amp; IF(SOURCE!$S$2-3 &gt;= 0, REPT(" ",SOURCE!$S$2-5+4+1-LEN(SUBSTITUTE(SUBSTITUTE(TEXT(SOURCE!H2170,"????0"),"  ","")," ",""))), "")&amp;
      SUBSTITUTE(SUBSTITUTE(TEXT(SOURCE!H2170,"????0"),"  ","")," ","")&amp;",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26,                          "FB26",                                        "FB26",                                        0,       0,       CAT_NONE, SLS_ENABLED  ,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
      SUBSTITUTE(TEXT(SOURCE!G2171,"??0"),"  ","")&amp;", "&amp; IF(SOURCE!$S$2-3 &gt;= 0, REPT(" ",SOURCE!$S$2-5+4+1-LEN(SUBSTITUTE(SUBSTITUTE(TEXT(SOURCE!H2171,"????0"),"  ","")," ",""))), "")&amp;
      SUBSTITUTE(SUBSTITUTE(TEXT(SOURCE!H2171,"????0"),"  ","")," ","")&amp;",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27,                          "FB27",                                        "FB27",                                        0,       0,       CAT_NONE, SLS_ENABLED  ,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
      SUBSTITUTE(TEXT(SOURCE!G2172,"??0"),"  ","")&amp;", "&amp; IF(SOURCE!$S$2-3 &gt;= 0, REPT(" ",SOURCE!$S$2-5+4+1-LEN(SUBSTITUTE(SUBSTITUTE(TEXT(SOURCE!H2172,"????0"),"  ","")," ",""))), "")&amp;
      SUBSTITUTE(SUBSTITUTE(TEXT(SOURCE!H2172,"????0"),"  ","")," ","")&amp;",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28,                          "FB28",                                        "FB28",                                        0,       0,       CAT_NONE, SLS_ENABLED  ,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
      SUBSTITUTE(TEXT(SOURCE!G2173,"??0"),"  ","")&amp;", "&amp; IF(SOURCE!$S$2-3 &gt;= 0, REPT(" ",SOURCE!$S$2-5+4+1-LEN(SUBSTITUTE(SUBSTITUTE(TEXT(SOURCE!H2173,"????0"),"  ","")," ",""))), "")&amp;
      SUBSTITUTE(SUBSTITUTE(TEXT(SOURCE!H2173,"????0"),"  ","")," ","")&amp;",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29,                          "FB29",                                        "FB29",                                        0,       0,       CAT_NONE, SLS_ENABLED  ,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
      SUBSTITUTE(TEXT(SOURCE!G2174,"??0"),"  ","")&amp;", "&amp; IF(SOURCE!$S$2-3 &gt;= 0, REPT(" ",SOURCE!$S$2-5+4+1-LEN(SUBSTITUTE(SUBSTITUTE(TEXT(SOURCE!H2174,"????0"),"  ","")," ",""))), "")&amp;
      SUBSTITUTE(SUBSTITUTE(TEXT(SOURCE!H2174,"????0"),"  ","")," ","")&amp;",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30,                          "FB30",                                        "FB30",                                        0,       0,       CAT_NONE, SLS_ENABLED  ,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
      SUBSTITUTE(TEXT(SOURCE!G2175,"??0"),"  ","")&amp;", "&amp; IF(SOURCE!$S$2-3 &gt;= 0, REPT(" ",SOURCE!$S$2-5+4+1-LEN(SUBSTITUTE(SUBSTITUTE(TEXT(SOURCE!H2175,"????0"),"  ","")," ",""))), "")&amp;
      SUBSTITUTE(SUBSTITUTE(TEXT(SOURCE!H2175,"????0"),"  ","")," ","")&amp;",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31,                          "FB31",                                        "FB31",                                        0,       0,       CAT_NONE, SLS_ENABLED  ,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
      SUBSTITUTE(TEXT(SOURCE!G2176,"??0"),"  ","")&amp;", "&amp; IF(SOURCE!$S$2-3 &gt;= 0, REPT(" ",SOURCE!$S$2-5+4+1-LEN(SUBSTITUTE(SUBSTITUTE(TEXT(SOURCE!H2176,"????0"),"  ","")," ",""))), "")&amp;
      SUBSTITUTE(SUBSTITUTE(TEXT(SOURCE!H2176,"????0"),"  ","")," ","")&amp;",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32,                          "FB32",                                        "FB32",                                        0,       0,       CAT_NONE, SLS_ENABLED  ,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
      SUBSTITUTE(TEXT(SOURCE!G2177,"??0"),"  ","")&amp;", "&amp; IF(SOURCE!$S$2-3 &gt;= 0, REPT(" ",SOURCE!$S$2-5+4+1-LEN(SUBSTITUTE(SUBSTITUTE(TEXT(SOURCE!H2177,"????0"),"  ","")," ",""))), "")&amp;
      SUBSTITUTE(SUBSTITUTE(TEXT(SOURCE!H2177,"????0"),"  ","")," ","")&amp;",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33,                          "FB33",                                        "FB33",                                        0,       0,       CAT_NONE, SLS_ENABLED  ,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
      SUBSTITUTE(TEXT(SOURCE!G2178,"??0"),"  ","")&amp;", "&amp; IF(SOURCE!$S$2-3 &gt;= 0, REPT(" ",SOURCE!$S$2-5+4+1-LEN(SUBSTITUTE(SUBSTITUTE(TEXT(SOURCE!H2178,"????0"),"  ","")," ",""))), "")&amp;
      SUBSTITUTE(SUBSTITUTE(TEXT(SOURCE!H2178,"????0"),"  ","")," ","")&amp;",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34,                          "FB34",                                        "FB34",                                        0,       0,       CAT_NONE, SLS_ENABLED  ,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
      SUBSTITUTE(TEXT(SOURCE!G2179,"??0"),"  ","")&amp;", "&amp; IF(SOURCE!$S$2-3 &gt;= 0, REPT(" ",SOURCE!$S$2-5+4+1-LEN(SUBSTITUTE(SUBSTITUTE(TEXT(SOURCE!H2179,"????0"),"  ","")," ",""))), "")&amp;
      SUBSTITUTE(SUBSTITUTE(TEXT(SOURCE!H2179,"????0"),"  ","")," ","")&amp;",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35,                          "FB35",                                        "FB35",                                        0,       0,       CAT_NONE, SLS_ENABLED  ,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
      SUBSTITUTE(TEXT(SOURCE!G2180,"??0"),"  ","")&amp;", "&amp; IF(SOURCE!$S$2-3 &gt;= 0, REPT(" ",SOURCE!$S$2-5+4+1-LEN(SUBSTITUTE(SUBSTITUTE(TEXT(SOURCE!H2180,"????0"),"  ","")," ",""))), "")&amp;
      SUBSTITUTE(SUBSTITUTE(TEXT(SOURCE!H2180,"????0"),"  ","")," ","")&amp;",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36,                          "FB36",                                        "FB36",                                        0,       0,       CAT_NONE, SLS_ENABLED  ,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
      SUBSTITUTE(TEXT(SOURCE!G2181,"??0"),"  ","")&amp;", "&amp; IF(SOURCE!$S$2-3 &gt;= 0, REPT(" ",SOURCE!$S$2-5+4+1-LEN(SUBSTITUTE(SUBSTITUTE(TEXT(SOURCE!H2181,"????0"),"  ","")," ",""))), "")&amp;
      SUBSTITUTE(SUBSTITUTE(TEXT(SOURCE!H2181,"????0"),"  ","")," ","")&amp;",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37,                          "FB37",                                        "FB37",                                        0,       0,       CAT_NONE, SLS_ENABLED  ,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
      SUBSTITUTE(TEXT(SOURCE!G2182,"??0"),"  ","")&amp;", "&amp; IF(SOURCE!$S$2-3 &gt;= 0, REPT(" ",SOURCE!$S$2-5+4+1-LEN(SUBSTITUTE(SUBSTITUTE(TEXT(SOURCE!H2182,"????0"),"  ","")," ",""))), "")&amp;
      SUBSTITUTE(SUBSTITUTE(TEXT(SOURCE!H2182,"????0"),"  ","")," ","")&amp;",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38,                          "FB38",                                        "FB38",                                        0,       0,       CAT_NONE, SLS_ENABLED  ,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
      SUBSTITUTE(TEXT(SOURCE!G2183,"??0"),"  ","")&amp;", "&amp; IF(SOURCE!$S$2-3 &gt;= 0, REPT(" ",SOURCE!$S$2-5+4+1-LEN(SUBSTITUTE(SUBSTITUTE(TEXT(SOURCE!H2183,"????0"),"  ","")," ",""))), "")&amp;
      SUBSTITUTE(SUBSTITUTE(TEXT(SOURCE!H2183,"????0"),"  ","")," ","")&amp;",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39,                          "FB39",                                        "FB39",                                        0,       0,       CAT_NONE, SLS_ENABLED  ,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
      SUBSTITUTE(TEXT(SOURCE!G2184,"??0"),"  ","")&amp;", "&amp; IF(SOURCE!$S$2-3 &gt;= 0, REPT(" ",SOURCE!$S$2-5+4+1-LEN(SUBSTITUTE(SUBSTITUTE(TEXT(SOURCE!H2184,"????0"),"  ","")," ",""))), "")&amp;
      SUBSTITUTE(SUBSTITUTE(TEXT(SOURCE!H2184,"????0"),"  ","")," ","")&amp;",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40,                          "FB40",                                        "FB40",                                        0,       0,       CAT_NONE, SLS_ENABLED  ,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
      SUBSTITUTE(TEXT(SOURCE!G2185,"??0"),"  ","")&amp;", "&amp; IF(SOURCE!$S$2-3 &gt;= 0, REPT(" ",SOURCE!$S$2-5+4+1-LEN(SUBSTITUTE(SUBSTITUTE(TEXT(SOURCE!H2185,"????0"),"  ","")," ",""))), "")&amp;
      SUBSTITUTE(SUBSTITUTE(TEXT(SOURCE!H2185,"????0"),"  ","")," ","")&amp;",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41,                          "FB41",                                        "FB41",                                        0,       0,       CAT_NONE, SLS_ENABLED  ,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
      SUBSTITUTE(TEXT(SOURCE!G2186,"??0"),"  ","")&amp;", "&amp; IF(SOURCE!$S$2-3 &gt;= 0, REPT(" ",SOURCE!$S$2-5+4+1-LEN(SUBSTITUTE(SUBSTITUTE(TEXT(SOURCE!H2186,"????0"),"  ","")," ",""))), "")&amp;
      SUBSTITUTE(SUBSTITUTE(TEXT(SOURCE!H2186,"????0"),"  ","")," ","")&amp;",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42,                          "FB42",                                        "FB42",                                        0,       0,       CAT_NONE, SLS_ENABLED  ,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
      SUBSTITUTE(TEXT(SOURCE!G2187,"??0"),"  ","")&amp;", "&amp; IF(SOURCE!$S$2-3 &gt;= 0, REPT(" ",SOURCE!$S$2-5+4+1-LEN(SUBSTITUTE(SUBSTITUTE(TEXT(SOURCE!H2187,"????0"),"  ","")," ",""))), "")&amp;
      SUBSTITUTE(SUBSTITUTE(TEXT(SOURCE!H2187,"????0"),"  ","")," ","")&amp;",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43,                          "FB43",                                        "FB43",                                        0,       0,       CAT_NONE, SLS_ENABLED  ,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
      SUBSTITUTE(TEXT(SOURCE!G2188,"??0"),"  ","")&amp;", "&amp; IF(SOURCE!$S$2-3 &gt;= 0, REPT(" ",SOURCE!$S$2-5+4+1-LEN(SUBSTITUTE(SUBSTITUTE(TEXT(SOURCE!H2188,"????0"),"  ","")," ",""))), "")&amp;
      SUBSTITUTE(SUBSTITUTE(TEXT(SOURCE!H2188,"????0"),"  ","")," ","")&amp;",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44,                          "FB44",                                        "FB44",                                        0,       0,       CAT_NONE, SLS_ENABLED  ,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
      SUBSTITUTE(TEXT(SOURCE!G2189,"??0"),"  ","")&amp;", "&amp; IF(SOURCE!$S$2-3 &gt;= 0, REPT(" ",SOURCE!$S$2-5+4+1-LEN(SUBSTITUTE(SUBSTITUTE(TEXT(SOURCE!H2189,"????0"),"  ","")," ",""))), "")&amp;
      SUBSTITUTE(SUBSTITUTE(TEXT(SOURCE!H2189,"????0"),"  ","")," ","")&amp;",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45,                          "FB45",                                        "FB45",                                        0,       0,       CAT_NONE, SLS_ENABLED  ,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
      SUBSTITUTE(TEXT(SOURCE!G2190,"??0"),"  ","")&amp;", "&amp; IF(SOURCE!$S$2-3 &gt;= 0, REPT(" ",SOURCE!$S$2-5+4+1-LEN(SUBSTITUTE(SUBSTITUTE(TEXT(SOURCE!H2190,"????0"),"  ","")," ",""))), "")&amp;
      SUBSTITUTE(SUBSTITUTE(TEXT(SOURCE!H2190,"????0"),"  ","")," ","")&amp;",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46,                          "FB46",                                        "FB46",                                        0,       0,       CAT_NONE, SLS_ENABLED  ,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
      SUBSTITUTE(TEXT(SOURCE!G2191,"??0"),"  ","")&amp;", "&amp; IF(SOURCE!$S$2-3 &gt;= 0, REPT(" ",SOURCE!$S$2-5+4+1-LEN(SUBSTITUTE(SUBSTITUTE(TEXT(SOURCE!H2191,"????0"),"  ","")," ",""))), "")&amp;
      SUBSTITUTE(SUBSTITUTE(TEXT(SOURCE!H2191,"????0"),"  ","")," ","")&amp;",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47,                          "FB47",                                        "FB47",                                        0,       0,       CAT_NONE, SLS_ENABLED  ,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
      SUBSTITUTE(TEXT(SOURCE!G2192,"??0"),"  ","")&amp;", "&amp; IF(SOURCE!$S$2-3 &gt;= 0, REPT(" ",SOURCE!$S$2-5+4+1-LEN(SUBSTITUTE(SUBSTITUTE(TEXT(SOURCE!H2192,"????0"),"  ","")," ",""))), "")&amp;
      SUBSTITUTE(SUBSTITUTE(TEXT(SOURCE!H2192,"????0"),"  ","")," ","")&amp;",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48,                          "FB48",                                        "FB48",                                        0,       0,       CAT_NONE, SLS_ENABLED  ,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
      SUBSTITUTE(TEXT(SOURCE!G2193,"??0"),"  ","")&amp;", "&amp; IF(SOURCE!$S$2-3 &gt;= 0, REPT(" ",SOURCE!$S$2-5+4+1-LEN(SUBSTITUTE(SUBSTITUTE(TEXT(SOURCE!H2193,"????0"),"  ","")," ",""))), "")&amp;
      SUBSTITUTE(SUBSTITUTE(TEXT(SOURCE!H2193,"????0"),"  ","")," ","")&amp;",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49,                          "FB49",                                        "FB49",                                        0,       0,       CAT_NONE, SLS_ENABLED  ,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
      SUBSTITUTE(TEXT(SOURCE!G2194,"??0"),"  ","")&amp;", "&amp; IF(SOURCE!$S$2-3 &gt;= 0, REPT(" ",SOURCE!$S$2-5+4+1-LEN(SUBSTITUTE(SUBSTITUTE(TEXT(SOURCE!H2194,"????0"),"  ","")," ",""))), "")&amp;
      SUBSTITUTE(SUBSTITUTE(TEXT(SOURCE!H2194,"????0"),"  ","")," ","")&amp;",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50,                          "FB50",                                        "FB50",                                        0,       0,       CAT_NONE, SLS_ENABLED  ,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
      SUBSTITUTE(TEXT(SOURCE!G2195,"??0"),"  ","")&amp;", "&amp; IF(SOURCE!$S$2-3 &gt;= 0, REPT(" ",SOURCE!$S$2-5+4+1-LEN(SUBSTITUTE(SUBSTITUTE(TEXT(SOURCE!H2195,"????0"),"  ","")," ",""))), "")&amp;
      SUBSTITUTE(SUBSTITUTE(TEXT(SOURCE!H2195,"????0"),"  ","")," ","")&amp;",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51,                          "FB51",                                        "FB51",                                        0,       0,       CAT_NONE, SLS_ENABLED  ,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
      SUBSTITUTE(TEXT(SOURCE!G2196,"??0"),"  ","")&amp;", "&amp; IF(SOURCE!$S$2-3 &gt;= 0, REPT(" ",SOURCE!$S$2-5+4+1-LEN(SUBSTITUTE(SUBSTITUTE(TEXT(SOURCE!H2196,"????0"),"  ","")," ",""))), "")&amp;
      SUBSTITUTE(SUBSTITUTE(TEXT(SOURCE!H2196,"????0"),"  ","")," ","")&amp;",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52,                          "FB52",                                        "FB52",                                        0,       0,       CAT_NONE, SLS_ENABLED  ,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
      SUBSTITUTE(TEXT(SOURCE!G2197,"??0"),"  ","")&amp;", "&amp; IF(SOURCE!$S$2-3 &gt;= 0, REPT(" ",SOURCE!$S$2-5+4+1-LEN(SUBSTITUTE(SUBSTITUTE(TEXT(SOURCE!H2197,"????0"),"  ","")," ",""))), "")&amp;
      SUBSTITUTE(SUBSTITUTE(TEXT(SOURCE!H2197,"????0"),"  ","")," ","")&amp;",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53,                          "FB53",                                        "FB53",                                        0,       0,       CAT_NONE, SLS_ENABLED  ,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
      SUBSTITUTE(TEXT(SOURCE!G2198,"??0"),"  ","")&amp;", "&amp; IF(SOURCE!$S$2-3 &gt;= 0, REPT(" ",SOURCE!$S$2-5+4+1-LEN(SUBSTITUTE(SUBSTITUTE(TEXT(SOURCE!H2198,"????0"),"  ","")," ",""))), "")&amp;
      SUBSTITUTE(SUBSTITUTE(TEXT(SOURCE!H2198,"????0"),"  ","")," ","")&amp;",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fnFb,                        54,                          "FB54",                                        "FB54",                                        0,       0,       CAT_NONE, SLS_ENABLED  ,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
      SUBSTITUTE(TEXT(SOURCE!G2199,"??0"),"  ","")&amp;", "&amp; IF(SOURCE!$S$2-3 &gt;= 0, REPT(" ",SOURCE!$S$2-5+4+1-LEN(SUBSTITUTE(SUBSTITUTE(TEXT(SOURCE!H2199,"????0"),"  ","")," ",""))), "")&amp;
      SUBSTITUTE(SUBSTITUTE(TEXT(SOURCE!H2199,"????0"),"  ","")," ","")&amp;",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fnFb,                        55,                          "FB55",                                        "FB55",                                        0,       0,       CAT_NONE, SLS_ENABLED  ,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
      SUBSTITUTE(TEXT(SOURCE!G2200,"??0"),"  ","")&amp;", "&amp; IF(SOURCE!$S$2-3 &gt;= 0, REPT(" ",SOURCE!$S$2-5+4+1-LEN(SUBSTITUTE(SUBSTITUTE(TEXT(SOURCE!H2200,"????0"),"  ","")," ",""))), "")&amp;
      SUBSTITUTE(SUBSTITUTE(TEXT(SOURCE!H2200,"????0"),"  ","")," ","")&amp;",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fnFb,                        56,                          "FB56",                                        "FB56",                                        0,       0,       CAT_NONE, SLS_ENABLED  ,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
      SUBSTITUTE(TEXT(SOURCE!G2201,"??0"),"  ","")&amp;", "&amp; IF(SOURCE!$S$2-3 &gt;= 0, REPT(" ",SOURCE!$S$2-5+4+1-LEN(SUBSTITUTE(SUBSTITUTE(TEXT(SOURCE!H2201,"????0"),"  ","")," ",""))), "")&amp;
      SUBSTITUTE(SUBSTITUTE(TEXT(SOURCE!H2201,"????0"),"  ","")," ","")&amp;",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fnFb,                        57,                          "FB57",                                        "FB57",                                        0,       0,       CAT_NONE, SLS_ENABLED  ,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
      SUBSTITUTE(TEXT(SOURCE!G2202,"??0"),"  ","")&amp;", "&amp; IF(SOURCE!$S$2-3 &gt;= 0, REPT(" ",SOURCE!$S$2-5+4+1-LEN(SUBSTITUTE(SUBSTITUTE(TEXT(SOURCE!H2202,"????0"),"  ","")," ",""))), "")&amp;
      SUBSTITUTE(SUBSTITUTE(TEXT(SOURCE!H2202,"????0"),"  ","")," ","")&amp;",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fnFb,                        58,                          "FB58",                                        "FB58",                                        0,       0,       CAT_NONE, SLS_ENABLED  ,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
      SUBSTITUTE(TEXT(SOURCE!G2203,"??0"),"  ","")&amp;", "&amp; IF(SOURCE!$S$2-3 &gt;= 0, REPT(" ",SOURCE!$S$2-5+4+1-LEN(SUBSTITUTE(SUBSTITUTE(TEXT(SOURCE!H2203,"????0"),"  ","")," ",""))), "")&amp;
      SUBSTITUTE(SUBSTITUTE(TEXT(SOURCE!H2203,"????0"),"  ","")," ","")&amp;",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fnFb,                        59,                          "FB59",                                        "FB59",                                        0,       0,       CAT_NONE, SLS_ENABLED  ,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
      SUBSTITUTE(TEXT(SOURCE!G2204,"??0"),"  ","")&amp;", "&amp; IF(SOURCE!$S$2-3 &gt;= 0, REPT(" ",SOURCE!$S$2-5+4+1-LEN(SUBSTITUTE(SUBSTITUTE(TEXT(SOURCE!H2204,"????0"),"  ","")," ",""))), "")&amp;
      SUBSTITUTE(SUBSTITUTE(TEXT(SOURCE!H2204,"????0"),"  ","")," ","")&amp;",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fnFb,                        60,                          "FB60",                                        "FB60",                                        0,       0,       CAT_NONE, SLS_ENABLED  ,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
      SUBSTITUTE(TEXT(SOURCE!G2205,"??0"),"  ","")&amp;", "&amp; IF(SOURCE!$S$2-3 &gt;= 0, REPT(" ",SOURCE!$S$2-5+4+1-LEN(SUBSTITUTE(SUBSTITUTE(TEXT(SOURCE!H2205,"????0"),"  ","")," ",""))), "")&amp;
      SUBSTITUTE(SUBSTITUTE(TEXT(SOURCE!H2205,"????0"),"  ","")," ","")&amp;",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fnFb,                        61,                          "FB61",                                        "FB61",                                        0,       0,       CAT_NONE, SLS_ENABLED  ,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
      SUBSTITUTE(TEXT(SOURCE!G2206,"??0"),"  ","")&amp;", "&amp; IF(SOURCE!$S$2-3 &gt;= 0, REPT(" ",SOURCE!$S$2-5+4+1-LEN(SUBSTITUTE(SUBSTITUTE(TEXT(SOURCE!H2206,"????0"),"  ","")," ",""))), "")&amp;
      SUBSTITUTE(SUBSTITUTE(TEXT(SOURCE!H2206,"????0"),"  ","")," ","")&amp;",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fnFb,                        62,                          "FB62",                                        "FB62",                                        0,       0,       CAT_NONE, SLS_ENABLED  ,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
      SUBSTITUTE(TEXT(SOURCE!G2207,"??0"),"  ","")&amp;", "&amp; IF(SOURCE!$S$2-3 &gt;= 0, REPT(" ",SOURCE!$S$2-5+4+1-LEN(SUBSTITUTE(SUBSTITUTE(TEXT(SOURCE!H2207,"????0"),"  ","")," ",""))), "")&amp;
      SUBSTITUTE(SUBSTITUTE(TEXT(SOURCE!H2207,"????0"),"  ","")," ","")&amp;",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fnFb,                        63,                          "FB63",                                        "FB63",                                        0,       0,       CAT_NONE, SLS_ENABLED  ,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
      SUBSTITUTE(TEXT(SOURCE!G2208,"??0"),"  ","")&amp;", "&amp; IF(SOURCE!$S$2-3 &gt;= 0, REPT(" ",SOURCE!$S$2-5+4+1-LEN(SUBSTITUTE(SUBSTITUTE(TEXT(SOURCE!H2208,"????0"),"  ","")," ",""))), "")&amp;
      SUBSTITUTE(SUBSTITUTE(TEXT(SOURCE!H2208,"????0"),"  ","")," ","")&amp;",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fnByteShortcutsS,            6,                           "S06",                                         "S06",                                         0,       0,       CAT_FNCT, SLS_ENABLED  ,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
      SUBSTITUTE(TEXT(SOURCE!G2209,"??0"),"  ","")&amp;", "&amp; IF(SOURCE!$S$2-3 &gt;= 0, REPT(" ",SOURCE!$S$2-5+4+1-LEN(SUBSTITUTE(SUBSTITUTE(TEXT(SOURCE!H2209,"????0"),"  ","")," ",""))), "")&amp;
      SUBSTITUTE(SUBSTITUTE(TEXT(SOURCE!H2209,"????0"),"  ","")," ","")&amp;",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fnByteShortcutsS,            8,                           "S08",                                         "S08",                                         0,       0,       CAT_FNCT, SLS_ENABLED  ,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
      SUBSTITUTE(TEXT(SOURCE!G2210,"??0"),"  ","")&amp;", "&amp; IF(SOURCE!$S$2-3 &gt;= 0, REPT(" ",SOURCE!$S$2-5+4+1-LEN(SUBSTITUTE(SUBSTITUTE(TEXT(SOURCE!H2210,"????0"),"  ","")," ",""))), "")&amp;
      SUBSTITUTE(SUBSTITUTE(TEXT(SOURCE!H2210,"????0"),"  ","")," ","")&amp;",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fnByteShortcutsS,            16,                          "S16",                                         "S16",                                         0,       0,       CAT_FNCT, SLS_ENABLED  ,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
      SUBSTITUTE(TEXT(SOURCE!G2211,"??0"),"  ","")&amp;", "&amp; IF(SOURCE!$S$2-3 &gt;= 0, REPT(" ",SOURCE!$S$2-5+4+1-LEN(SUBSTITUTE(SUBSTITUTE(TEXT(SOURCE!H2211,"????0"),"  ","")," ",""))), "")&amp;
      SUBSTITUTE(SUBSTITUTE(TEXT(SOURCE!H2211,"????0"),"  ","")," ","")&amp;",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fnByteShortcutsS,            32,                          "S32",                                         "S32",                                         0,       0,       CAT_FNCT, SLS_ENABLED  ,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
      SUBSTITUTE(TEXT(SOURCE!G2212,"??0"),"  ","")&amp;", "&amp; IF(SOURCE!$S$2-3 &gt;= 0, REPT(" ",SOURCE!$S$2-5+4+1-LEN(SUBSTITUTE(SUBSTITUTE(TEXT(SOURCE!H2212,"????0"),"  ","")," ",""))), "")&amp;
      SUBSTITUTE(SUBSTITUTE(TEXT(SOURCE!H2212,"????0"),"  ","")," ","")&amp;",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fnByteShortcutsS,            64,                          "S64",                                         "S64",                                         0,       0,       CAT_FNCT, SLS_ENABLED  ,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
      SUBSTITUTE(TEXT(SOURCE!G2213,"??0"),"  ","")&amp;", "&amp; IF(SOURCE!$S$2-3 &gt;= 0, REPT(" ",SOURCE!$S$2-5+4+1-LEN(SUBSTITUTE(SUBSTITUTE(TEXT(SOURCE!H2213,"????0"),"  ","")," ",""))), "")&amp;
      SUBSTITUTE(SUBSTITUTE(TEXT(SOURCE!H2213,"????0"),"  ","")," ","")&amp;",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fnByteShortcutsU,            6,                           "U06",                                         "U06",                                         0,       0,       CAT_FNCT, SLS_ENABLED  ,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
      SUBSTITUTE(TEXT(SOURCE!G2214,"??0"),"  ","")&amp;", "&amp; IF(SOURCE!$S$2-3 &gt;= 0, REPT(" ",SOURCE!$S$2-5+4+1-LEN(SUBSTITUTE(SUBSTITUTE(TEXT(SOURCE!H2214,"????0"),"  ","")," ",""))), "")&amp;
      SUBSTITUTE(SUBSTITUTE(TEXT(SOURCE!H2214,"????0"),"  ","")," ","")&amp;",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fnByteShortcutsU,            8,                           "U08",                                         "U08",                                         0,       0,       CAT_FNCT, SLS_ENABLED  ,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
      SUBSTITUTE(TEXT(SOURCE!G2215,"??0"),"  ","")&amp;", "&amp; IF(SOURCE!$S$2-3 &gt;= 0, REPT(" ",SOURCE!$S$2-5+4+1-LEN(SUBSTITUTE(SUBSTITUTE(TEXT(SOURCE!H2215,"????0"),"  ","")," ",""))), "")&amp;
      SUBSTITUTE(SUBSTITUTE(TEXT(SOURCE!H2215,"????0"),"  ","")," ","")&amp;",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fnByteShortcutsU,            16,                          "U16",                                         "U16",                                         0,       0,       CAT_FNCT, SLS_ENABLED  ,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
      SUBSTITUTE(TEXT(SOURCE!G2216,"??0"),"  ","")&amp;", "&amp; IF(SOURCE!$S$2-3 &gt;= 0, REPT(" ",SOURCE!$S$2-5+4+1-LEN(SUBSTITUTE(SUBSTITUTE(TEXT(SOURCE!H2216,"????0"),"  ","")," ",""))), "")&amp;
      SUBSTITUTE(SUBSTITUTE(TEXT(SOURCE!H2216,"????0"),"  ","")," ","")&amp;",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fnByteShortcutsU,            32,                          "U32",                                         "U32",                                         0,       0,       CAT_FNCT, SLS_ENABLED  ,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
      SUBSTITUTE(TEXT(SOURCE!G2217,"??0"),"  ","")&amp;", "&amp; IF(SOURCE!$S$2-3 &gt;= 0, REPT(" ",SOURCE!$S$2-5+4+1-LEN(SUBSTITUTE(SUBSTITUTE(TEXT(SOURCE!H2217,"????0"),"  ","")," ",""))), "")&amp;
      SUBSTITUTE(SUBSTITUTE(TEXT(SOURCE!H2217,"????0"),"  ","")," ","")&amp;",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fnByteShortcutsU,            64,                          "U64",                                         "U64",                                         0,       0,       CAT_FNCT, SLS_ENABLED  ,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
      SUBSTITUTE(TEXT(SOURCE!G2218,"??0"),"  ","")&amp;", "&amp; IF(SOURCE!$S$2-3 &gt;= 0, REPT(" ",SOURCE!$S$2-5+4+1-LEN(SUBSTITUTE(SUBSTITUTE(TEXT(SOURCE!H2218,"????0"),"  ","")," ",""))), "")&amp;
      SUBSTITUTE(SUBSTITUTE(TEXT(SOURCE!H2218,"????0"),"  ","")," ","")&amp;",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fnByte,                      1,                           "SL1",                                         "SL1",                                         0,       0,       CAT_FNCT, SLS_ENABLED  ,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
      SUBSTITUTE(TEXT(SOURCE!G2219,"??0"),"  ","")&amp;", "&amp; IF(SOURCE!$S$2-3 &gt;= 0, REPT(" ",SOURCE!$S$2-5+4+1-LEN(SUBSTITUTE(SUBSTITUTE(TEXT(SOURCE!H2219,"????0"),"  ","")," ",""))), "")&amp;
      SUBSTITUTE(SUBSTITUTE(TEXT(SOURCE!H2219,"????0"),"  ","")," ","")&amp;",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fnByte,                      2,                           "SR1",                                         "SR1",                                         0,       0,       CAT_FNCT, SLS_ENABLED  ,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
      SUBSTITUTE(TEXT(SOURCE!G2220,"??0"),"  ","")&amp;", "&amp; IF(SOURCE!$S$2-3 &gt;= 0, REPT(" ",SOURCE!$S$2-5+4+1-LEN(SUBSTITUTE(SUBSTITUTE(TEXT(SOURCE!H2220,"????0"),"  ","")," ",""))), "")&amp;
      SUBSTITUTE(SUBSTITUTE(TEXT(SOURCE!H2220,"????0"),"  ","")," ","")&amp;",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fnByte,                      3,                           "RL1",                                         "RL1",                                         0,       0,       CAT_FNCT, SLS_ENABLED  ,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
      SUBSTITUTE(TEXT(SOURCE!G2221,"??0"),"  ","")&amp;", "&amp; IF(SOURCE!$S$2-3 &gt;= 0, REPT(" ",SOURCE!$S$2-5+4+1-LEN(SUBSTITUTE(SUBSTITUTE(TEXT(SOURCE!H2221,"????0"),"  ","")," ",""))), "")&amp;
      SUBSTITUTE(SUBSTITUTE(TEXT(SOURCE!H2221,"????0"),"  ","")," ","")&amp;",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fnByte,                      4,                           "RR1",                                         "RR1",                                         0,       0,       CAT_FNCT, SLS_ENABLED  ,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
      SUBSTITUTE(TEXT(SOURCE!G2222,"??0"),"  ","")&amp;", "&amp; IF(SOURCE!$S$2-3 &gt;= 0, REPT(" ",SOURCE!$S$2-5+4+1-LEN(SUBSTITUTE(SUBSTITUTE(TEXT(SOURCE!H2222,"????0"),"  ","")," ",""))), "")&amp;
      SUBSTITUTE(SUBSTITUTE(TEXT(SOURCE!H2222,"????0"),"  ","")," ","")&amp;",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fnByte,                      5,                           "SWAP.W",                                      "SWAP.W",                                      0,       0,       CAT_FNCT, SLS_ENABLED  ,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
      SUBSTITUTE(TEXT(SOURCE!G2223,"??0"),"  ","")&amp;", "&amp; IF(SOURCE!$S$2-3 &gt;= 0, REPT(" ",SOURCE!$S$2-5+4+1-LEN(SUBSTITUTE(SUBSTITUTE(TEXT(SOURCE!H2223,"????0"),"  ","")," ",""))), "")&amp;
      SUBSTITUTE(SUBSTITUTE(TEXT(SOURCE!H2223,"????0"),"  ","")," ","")&amp;",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fnByte,                      6,                           "SWAP.B",                                      "SWAP.B",                                      0,       0,       CAT_FNCT, SLS_ENABLED  ,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
      SUBSTITUTE(TEXT(SOURCE!G2224,"??0"),"  ","")&amp;", "&amp; IF(SOURCE!$S$2-3 &gt;= 0, REPT(" ",SOURCE!$S$2-5+4+1-LEN(SUBSTITUTE(SUBSTITUTE(TEXT(SOURCE!H2224,"????0"),"  ","")," ",""))), "")&amp;
      SUBSTITUTE(SUBSTITUTE(TEXT(SOURCE!H2224,"????0"),"  ","")," ","")&amp;",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fnClAIM,                     NOPARAM,                     "EXITCLR",                                     "EXITCLR",                                     0,       0,       CAT_NONE, SLS_UNCHANGED,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
      SUBSTITUTE(TEXT(SOURCE!G2225,"??0"),"  ","")&amp;", "&amp; IF(SOURCE!$S$2-3 &gt;= 0, REPT(" ",SOURCE!$S$2-5+4+1-LEN(SUBSTITUTE(SUBSTITUTE(TEXT(SOURCE!H2225,"????0"),"  ","")," ",""))), "")&amp;
      SUBSTITUTE(SUBSTITUTE(TEXT(SOURCE!H2225,"????0"),"  ","")," ","")&amp;",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fnShoiXRepeats,              TM_VALUE,                    "DISP_SI",                                     "DISP_SI",                                     0,       3,       CAT_NONE, SLS_UNCHANGED,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
      SUBSTITUTE(TEXT(SOURCE!G2226,"??0"),"  ","")&amp;", "&amp; IF(SOURCE!$S$2-3 &gt;= 0, REPT(" ",SOURCE!$S$2-5+4+1-LEN(SUBSTITUTE(SUBSTITUTE(TEXT(SOURCE!H2226,"????0"),"  ","")," ",""))), "")&amp;
      SUBSTITUTE(SUBSTITUTE(TEXT(SOURCE!H2226,"????0"),"  ","")," ","")&amp;",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fnScale,                     NOPARAM,                     "TICKS",                                       "TICKS",                                       0,       0,       CAT_NONE, SLS_UNCHANGED,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
      SUBSTITUTE(TEXT(SOURCE!G2227,"??0"),"  ","")&amp;", "&amp; IF(SOURCE!$S$2-3 &gt;= 0, REPT(" ",SOURCE!$S$2-5+4+1-LEN(SUBSTITUTE(SUBSTITUTE(TEXT(SOURCE!H2227,"????0"),"  ","")," ",""))), "")&amp;
      SUBSTITUTE(SUBSTITUTE(TEXT(SOURCE!H2227,"????0"),"  ","")," ","")&amp;",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fnPlotLS,                    NOPARAM,                     "PLOTLS",                                      "PLOTLS",                                      0,       0,       CAT_FNCT, SLS_UNCHANGED,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
      SUBSTITUTE(TEXT(SOURCE!G2228,"??0"),"  ","")&amp;", "&amp; IF(SOURCE!$S$2-3 &gt;= 0, REPT(" ",SOURCE!$S$2-5+4+1-LEN(SUBSTITUTE(SUBSTITUTE(TEXT(SOURCE!H2228,"????0"),"  ","")," ",""))), "")&amp;
      SUBSTITUTE(SUBSTITUTE(TEXT(SOURCE!H2228,"????0"),"  ","")," ","")&amp;",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fnPline,                     NOPARAM,                     "LINE",                                        "LINE",                                        0,       0,       CAT_NONE, SLS_UNCHANGED,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
      SUBSTITUTE(TEXT(SOURCE!G2229,"??0"),"  ","")&amp;", "&amp; IF(SOURCE!$S$2-3 &gt;= 0, REPT(" ",SOURCE!$S$2-5+4+1-LEN(SUBSTITUTE(SUBSTITUTE(TEXT(SOURCE!H2229,"????0"),"  ","")," ",""))), "")&amp;
      SUBSTITUTE(SUBSTITUTE(TEXT(SOURCE!H2229,"????0"),"  ","")," ","")&amp;",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fnPcros,                     NOPARAM,                     "CROSS",                                       "CROSS",                                       0,       0,       CAT_NONE, SLS_UNCHANGED,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
      SUBSTITUTE(TEXT(SOURCE!G2230,"??0"),"  ","")&amp;", "&amp; IF(SOURCE!$S$2-3 &gt;= 0, REPT(" ",SOURCE!$S$2-5+4+1-LEN(SUBSTITUTE(SUBSTITUTE(TEXT(SOURCE!H2230,"????0"),"  ","")," ",""))), "")&amp;
      SUBSTITUTE(SUBSTITUTE(TEXT(SOURCE!H2230,"????0"),"  ","")," ","")&amp;",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fnPbox,                      NOPARAM,                     "BOX",                                         "BOX",                                         0,       0,       CAT_NONE, SLS_UNCHANGED,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
      SUBSTITUTE(TEXT(SOURCE!G2231,"??0"),"  ","")&amp;", "&amp; IF(SOURCE!$S$2-3 &gt;= 0, REPT(" ",SOURCE!$S$2-5+4+1-LEN(SUBSTITUTE(SUBSTITUTE(TEXT(SOURCE!H2231,"????0"),"  ","")," ",""))), "")&amp;
      SUBSTITUTE(SUBSTITUTE(TEXT(SOURCE!H2231,"????0"),"  ","")," ","")&amp;",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fnPvect,                     NOPARAM,                     "VECT",                                        "VECT",                                        0,       0,       CAT_NONE, SLS_UNCHANGED,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
      SUBSTITUTE(TEXT(SOURCE!G2232,"??0"),"  ","")&amp;", "&amp; IF(SOURCE!$S$2-3 &gt;= 0, REPT(" ",SOURCE!$S$2-5+4+1-LEN(SUBSTITUTE(SUBSTITUTE(TEXT(SOURCE!H2232,"????0"),"  ","")," ",""))), "")&amp;
      SUBSTITUTE(SUBSTITUTE(TEXT(SOURCE!H2232,"????0"),"  ","")," ","")&amp;",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fnPNvect,                    NOPARAM,                     "N.VECT",                                      "N.VECT",                                      0,       0,       CAT_NONE, SLS_UNCHANGED,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
      SUBSTITUTE(TEXT(SOURCE!G2233,"??0"),"  ","")&amp;", "&amp; IF(SOURCE!$S$2-3 &gt;= 0, REPT(" ",SOURCE!$S$2-5+4+1-LEN(SUBSTITUTE(SUBSTITUTE(TEXT(SOURCE!H2233,"????0"),"  ","")," ",""))), "")&amp;
      SUBSTITUTE(SUBSTITUTE(TEXT(SOURCE!H2233,"????0"),"  ","")," ","")&amp;",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fnPx,                        NOPARAM,                     "MAGN.X",                                      "MAGN.X",                                      0,       0,       CAT_NONE, SLS_UNCHANGED,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
      SUBSTITUTE(TEXT(SOURCE!G2234,"??0"),"  ","")&amp;", "&amp; IF(SOURCE!$S$2-3 &gt;= 0, REPT(" ",SOURCE!$S$2-5+4+1-LEN(SUBSTITUTE(SUBSTITUTE(TEXT(SOURCE!H2234,"????0"),"  ","")," ",""))), "")&amp;
      SUBSTITUTE(SUBSTITUTE(TEXT(SOURCE!H2234,"????0"),"  ","")," ","")&amp;",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fnPy,                        NOPARAM,                     "MAGN.Y",                                      "MAGN.Y",                                      0,       0,       CAT_NONE, SLS_UNCHANGED,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
      SUBSTITUTE(TEXT(SOURCE!G2235,"??0"),"  ","")&amp;", "&amp; IF(SOURCE!$S$2-3 &gt;= 0, REPT(" ",SOURCE!$S$2-5+4+1-LEN(SUBSTITUTE(SUBSTITUTE(TEXT(SOURCE!H2235,"????0"),"  ","")," ",""))), "")&amp;
      SUBSTITUTE(SUBSTITUTE(TEXT(SOURCE!H2235,"????0"),"  ","")," ","")&amp;",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fnGraph,                     9,                           "SOLV2",                                       "SOLV2",                                       0,       0,       CAT_NONE, SLS_UNCHANGED,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
      SUBSTITUTE(TEXT(SOURCE!G2236,"??0"),"  ","")&amp;", "&amp; IF(SOURCE!$S$2-3 &gt;= 0, REPT(" ",SOURCE!$S$2-5+4+1-LEN(SUBSTITUTE(SUBSTITUTE(TEXT(SOURCE!H2236,"????0"),"  ","")," ",""))), "")&amp;
      SUBSTITUTE(SUBSTITUTE(TEXT(SOURCE!H2236,"????0"),"  ","")," ","")&amp;",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fnGraph,                     10,                          "SOLV3",                                       "SOLV3",                                       0,       0,       CAT_NONE, SLS_UNCHANGED,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
      SUBSTITUTE(TEXT(SOURCE!G2237,"??0"),"  ","")&amp;", "&amp; IF(SOURCE!$S$2-3 &gt;= 0, REPT(" ",SOURCE!$S$2-5+4+1-LEN(SUBSTITUTE(SUBSTITUTE(TEXT(SOURCE!H2237,"????0"),"  ","")," ",""))), "")&amp;
      SUBSTITUTE(SUBSTITUTE(TEXT(SOURCE!H2237,"????0"),"  ","")," ","")&amp;",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fnGraph,                     11,                          "DEMO1",                                       "DEMO1",                                       0,       0,       CAT_FNCT, SLS_ENABLED  ,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
      SUBSTITUTE(TEXT(SOURCE!G2238,"??0"),"  ","")&amp;", "&amp; IF(SOURCE!$S$2-3 &gt;= 0, REPT(" ",SOURCE!$S$2-5+4+1-LEN(SUBSTITUTE(SUBSTITUTE(TEXT(SOURCE!H2238,"????0"),"  ","")," ",""))), "")&amp;
      SUBSTITUTE(SUBSTITUTE(TEXT(SOURCE!H2238,"????0"),"  ","")," ","")&amp;",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fnGraph,                     12,                          "DEMO2",                                       "DEMO2",                                       0,       0,       CAT_FNCT, SLS_ENABLED  ,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
      SUBSTITUTE(TEXT(SOURCE!G2239,"??0"),"  ","")&amp;", "&amp; IF(SOURCE!$S$2-3 &gt;= 0, REPT(" ",SOURCE!$S$2-5+4+1-LEN(SUBSTITUTE(SUBSTITUTE(TEXT(SOURCE!H2239,"????0"),"  ","")," ",""))), "")&amp;
      SUBSTITUTE(SUBSTITUTE(TEXT(SOURCE!H2239,"????0"),"  ","")," ","")&amp;",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fnGraph,                     13,                          "DEMO3",                                       "DEMO3",                                       0,       0,       CAT_FNCT, SLS_ENABLED  ,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
      SUBSTITUTE(TEXT(SOURCE!G2240,"??0"),"  ","")&amp;", "&amp; IF(SOURCE!$S$2-3 &gt;= 0, REPT(" ",SOURCE!$S$2-5+4+1-LEN(SUBSTITUTE(SUBSTITUTE(TEXT(SOURCE!H2240,"????0"),"  ","")," ",""))), "")&amp;
      SUBSTITUTE(SUBSTITUTE(TEXT(SOURCE!H2240,"????0"),"  ","")," ","")&amp;",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fnGraph,                     14,                          "DEMO4",                                       "DEMO4",                                       0,       0,       CAT_FNCT, SLS_ENABLED  ,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
      SUBSTITUTE(TEXT(SOURCE!G2241,"??0"),"  ","")&amp;", "&amp; IF(SOURCE!$S$2-3 &gt;= 0, REPT(" ",SOURCE!$S$2-5+4+1-LEN(SUBSTITUTE(SUBSTITUTE(TEXT(SOURCE!H2241,"????0"),"  ","")," ",""))), "")&amp;
      SUBSTITUTE(SUBSTITUTE(TEXT(SOURCE!H2241,"????0"),"  ","")," ","")&amp;",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fnGraph,                     15,                          "DEMO5",                                       "DEMO5",                                       0,       0,       CAT_FNCT, SLS_ENABLED  ,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
      SUBSTITUTE(TEXT(SOURCE!G2242,"??0"),"  ","")&amp;", "&amp; IF(SOURCE!$S$2-3 &gt;= 0, REPT(" ",SOURCE!$S$2-5+4+1-LEN(SUBSTITUTE(SUBSTITUTE(TEXT(SOURCE!H2242,"????0"),"  ","")," ",""))), "")&amp;
      SUBSTITUTE(SUBSTITUTE(TEXT(SOURCE!H2242,"????0"),"  ","")," ","")&amp;",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2193 */  { fnGraph,                     16,                          "DEMO6",                                       "DEMO6",                                       0,       0,       CAT_FNCT, SLS_ENABLED  ,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
      SUBSTITUTE(TEXT(SOURCE!G2243,"??0"),"  ","")&amp;", "&amp; IF(SOURCE!$S$2-3 &gt;= 0, REPT(" ",SOURCE!$S$2-5+4+1-LEN(SUBSTITUTE(SUBSTITUTE(TEXT(SOURCE!H2243,"????0"),"  ","")," ",""))), "")&amp;
      SUBSTITUTE(SUBSTITUTE(TEXT(SOURCE!H2243,"????0"),"  ","")," ","")&amp;",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>/* 2194 */  { fnPintg,                     NOPARAM,                     STD_SIGMA STD_y_BAR STD_DELTA "x",             STD_SIGMA STD_y_BAR STD_DELTA "x",             0,       0,       CAT_NONE, SLS_UNCHANGED,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
      SUBSTITUTE(TEXT(SOURCE!G2244,"??0"),"  ","")&amp;", "&amp; IF(SOURCE!$S$2-3 &gt;= 0, REPT(" ",SOURCE!$S$2-5+4+1-LEN(SUBSTITUTE(SUBSTITUTE(TEXT(SOURCE!H2244,"????0"),"  ","")," ",""))), "")&amp;
      SUBSTITUTE(SUBSTITUTE(TEXT(SOURCE!H2244,"????0"),"  ","")," ","")&amp;",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>/* 2195 */  { fnPdiff,                     NOPARAM,                     STD_DELTA "y/" STD_DELTA "x",                  STD_DELTA "y/" STD_DELTA "x",                  0,       0,       CAT_NONE, SLS_UNCHANGED,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
      SUBSTITUTE(TEXT(SOURCE!G2245,"??0"),"  ","")&amp;", "&amp; IF(SOURCE!$S$2-3 &gt;= 0, REPT(" ",SOURCE!$S$2-5+4+1-LEN(SUBSTITUTE(SUBSTITUTE(TEXT(SOURCE!H2245,"????0"),"  ","")," ",""))), "")&amp;
      SUBSTITUTE(SUBSTITUTE(TEXT(SOURCE!H2245,"????0"),"  ","")," ","")&amp;",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>/* 2196 */  { fnPrms,                      NOPARAM,                     "RMS",                                         "RMS",                                         0,       0,       CAT_NONE, SLS_UNCHANGED,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
      SUBSTITUTE(TEXT(SOURCE!G2246,"??0"),"  ","")&amp;", "&amp; IF(SOURCE!$S$2-3 &gt;= 0, REPT(" ",SOURCE!$S$2-5+4+1-LEN(SUBSTITUTE(SUBSTITUTE(TEXT(SOURCE!H2246,"????0"),"  ","")," ",""))), "")&amp;
      SUBSTITUTE(SUBSTITUTE(TEXT(SOURCE!H2246,"????0"),"  ","")," ","")&amp;",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>/* 2197 */  { fnPshade,                    NOPARAM,                     STD_INTEGRAL "AREA",                           STD_INTEGRAL "AREA",                           0,       0,       CAT_NONE, SLS_UNCHANGED,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
      SUBSTITUTE(TEXT(SOURCE!G2247,"??0"),"  ","")&amp;", "&amp; IF(SOURCE!$S$2-3 &gt;= 0, REPT(" ",SOURCE!$S$2-5+4+1-LEN(SUBSTITUTE(SUBSTITUTE(TEXT(SOURCE!H2247,"????0"),"  ","")," ",""))), "")&amp;
      SUBSTITUTE(SUBSTITUTE(TEXT(SOURCE!H2247,"????0"),"  ","")," ","")&amp;",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>/* 2198 */  { itemToBeCoded,               NOPARAM,                     "PLOTMNU",                                     "PLOTMNU",                                     0,       0,       CAT_MENU, SLS_UNCHANGED,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
      SUBSTITUTE(TEXT(SOURCE!G2248,"??0"),"  ","")&amp;", "&amp; IF(SOURCE!$S$2-3 &gt;= 0, REPT(" ",SOURCE!$S$2-5+4+1-LEN(SUBSTITUTE(SUBSTITUTE(TEXT(SOURCE!H2248,"????0"),"  ","")," ",""))), "")&amp;
      SUBSTITUTE(SUBSTITUTE(TEXT(SOURCE!H2248,"????0"),"  ","")," ","")&amp;",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>/* 2199 */  { fnSetSetJM,                  JC_NL,                       "",                                            STD_num,                                       0,       0,       CAT_NONE, SLS_UNCHANGED,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
      SUBSTITUTE(TEXT(SOURCE!G2249,"??0"),"  ","")&amp;", "&amp; IF(SOURCE!$S$2-3 &gt;= 0, REPT(" ",SOURCE!$S$2-5+4+1-LEN(SUBSTITUTE(SUBSTITUTE(TEXT(SOURCE!H2249,"????0"),"  ","")," ",""))), "")&amp;
      SUBSTITUTE(SUBSTITUTE(TEXT(SOURCE!H2249,"????0"),"  ","")," ","")&amp;",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>/* 2200 */  { itemToBeCoded,               NOPARAM,                     "NLock",                                       "NLock",                                       0,       0,       CAT_NONE, SLS_UNCHANGED,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
      SUBSTITUTE(TEXT(SOURCE!G2250,"??0"),"  ","")&amp;", "&amp; IF(SOURCE!$S$2-3 &gt;= 0, REPT(" ",SOURCE!$S$2-5+4+1-LEN(SUBSTITUTE(SUBSTITUTE(TEXT(SOURCE!H2250,"????0"),"  ","")," ",""))), "")&amp;
      SUBSTITUTE(SUBSTITUTE(TEXT(SOURCE!H2250,"????0"),"  ","")," ","")&amp;",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>/* 2201 */  { itemToBeCoded,               NOPARAM,                     "Nulock",                                      "Nulock",                                      0,       0,       CAT_NONE, SLS_UNCHANGED,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
      SUBSTITUTE(TEXT(SOURCE!G2251,"??0"),"  ","")&amp;", "&amp; IF(SOURCE!$S$2-3 &gt;= 0, REPT(" ",SOURCE!$S$2-5+4+1-LEN(SUBSTITUTE(SUBSTITUTE(TEXT(SOURCE!H2251,"????0"),"  ","")," ",""))), "")&amp;
      SUBSTITUTE(SUBSTITUTE(TEXT(SOURCE!H2251,"????0"),"  ","")," ","")&amp;",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>/* 2202 */  { addItemToBuffer,             ITM_EEXCHR,                  STD_SUB_E_OUTLINE,                             STD_SUB_E_OUTLINE,                             0,       0,       CAT_NONE, SLS_UNCHANGED,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
      SUBSTITUTE(TEXT(SOURCE!G2252,"??0"),"  ","")&amp;", "&amp; IF(SOURCE!$S$2-3 &gt;= 0, REPT(" ",SOURCE!$S$2-5+4+1-LEN(SUBSTITUTE(SUBSTITUTE(TEXT(SOURCE!H2252,"????0"),"  ","")," ",""))), "")&amp;
      SUBSTITUTE(SUBSTITUTE(TEXT(SOURCE!H2252,"????0"),"  ","")," ","")&amp;",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>/* 2203 */  { fnClGrf,                     NOPARAM,                     "CLGRF",                                       "CLGRF",                                       0,       0,       CAT_FNCT, SLS_UNCHANGED,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
      SUBSTITUTE(TEXT(SOURCE!G2253,"??0"),"  ","")&amp;", "&amp; IF(SOURCE!$S$2-3 &gt;= 0, REPT(" ",SOURCE!$S$2-5+4+1-LEN(SUBSTITUTE(SUBSTITUTE(TEXT(SOURCE!H2253,"????0"),"  ","")," ",""))), "")&amp;
      SUBSTITUTE(SUBSTITUTE(TEXT(SOURCE!H2253,"????0"),"  ","")," ","")&amp;",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>/* 2204 */  { fnPzoom,                     1,                           "ZOOMx",                                       "ZOOMx",                                       0,       0,       CAT_NONE, SLS_UNCHANGED,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
      SUBSTITUTE(TEXT(SOURCE!G2254,"??0"),"  ","")&amp;", "&amp; IF(SOURCE!$S$2-3 &gt;= 0, REPT(" ",SOURCE!$S$2-5+4+1-LEN(SUBSTITUTE(SUBSTITUTE(TEXT(SOURCE!H2254,"????0"),"  ","")," ",""))), "")&amp;
      SUBSTITUTE(SUBSTITUTE(TEXT(SOURCE!H2254,"????0"),"  ","")," ","")&amp;",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>/* 2205 */  { fnPzoom,                     2,                           "ZOOMy",                                       "ZOOMy",                                       0,       0,       CAT_NONE, SLS_UNCHANGED,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
      SUBSTITUTE(TEXT(SOURCE!G2255,"??0"),"  ","")&amp;", "&amp; IF(SOURCE!$S$2-3 &gt;= 0, REPT(" ",SOURCE!$S$2-5+4+1-LEN(SUBSTITUTE(SUBSTITUTE(TEXT(SOURCE!H2255,"????0"),"  ","")," ",""))), "")&amp;
      SUBSTITUTE(SUBSTITUTE(TEXT(SOURCE!H2255,"????0"),"  ","")," ","")&amp;",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
      SUBSTITUTE(TEXT(SOURCE!G2256,"??0"),"  ","")&amp;", "&amp; IF(SOURCE!$S$2-3 &gt;= 0, REPT(" ",SOURCE!$S$2-5+4+1-LEN(SUBSTITUTE(SUBSTITUTE(TEXT(SOURCE!H2256,"????0"),"  ","")," ",""))), "")&amp;
      SUBSTITUTE(SUBSTITUTE(TEXT(SOURCE!H2256,"????0"),"  ","")," ","")&amp;",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
      SUBSTITUTE(TEXT(SOURCE!G2257,"??0"),"  ","")&amp;", "&amp; IF(SOURCE!$S$2-3 &gt;= 0, REPT(" ",SOURCE!$S$2-5+4+1-LEN(SUBSTITUTE(SUBSTITUTE(TEXT(SOURCE!H2257,"????0"),"  ","")," ",""))), "")&amp;
      SUBSTITUTE(SUBSTITUTE(TEXT(SOURCE!H2257,"????0"),"  ","")," ","")&amp;",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
      SUBSTITUTE(TEXT(SOURCE!G2258,"??0"),"  ","")&amp;", "&amp; IF(SOURCE!$S$2-3 &gt;= 0, REPT(" ",SOURCE!$S$2-5+4+1-LEN(SUBSTITUTE(SUBSTITUTE(TEXT(SOURCE!H2258,"????0"),"  ","")," ",""))), "")&amp;
      SUBSTITUTE(SUBSTITUTE(TEXT(SOURCE!H2258,"????0"),"  ","")," ","")&amp;",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
      SUBSTITUTE(TEXT(SOURCE!G2259,"??0"),"  ","")&amp;", "&amp; IF(SOURCE!$S$2-3 &gt;= 0, REPT(" ",SOURCE!$S$2-5+4+1-LEN(SUBSTITUTE(SUBSTITUTE(TEXT(SOURCE!H2259,"????0"),"  ","")," ",""))), "")&amp;
      SUBSTITUTE(SUBSTITUTE(TEXT(SOURCE!H2259,"????0"),"  ","")," ","")&amp;",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
      SUBSTITUTE(TEXT(SOURCE!G2260,"??0"),"  ","")&amp;", "&amp; IF(SOURCE!$S$2-3 &gt;= 0, REPT(" ",SOURCE!$S$2-5+4+1-LEN(SUBSTITUTE(SUBSTITUTE(TEXT(SOURCE!H2260,"????0"),"  ","")," ",""))), "")&amp;
      SUBSTITUTE(SUBSTITUTE(TEXT(SOURCE!H2260,"????0"),"  ","")," ","")&amp;",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
      SUBSTITUTE(TEXT(SOURCE!G2261,"??0"),"  ","")&amp;", "&amp; IF(SOURCE!$S$2-3 &gt;= 0, REPT(" ",SOURCE!$S$2-5+4+1-LEN(SUBSTITUTE(SUBSTITUTE(TEXT(SOURCE!H2261,"????0"),"  ","")," ",""))), "")&amp;
      SUBSTITUTE(SUBSTITUTE(TEXT(SOURCE!H2261,"????0"),"  ","")," ","")&amp;",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
      SUBSTITUTE(TEXT(SOURCE!G2262,"??0"),"  ","")&amp;", "&amp; IF(SOURCE!$S$2-3 &gt;= 0, REPT(" ",SOURCE!$S$2-5+4+1-LEN(SUBSTITUTE(SUBSTITUTE(TEXT(SOURCE!H2262,"????0"),"  ","")," ",""))), "")&amp;
      SUBSTITUTE(SUBSTITUTE(TEXT(SOURCE!H2262,"????0"),"  ","")," ","")&amp;",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
      SUBSTITUTE(TEXT(SOURCE!G2263,"??0"),"  ","")&amp;", "&amp; IF(SOURCE!$S$2-3 &gt;= 0, REPT(" ",SOURCE!$S$2-5+4+1-LEN(SUBSTITUTE(SUBSTITUTE(TEXT(SOURCE!H2263,"????0"),"  ","")," ",""))), "")&amp;
      SUBSTITUTE(SUBSTITUTE(TEXT(SOURCE!H2263,"????0"),"  ","")," ","")&amp;",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
      SUBSTITUTE(TEXT(SOURCE!G2264,"??0"),"  ","")&amp;", "&amp; IF(SOURCE!$S$2-3 &gt;= 0, REPT(" ",SOURCE!$S$2-5+4+1-LEN(SUBSTITUTE(SUBSTITUTE(TEXT(SOURCE!H2264,"????0"),"  ","")," ",""))), "")&amp;
      SUBSTITUTE(SUBSTITUTE(TEXT(SOURCE!H2264,"????0"),"  ","")," ","")&amp;",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
      SUBSTITUTE(TEXT(SOURCE!G2265,"??0"),"  ","")&amp;", "&amp; IF(SOURCE!$S$2-3 &gt;= 0, REPT(" ",SOURCE!$S$2-5+4+1-LEN(SUBSTITUTE(SUBSTITUTE(TEXT(SOURCE!H2265,"????0"),"  ","")," ",""))), "")&amp;
      SUBSTITUTE(SUBSTITUTE(TEXT(SOURCE!H2265,"????0"),"  ","")," ","")&amp;",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
      SUBSTITUTE(TEXT(SOURCE!G2266,"??0"),"  ","")&amp;", "&amp; IF(SOURCE!$S$2-3 &gt;= 0, REPT(" ",SOURCE!$S$2-5+4+1-LEN(SUBSTITUTE(SUBSTITUTE(TEXT(SOURCE!H2266,"????0"),"  ","")," ",""))), "")&amp;
      SUBSTITUTE(SUBSTITUTE(TEXT(SOURCE!H2266,"????0"),"  ","")," ","")&amp;",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
      SUBSTITUTE(TEXT(SOURCE!G2267,"??0"),"  ","")&amp;", "&amp; IF(SOURCE!$S$2-3 &gt;= 0, REPT(" ",SOURCE!$S$2-5+4+1-LEN(SUBSTITUTE(SUBSTITUTE(TEXT(SOURCE!H2267,"????0"),"  ","")," ",""))), "")&amp;
      SUBSTITUTE(SUBSTITUTE(TEXT(SOURCE!H2267,"????0"),"  ","")," ","")&amp;",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
      SUBSTITUTE(TEXT(SOURCE!G2268,"??0"),"  ","")&amp;", "&amp; IF(SOURCE!$S$2-3 &gt;= 0, REPT(" ",SOURCE!$S$2-5+4+1-LEN(SUBSTITUTE(SUBSTITUTE(TEXT(SOURCE!H2268,"????0"),"  ","")," ",""))), "")&amp;
      SUBSTITUTE(SUBSTITUTE(TEXT(SOURCE!H2268,"????0"),"  ","")," ","")&amp;",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1780" workbookViewId="0">
      <selection activeCell="D178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4940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ITM_ACtoM2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ITM_ACtoM2                     234</v>
      </c>
    </row>
    <row r="247" spans="1:4">
      <c r="A247">
        <f t="shared" si="5"/>
        <v>235</v>
      </c>
      <c r="B247" t="str">
        <f>VLOOKUP(A247,SOURCE!B:P,12,0)</f>
        <v>ITM_ACtoM2b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ITM_ACtoM2b                    235</v>
      </c>
    </row>
    <row r="248" spans="1:4">
      <c r="A248">
        <f t="shared" si="5"/>
        <v>236</v>
      </c>
      <c r="B248" t="str">
        <f>VLOOKUP(A248,SOURCE!B:P,12,0)</f>
        <v>ITM_M2toAC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ITM_M2toAC                     236</v>
      </c>
    </row>
    <row r="249" spans="1:4">
      <c r="A249">
        <f t="shared" si="5"/>
        <v>237</v>
      </c>
      <c r="B249" t="str">
        <f>VLOOKUP(A249,SOURCE!B:P,12,0)</f>
        <v>ITM_M2toACb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ITM_M2toACb                    237</v>
      </c>
    </row>
    <row r="250" spans="1:4">
      <c r="A250">
        <f t="shared" si="5"/>
        <v>238</v>
      </c>
      <c r="B250" t="str">
        <f>VLOOKUP(A250,SOURCE!B:P,12,0)</f>
        <v>ITM_ACUStoM2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ITM_ACUStoM2                   238</v>
      </c>
    </row>
    <row r="251" spans="1:4">
      <c r="A251">
        <f t="shared" si="5"/>
        <v>239</v>
      </c>
      <c r="B251" t="str">
        <f>VLOOKUP(A251,SOURCE!B:P,12,0)</f>
        <v>ITM_ACUStoM2b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ITM_ACUStoM2b                  239</v>
      </c>
    </row>
    <row r="252" spans="1:4">
      <c r="A252">
        <f t="shared" si="5"/>
        <v>240</v>
      </c>
      <c r="B252" t="str">
        <f>VLOOKUP(A252,SOURCE!B:P,12,0)</f>
        <v>ITM_M2toACUS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ITM_M2toACUS                   240</v>
      </c>
    </row>
    <row r="253" spans="1:4">
      <c r="A253">
        <f t="shared" si="5"/>
        <v>241</v>
      </c>
      <c r="B253" t="str">
        <f>VLOOKUP(A253,SOURCE!B:P,12,0)</f>
        <v>ITM_M2toACUSb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ITM_M2toACUSb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ITM_FZUKtoM3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ITM_FZUKtoM3                   266</v>
      </c>
    </row>
    <row r="279" spans="1:4">
      <c r="A279">
        <f t="shared" si="6"/>
        <v>267</v>
      </c>
      <c r="B279" t="str">
        <f>VLOOKUP(A279,SOURCE!B:P,12,0)</f>
        <v>ITM_FZUKtoM3b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ITM_FZUKtoM3b                  267</v>
      </c>
    </row>
    <row r="280" spans="1:4">
      <c r="A280">
        <f t="shared" si="6"/>
        <v>268</v>
      </c>
      <c r="B280" t="str">
        <f>VLOOKUP(A280,SOURCE!B:P,12,0)</f>
        <v>ITM_M3toFZUK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ITM_M3toFZUK                   268</v>
      </c>
    </row>
    <row r="281" spans="1:4">
      <c r="A281">
        <f t="shared" si="6"/>
        <v>269</v>
      </c>
      <c r="B281" t="str">
        <f>VLOOKUP(A281,SOURCE!B:P,12,0)</f>
        <v>ITM_M3toFZUKb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ITM_M3toFZUKb                  269</v>
      </c>
    </row>
    <row r="282" spans="1:4">
      <c r="A282">
        <f t="shared" si="6"/>
        <v>270</v>
      </c>
      <c r="B282" t="str">
        <f>VLOOKUP(A282,SOURCE!B:P,12,0)</f>
        <v>ITM_FZUStoM3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ITM_FZUStoM3                   270</v>
      </c>
    </row>
    <row r="283" spans="1:4">
      <c r="A283">
        <f t="shared" si="6"/>
        <v>271</v>
      </c>
      <c r="B283" t="str">
        <f>VLOOKUP(A283,SOURCE!B:P,12,0)</f>
        <v>ITM_FZUStoM3b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ITM_FZUStoM3b                  271</v>
      </c>
    </row>
    <row r="284" spans="1:4">
      <c r="A284">
        <f t="shared" si="6"/>
        <v>272</v>
      </c>
      <c r="B284" t="str">
        <f>VLOOKUP(A284,SOURCE!B:P,12,0)</f>
        <v>ITM_M3toFZUS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ITM_M3toFZUS                   272</v>
      </c>
    </row>
    <row r="285" spans="1:4">
      <c r="A285">
        <f t="shared" si="6"/>
        <v>273</v>
      </c>
      <c r="B285" t="str">
        <f>VLOOKUP(A285,SOURCE!B:P,12,0)</f>
        <v>ITM_M3toFZUSb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ITM_M3toFZUSb                  273</v>
      </c>
    </row>
    <row r="286" spans="1:4">
      <c r="A286">
        <f t="shared" si="6"/>
        <v>274</v>
      </c>
      <c r="B286" t="str">
        <f>VLOOKUP(A286,SOURCE!B:P,12,0)</f>
        <v>ITM_GLUKtoM3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ITM_GLUKtoM3                   274</v>
      </c>
    </row>
    <row r="287" spans="1:4">
      <c r="A287">
        <f t="shared" si="6"/>
        <v>275</v>
      </c>
      <c r="B287" t="str">
        <f>VLOOKUP(A287,SOURCE!B:P,12,0)</f>
        <v>ITM_M3toGLUK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ITM_M3toGLUK                   275</v>
      </c>
    </row>
    <row r="288" spans="1:4">
      <c r="A288">
        <f t="shared" si="6"/>
        <v>276</v>
      </c>
      <c r="B288" t="str">
        <f>VLOOKUP(A288,SOURCE!B:P,12,0)</f>
        <v>ITM_GLUStoM3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ITM_GLUStoM3                   276</v>
      </c>
    </row>
    <row r="289" spans="1:4">
      <c r="A289">
        <f t="shared" si="6"/>
        <v>277</v>
      </c>
      <c r="B289" t="str">
        <f>VLOOKUP(A289,SOURCE!B:P,12,0)</f>
        <v>ITM_M3toGLUS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ITM_M3toGLUS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 xml:space="preserve">ITM_INCHtoM    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                    288</v>
      </c>
    </row>
    <row r="301" spans="1:4">
      <c r="A301">
        <f t="shared" si="6"/>
        <v>289</v>
      </c>
      <c r="B301" t="str">
        <f>VLOOKUP(A301,SOURCE!B:P,12,0)</f>
        <v>ITM_MtoINCH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ITM_MtoINCH 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ITM_KGtoOZ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ITM_KGtoOZ                     294</v>
      </c>
    </row>
    <row r="307" spans="1:4">
      <c r="A307">
        <f t="shared" si="6"/>
        <v>295</v>
      </c>
      <c r="B307" t="str">
        <f>VLOOKUP(A307,SOURCE!B:P,12,0)</f>
        <v>ITM_OZtoKG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ITM_OZtoKG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ITM_KGtoTONb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ITM_KGtoTONb                   311</v>
      </c>
    </row>
    <row r="324" spans="1:4">
      <c r="A324">
        <f t="shared" si="6"/>
        <v>312</v>
      </c>
      <c r="B324" t="str">
        <f>VLOOKUP(A324,SOURCE!B:P,12,0)</f>
        <v>ITM_KGtoTONc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ITM_KGtoTONc  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ITM_TONtoKGb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ITM_TONtoKGb                   314</v>
      </c>
    </row>
    <row r="327" spans="1:4">
      <c r="A327">
        <f t="shared" si="6"/>
        <v>315</v>
      </c>
      <c r="B327" t="str">
        <f>VLOOKUP(A327,SOURCE!B:P,12,0)</f>
        <v>ITM_TONtoKGc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ITM_TONtoKGc                   315</v>
      </c>
    </row>
    <row r="328" spans="1:4">
      <c r="A328">
        <f t="shared" si="6"/>
        <v>316</v>
      </c>
      <c r="B328" t="str">
        <f>VLOOKUP(A328,SOURCE!B:P,12,0)</f>
        <v>ITM_KGtoTRZ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ITM_KGtoTRZ                    316</v>
      </c>
    </row>
    <row r="329" spans="1:4">
      <c r="A329">
        <f t="shared" si="6"/>
        <v>317</v>
      </c>
      <c r="B329" t="str">
        <f>VLOOKUP(A329,SOURCE!B:P,12,0)</f>
        <v>ITM_KGtoTRZb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ITM_KGtoTRZb                   317</v>
      </c>
    </row>
    <row r="330" spans="1:4">
      <c r="A330">
        <f t="shared" si="6"/>
        <v>318</v>
      </c>
      <c r="B330" t="str">
        <f>VLOOKUP(A330,SOURCE!B:P,12,0)</f>
        <v>ITM_TRZtoKG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ITM_TRZtoKG                    318</v>
      </c>
    </row>
    <row r="331" spans="1:4">
      <c r="A331">
        <f t="shared" ref="A331:A394" si="7">C330</f>
        <v>319</v>
      </c>
      <c r="B331" t="str">
        <f>VLOOKUP(A331,SOURCE!B:P,12,0)</f>
        <v>ITM_TRZtoKGb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ITM_TRZtoKGb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ITM_MItoM                      328</v>
      </c>
    </row>
    <row r="341" spans="1:4">
      <c r="A341">
        <f t="shared" si="7"/>
        <v>329</v>
      </c>
      <c r="B341" t="str">
        <f>VLOOKUP(A341,SOURCE!B:P,12,0)</f>
        <v>ITM_MtoMI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ITM_MtoMI                      329</v>
      </c>
    </row>
    <row r="342" spans="1:4">
      <c r="A342">
        <f t="shared" si="7"/>
        <v>330</v>
      </c>
      <c r="B342" t="str">
        <f>VLOOKUP(A342,SOURCE!B:P,12,0)</f>
        <v>ITM_MtoNMI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ITM_MtoNMI                     330</v>
      </c>
    </row>
    <row r="343" spans="1:4">
      <c r="A343">
        <f t="shared" si="7"/>
        <v>331</v>
      </c>
      <c r="B343" t="str">
        <f>VLOOKUP(A343,SOURCE!B:P,12,0)</f>
        <v>ITM_NMItoM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ITM_NMItoM 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ITM_MtoPOINT                   334</v>
      </c>
    </row>
    <row r="347" spans="1:4">
      <c r="A347">
        <f t="shared" si="7"/>
        <v>335</v>
      </c>
      <c r="B347" t="str">
        <f>VLOOKUP(A347,SOURCE!B:P,12,0)</f>
        <v>ITM_MtoPOINTb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ITM_MtoPOINTb                  335</v>
      </c>
    </row>
    <row r="348" spans="1:4">
      <c r="A348">
        <f t="shared" si="7"/>
        <v>336</v>
      </c>
      <c r="B348" t="str">
        <f>VLOOKUP(A348,SOURCE!B:P,12,0)</f>
        <v>ITM_MtoPOINTc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ITM_MtoPOINTc                  336</v>
      </c>
    </row>
    <row r="349" spans="1:4">
      <c r="A349">
        <f t="shared" si="7"/>
        <v>337</v>
      </c>
      <c r="B349" t="str">
        <f>VLOOKUP(A349,SOURCE!B:P,12,0)</f>
        <v>ITM_POINTtoM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                   337</v>
      </c>
    </row>
    <row r="350" spans="1:4">
      <c r="A350">
        <f t="shared" si="7"/>
        <v>338</v>
      </c>
      <c r="B350" t="str">
        <f>VLOOKUP(A350,SOURCE!B:P,12,0)</f>
        <v>ITM_POINTtoMb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ITM_POINTtoMb                  338</v>
      </c>
    </row>
    <row r="351" spans="1:4">
      <c r="A351">
        <f t="shared" si="7"/>
        <v>339</v>
      </c>
      <c r="B351" t="str">
        <f>VLOOKUP(A351,SOURCE!B:P,12,0)</f>
        <v>ITM_POINTtoMc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ITM_POINTtoMc 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ITM_CARATtoKG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ITM_CARATtoKG                  350</v>
      </c>
    </row>
    <row r="363" spans="1:4">
      <c r="A363">
        <f t="shared" si="7"/>
        <v>351</v>
      </c>
      <c r="B363" t="str">
        <f>VLOOKUP(A363,SOURCE!B:P,12,0)</f>
        <v>ITM_CARATtoKGb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ITM_CARATtoKGb                 351</v>
      </c>
    </row>
    <row r="364" spans="1:4">
      <c r="A364">
        <f t="shared" si="7"/>
        <v>352</v>
      </c>
      <c r="B364" t="str">
        <f>VLOOKUP(A364,SOURCE!B:P,12,0)</f>
        <v>ITM_CARATtoKGc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ITM_CARATtoKGc                 352</v>
      </c>
    </row>
    <row r="365" spans="1:4">
      <c r="A365">
        <f t="shared" si="7"/>
        <v>353</v>
      </c>
      <c r="B365" t="str">
        <f>VLOOKUP(A365,SOURCE!B:P,12,0)</f>
        <v>ITM_KGtoCARAT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ITM_KGtoCARAT                  353</v>
      </c>
    </row>
    <row r="366" spans="1:4">
      <c r="A366">
        <f t="shared" si="7"/>
        <v>354</v>
      </c>
      <c r="B366" t="str">
        <f>VLOOKUP(A366,SOURCE!B:P,12,0)</f>
        <v>ITM_KGtoCARATb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ITM_KGtoCARATb                 354</v>
      </c>
    </row>
    <row r="367" spans="1:4">
      <c r="A367">
        <f t="shared" si="7"/>
        <v>355</v>
      </c>
      <c r="B367" t="str">
        <f>VLOOKUP(A367,SOURCE!B:P,12,0)</f>
        <v>ITM_KGtoCARATc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ITM_KGtoCARATc                 355</v>
      </c>
    </row>
    <row r="368" spans="1:4">
      <c r="A368">
        <f t="shared" si="7"/>
        <v>356</v>
      </c>
      <c r="B368" t="str">
        <f>VLOOKUP(A368,SOURCE!B:P,12,0)</f>
        <v>ITM_QTtoM3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ITM_QTtoM3                     356</v>
      </c>
    </row>
    <row r="369" spans="1:4">
      <c r="A369">
        <f t="shared" si="7"/>
        <v>357</v>
      </c>
      <c r="B369" t="str">
        <f>VLOOKUP(A369,SOURCE!B:P,12,0)</f>
        <v>ITM_M3toQT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ITM_M3toQT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ITM_1455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ITM_1455  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ITM_1471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ITM_1471        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ITM_1518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ITM_1518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1755.1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1755.1</v>
      </c>
      <c r="B1796" t="str">
        <f>VLOOKUP(A1796,SOURCE!B:P,12,0)</f>
        <v/>
      </c>
      <c r="C1796">
        <f>IF(
ISNUMBER(INDEX(SOURCE!B:B,MATCH(A1796,SOURCE!B:B,0)+1)),
  VALUE(INDEX(SOURCE!B:B,MATCH(A1796,SOURCE!B:B,0)+1)),
  "")</f>
        <v>1755.1999999999998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/>
      </c>
    </row>
    <row r="1797" spans="1:4">
      <c r="A1797">
        <f t="shared" si="29"/>
        <v>1755.1999999999998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1755.2999999999997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1755.2999999999997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1755.3999999999996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1755.3999999999996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1755.4999999999995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1755.4999999999995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1755.5999999999995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1755.5999999999995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1756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1756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1757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1756</v>
      </c>
    </row>
    <row r="1803" spans="1:4">
      <c r="A1803">
        <f t="shared" ref="A1803:A1866" si="30">C1802</f>
        <v>1757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1758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1757</v>
      </c>
    </row>
    <row r="1804" spans="1:4">
      <c r="A1804">
        <f t="shared" si="30"/>
        <v>1758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1759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1758</v>
      </c>
    </row>
    <row r="1805" spans="1:4">
      <c r="A1805">
        <f t="shared" si="30"/>
        <v>1759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1760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1759</v>
      </c>
    </row>
    <row r="1806" spans="1:4">
      <c r="A1806">
        <f t="shared" si="30"/>
        <v>1760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1761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1760</v>
      </c>
    </row>
    <row r="1807" spans="1:4">
      <c r="A1807">
        <f t="shared" si="30"/>
        <v>1761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1762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1761</v>
      </c>
    </row>
    <row r="1808" spans="1:4">
      <c r="A1808">
        <f t="shared" si="30"/>
        <v>1762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1763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1762</v>
      </c>
    </row>
    <row r="1809" spans="1:4">
      <c r="A1809">
        <f t="shared" si="30"/>
        <v>1763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1764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1763</v>
      </c>
    </row>
    <row r="1810" spans="1:4">
      <c r="A1810">
        <f t="shared" si="30"/>
        <v>1764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1765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1764</v>
      </c>
    </row>
    <row r="1811" spans="1:4">
      <c r="A1811">
        <f t="shared" si="30"/>
        <v>1765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1766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1765</v>
      </c>
    </row>
    <row r="1812" spans="1:4">
      <c r="A1812">
        <f t="shared" si="30"/>
        <v>1766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1767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1766</v>
      </c>
    </row>
    <row r="1813" spans="1:4">
      <c r="A1813">
        <f t="shared" si="30"/>
        <v>1767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1768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1767</v>
      </c>
    </row>
    <row r="1814" spans="1:4">
      <c r="A1814">
        <f t="shared" si="30"/>
        <v>1768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1769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1768</v>
      </c>
    </row>
    <row r="1815" spans="1:4">
      <c r="A1815">
        <f t="shared" si="30"/>
        <v>1769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1770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1769</v>
      </c>
    </row>
    <row r="1816" spans="1:4">
      <c r="A1816">
        <f t="shared" si="30"/>
        <v>1770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1771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1770</v>
      </c>
    </row>
    <row r="1817" spans="1:4">
      <c r="A1817">
        <f t="shared" si="30"/>
        <v>1771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1772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1771</v>
      </c>
    </row>
    <row r="1818" spans="1:4">
      <c r="A1818">
        <f t="shared" si="30"/>
        <v>1772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1773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1772</v>
      </c>
    </row>
    <row r="1819" spans="1:4">
      <c r="A1819">
        <f t="shared" si="30"/>
        <v>1773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1774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1773</v>
      </c>
    </row>
    <row r="1820" spans="1:4">
      <c r="A1820">
        <f t="shared" si="30"/>
        <v>1774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1775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1774</v>
      </c>
    </row>
    <row r="1821" spans="1:4">
      <c r="A1821">
        <f t="shared" si="30"/>
        <v>1775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1776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1775</v>
      </c>
    </row>
    <row r="1822" spans="1:4">
      <c r="A1822">
        <f t="shared" si="30"/>
        <v>1776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1777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1776</v>
      </c>
    </row>
    <row r="1823" spans="1:4">
      <c r="A1823">
        <f t="shared" si="30"/>
        <v>1777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1778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1777</v>
      </c>
    </row>
    <row r="1824" spans="1:4">
      <c r="A1824">
        <f t="shared" si="30"/>
        <v>1778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1779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1778</v>
      </c>
    </row>
    <row r="1825" spans="1:4">
      <c r="A1825">
        <f t="shared" si="30"/>
        <v>1779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1780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1779</v>
      </c>
    </row>
    <row r="1826" spans="1:4">
      <c r="A1826">
        <f t="shared" si="30"/>
        <v>1780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1781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1780</v>
      </c>
    </row>
    <row r="1827" spans="1:4">
      <c r="A1827">
        <f t="shared" si="30"/>
        <v>1781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1782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1781</v>
      </c>
    </row>
    <row r="1828" spans="1:4">
      <c r="A1828">
        <f t="shared" si="30"/>
        <v>1782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1783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1782</v>
      </c>
    </row>
    <row r="1829" spans="1:4">
      <c r="A1829">
        <f t="shared" si="30"/>
        <v>1783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1784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1783</v>
      </c>
    </row>
    <row r="1830" spans="1:4">
      <c r="A1830">
        <f t="shared" si="30"/>
        <v>1784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1785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1784</v>
      </c>
    </row>
    <row r="1831" spans="1:4">
      <c r="A1831">
        <f t="shared" si="30"/>
        <v>1785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1786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1785</v>
      </c>
    </row>
    <row r="1832" spans="1:4">
      <c r="A1832">
        <f t="shared" si="30"/>
        <v>1786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1787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1786</v>
      </c>
    </row>
    <row r="1833" spans="1:4">
      <c r="A1833">
        <f t="shared" si="30"/>
        <v>1787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1788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1787</v>
      </c>
    </row>
    <row r="1834" spans="1:4">
      <c r="A1834">
        <f t="shared" si="30"/>
        <v>1788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1789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1788</v>
      </c>
    </row>
    <row r="1835" spans="1:4">
      <c r="A1835">
        <f t="shared" si="30"/>
        <v>1789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1790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1789</v>
      </c>
    </row>
    <row r="1836" spans="1:4">
      <c r="A1836">
        <f t="shared" si="30"/>
        <v>1790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1791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1790</v>
      </c>
    </row>
    <row r="1837" spans="1:4">
      <c r="A1837">
        <f t="shared" si="30"/>
        <v>1791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1792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1791</v>
      </c>
    </row>
    <row r="1838" spans="1:4">
      <c r="A1838">
        <f t="shared" si="30"/>
        <v>1792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1793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1792</v>
      </c>
    </row>
    <row r="1839" spans="1:4">
      <c r="A1839">
        <f t="shared" si="30"/>
        <v>1793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1794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1793</v>
      </c>
    </row>
    <row r="1840" spans="1:4">
      <c r="A1840">
        <f t="shared" si="30"/>
        <v>1794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1795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1794</v>
      </c>
    </row>
    <row r="1841" spans="1:4">
      <c r="A1841">
        <f t="shared" si="30"/>
        <v>1795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1796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1795</v>
      </c>
    </row>
    <row r="1842" spans="1:4">
      <c r="A1842">
        <f t="shared" si="30"/>
        <v>1796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1797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1796</v>
      </c>
    </row>
    <row r="1843" spans="1:4">
      <c r="A1843">
        <f t="shared" si="30"/>
        <v>1797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1798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1797</v>
      </c>
    </row>
    <row r="1844" spans="1:4">
      <c r="A1844">
        <f t="shared" si="30"/>
        <v>1798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1799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1798</v>
      </c>
    </row>
    <row r="1845" spans="1:4">
      <c r="A1845">
        <f t="shared" si="30"/>
        <v>1799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1800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1799</v>
      </c>
    </row>
    <row r="1846" spans="1:4">
      <c r="A1846">
        <f t="shared" si="30"/>
        <v>1800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1801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1800</v>
      </c>
    </row>
    <row r="1847" spans="1:4">
      <c r="A1847">
        <f t="shared" si="30"/>
        <v>1801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1802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1801</v>
      </c>
    </row>
    <row r="1848" spans="1:4">
      <c r="A1848">
        <f t="shared" si="30"/>
        <v>1802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1803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1802</v>
      </c>
    </row>
    <row r="1849" spans="1:4">
      <c r="A1849">
        <f t="shared" si="30"/>
        <v>1803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1804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1803</v>
      </c>
    </row>
    <row r="1850" spans="1:4">
      <c r="A1850">
        <f t="shared" si="30"/>
        <v>1804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1805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1804</v>
      </c>
    </row>
    <row r="1851" spans="1:4">
      <c r="A1851">
        <f t="shared" si="30"/>
        <v>1805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1806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1805</v>
      </c>
    </row>
    <row r="1852" spans="1:4">
      <c r="A1852">
        <f t="shared" si="30"/>
        <v>1806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1807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1806</v>
      </c>
    </row>
    <row r="1853" spans="1:4">
      <c r="A1853">
        <f t="shared" si="30"/>
        <v>1807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1808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1807</v>
      </c>
    </row>
    <row r="1854" spans="1:4">
      <c r="A1854">
        <f t="shared" si="30"/>
        <v>1808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1809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1808</v>
      </c>
    </row>
    <row r="1855" spans="1:4">
      <c r="A1855">
        <f t="shared" si="30"/>
        <v>1809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1810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1809</v>
      </c>
    </row>
    <row r="1856" spans="1:4">
      <c r="A1856">
        <f t="shared" si="30"/>
        <v>1810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1811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1810</v>
      </c>
    </row>
    <row r="1857" spans="1:4">
      <c r="A1857">
        <f t="shared" si="30"/>
        <v>1811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1812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1811</v>
      </c>
    </row>
    <row r="1858" spans="1:4">
      <c r="A1858">
        <f t="shared" si="30"/>
        <v>1812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1813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1812</v>
      </c>
    </row>
    <row r="1859" spans="1:4">
      <c r="A1859">
        <f t="shared" si="30"/>
        <v>1813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1814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1813</v>
      </c>
    </row>
    <row r="1860" spans="1:4">
      <c r="A1860">
        <f t="shared" si="30"/>
        <v>1814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1815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1814</v>
      </c>
    </row>
    <row r="1861" spans="1:4">
      <c r="A1861">
        <f t="shared" si="30"/>
        <v>1815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1816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1815</v>
      </c>
    </row>
    <row r="1862" spans="1:4">
      <c r="A1862">
        <f t="shared" si="30"/>
        <v>1816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1817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1816</v>
      </c>
    </row>
    <row r="1863" spans="1:4">
      <c r="A1863">
        <f t="shared" si="30"/>
        <v>1817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1818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1817</v>
      </c>
    </row>
    <row r="1864" spans="1:4">
      <c r="A1864">
        <f t="shared" si="30"/>
        <v>1818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1819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1818</v>
      </c>
    </row>
    <row r="1865" spans="1:4">
      <c r="A1865">
        <f t="shared" si="30"/>
        <v>1819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1820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1819   //JM CAPS</v>
      </c>
    </row>
    <row r="1866" spans="1:4">
      <c r="A1866">
        <f t="shared" si="30"/>
        <v>1820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1821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1820</v>
      </c>
    </row>
    <row r="1867" spans="1:4">
      <c r="A1867">
        <f t="shared" ref="A1867:A1930" si="31">C1866</f>
        <v>1821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1822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1821</v>
      </c>
    </row>
    <row r="1868" spans="1:4">
      <c r="A1868">
        <f t="shared" si="31"/>
        <v>1822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1823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1822</v>
      </c>
    </row>
    <row r="1869" spans="1:4">
      <c r="A1869">
        <f t="shared" si="31"/>
        <v>1823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1824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1823</v>
      </c>
    </row>
    <row r="1870" spans="1:4">
      <c r="A1870">
        <f t="shared" si="31"/>
        <v>1824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1825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1824</v>
      </c>
    </row>
    <row r="1871" spans="1:4">
      <c r="A1871">
        <f t="shared" si="31"/>
        <v>1825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1825.01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1825</v>
      </c>
    </row>
    <row r="1872" spans="1:4">
      <c r="A1872">
        <f t="shared" si="31"/>
        <v>1825.01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1826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1826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1827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1826</v>
      </c>
    </row>
    <row r="1874" spans="1:4">
      <c r="A1874">
        <f t="shared" si="31"/>
        <v>1827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1828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1827</v>
      </c>
    </row>
    <row r="1875" spans="1:4">
      <c r="A1875">
        <f t="shared" si="31"/>
        <v>1828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1829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1828</v>
      </c>
    </row>
    <row r="1876" spans="1:4">
      <c r="A1876">
        <f t="shared" si="31"/>
        <v>1829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1830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1829</v>
      </c>
    </row>
    <row r="1877" spans="1:4">
      <c r="A1877">
        <f t="shared" si="31"/>
        <v>1830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1831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1830</v>
      </c>
    </row>
    <row r="1878" spans="1:4">
      <c r="A1878">
        <f t="shared" si="31"/>
        <v>1831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1832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1831</v>
      </c>
    </row>
    <row r="1879" spans="1:4">
      <c r="A1879">
        <f t="shared" si="31"/>
        <v>1832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1833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1832</v>
      </c>
    </row>
    <row r="1880" spans="1:4">
      <c r="A1880">
        <f t="shared" si="31"/>
        <v>1833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1834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1833</v>
      </c>
    </row>
    <row r="1881" spans="1:4">
      <c r="A1881">
        <f t="shared" si="31"/>
        <v>1834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1835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1834</v>
      </c>
    </row>
    <row r="1882" spans="1:4">
      <c r="A1882">
        <f t="shared" si="31"/>
        <v>1835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1836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1835</v>
      </c>
    </row>
    <row r="1883" spans="1:4">
      <c r="A1883">
        <f t="shared" si="31"/>
        <v>1836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1837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1836</v>
      </c>
    </row>
    <row r="1884" spans="1:4">
      <c r="A1884">
        <f t="shared" si="31"/>
        <v>1837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1838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1837</v>
      </c>
    </row>
    <row r="1885" spans="1:4">
      <c r="A1885">
        <f t="shared" si="31"/>
        <v>1838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1839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1838</v>
      </c>
    </row>
    <row r="1886" spans="1:4">
      <c r="A1886">
        <f t="shared" si="31"/>
        <v>1839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1840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1839</v>
      </c>
    </row>
    <row r="1887" spans="1:4">
      <c r="A1887">
        <f t="shared" si="31"/>
        <v>1840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1841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1840</v>
      </c>
    </row>
    <row r="1888" spans="1:4">
      <c r="A1888">
        <f t="shared" si="31"/>
        <v>1841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1842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1841</v>
      </c>
    </row>
    <row r="1889" spans="1:4">
      <c r="A1889">
        <f t="shared" si="31"/>
        <v>1842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1843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1842</v>
      </c>
    </row>
    <row r="1890" spans="1:4">
      <c r="A1890">
        <f t="shared" si="31"/>
        <v>1843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1844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1843</v>
      </c>
    </row>
    <row r="1891" spans="1:4">
      <c r="A1891">
        <f t="shared" si="31"/>
        <v>1844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1845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1844</v>
      </c>
    </row>
    <row r="1892" spans="1:4">
      <c r="A1892">
        <f t="shared" si="31"/>
        <v>1845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1846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1845</v>
      </c>
    </row>
    <row r="1893" spans="1:4">
      <c r="A1893">
        <f t="shared" si="31"/>
        <v>1846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1847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1846</v>
      </c>
    </row>
    <row r="1894" spans="1:4">
      <c r="A1894">
        <f t="shared" si="31"/>
        <v>1847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1848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1847</v>
      </c>
    </row>
    <row r="1895" spans="1:4">
      <c r="A1895">
        <f t="shared" si="31"/>
        <v>1848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1849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1848</v>
      </c>
    </row>
    <row r="1896" spans="1:4">
      <c r="A1896">
        <f t="shared" si="31"/>
        <v>1849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1850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1849</v>
      </c>
    </row>
    <row r="1897" spans="1:4">
      <c r="A1897">
        <f t="shared" si="31"/>
        <v>1850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1851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1850</v>
      </c>
    </row>
    <row r="1898" spans="1:4">
      <c r="A1898">
        <f t="shared" si="31"/>
        <v>1851</v>
      </c>
      <c r="B1898" t="str">
        <f>VLOOKUP(A1898,SOURCE!B:P,12,0)</f>
        <v>ITM_LI</v>
      </c>
      <c r="C1898">
        <f>IF(
ISNUMBER(INDEX(SOURCE!B:B,MATCH(A1898,SOURCE!B:B,0)+1)),
  VALUE(INDEX(SOURCE!B:B,MATCH(A1898,SOURCE!B:B,0)+1)),
  "")</f>
        <v>1852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ITM_LI                        1851</v>
      </c>
    </row>
    <row r="1899" spans="1:4">
      <c r="A1899">
        <f t="shared" si="31"/>
        <v>1852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1853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1852</v>
      </c>
    </row>
    <row r="1900" spans="1:4">
      <c r="A1900">
        <f t="shared" si="31"/>
        <v>1853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1854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1853</v>
      </c>
    </row>
    <row r="1901" spans="1:4">
      <c r="A1901">
        <f t="shared" si="31"/>
        <v>1854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1855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1854</v>
      </c>
    </row>
    <row r="1902" spans="1:4">
      <c r="A1902">
        <f t="shared" si="31"/>
        <v>1855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1856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1855</v>
      </c>
    </row>
    <row r="1903" spans="1:4">
      <c r="A1903">
        <f t="shared" si="31"/>
        <v>1856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1857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1856</v>
      </c>
    </row>
    <row r="1904" spans="1:4">
      <c r="A1904">
        <f t="shared" si="31"/>
        <v>1857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1858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1857</v>
      </c>
    </row>
    <row r="1905" spans="1:4">
      <c r="A1905">
        <f t="shared" si="31"/>
        <v>1858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1859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1858</v>
      </c>
    </row>
    <row r="1906" spans="1:4">
      <c r="A1906">
        <f t="shared" si="31"/>
        <v>1859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1860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1859</v>
      </c>
    </row>
    <row r="1907" spans="1:4">
      <c r="A1907">
        <f t="shared" si="31"/>
        <v>1860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1861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1860</v>
      </c>
    </row>
    <row r="1908" spans="1:4">
      <c r="A1908">
        <f t="shared" si="31"/>
        <v>1861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1862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1861</v>
      </c>
    </row>
    <row r="1909" spans="1:4">
      <c r="A1909">
        <f t="shared" si="31"/>
        <v>1862</v>
      </c>
      <c r="B1909" t="str">
        <f>VLOOKUP(A1909,SOURCE!B:P,12,0)</f>
        <v>ITM_1862</v>
      </c>
      <c r="C1909">
        <f>IF(
ISNUMBER(INDEX(SOURCE!B:B,MATCH(A1909,SOURCE!B:B,0)+1)),
  VALUE(INDEX(SOURCE!B:B,MATCH(A1909,SOURCE!B:B,0)+1)),
  "")</f>
        <v>1863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ITM_1862                      1862</v>
      </c>
    </row>
    <row r="1910" spans="1:4">
      <c r="A1910">
        <f t="shared" si="31"/>
        <v>1863</v>
      </c>
      <c r="B1910" t="str">
        <f>VLOOKUP(A1910,SOURCE!B:P,12,0)</f>
        <v>ITM_1863</v>
      </c>
      <c r="C1910">
        <f>IF(
ISNUMBER(INDEX(SOURCE!B:B,MATCH(A1910,SOURCE!B:B,0)+1)),
  VALUE(INDEX(SOURCE!B:B,MATCH(A1910,SOURCE!B:B,0)+1)),
  "")</f>
        <v>1864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ITM_1863                      1863</v>
      </c>
    </row>
    <row r="1911" spans="1:4">
      <c r="A1911">
        <f t="shared" si="31"/>
        <v>1864</v>
      </c>
      <c r="B1911" t="str">
        <f>VLOOKUP(A1911,SOURCE!B:P,12,0)</f>
        <v>ITM_1864</v>
      </c>
      <c r="C1911">
        <f>IF(
ISNUMBER(INDEX(SOURCE!B:B,MATCH(A1911,SOURCE!B:B,0)+1)),
  VALUE(INDEX(SOURCE!B:B,MATCH(A1911,SOURCE!B:B,0)+1)),
  "")</f>
        <v>1865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ITM_1864                      1864</v>
      </c>
    </row>
    <row r="1912" spans="1:4">
      <c r="A1912">
        <f t="shared" si="31"/>
        <v>1865</v>
      </c>
      <c r="B1912" t="str">
        <f>VLOOKUP(A1912,SOURCE!B:P,12,0)</f>
        <v>ITM_1865</v>
      </c>
      <c r="C1912">
        <f>IF(
ISNUMBER(INDEX(SOURCE!B:B,MATCH(A1912,SOURCE!B:B,0)+1)),
  VALUE(INDEX(SOURCE!B:B,MATCH(A1912,SOURCE!B:B,0)+1)),
  "")</f>
        <v>1866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ITM_1865                      1865</v>
      </c>
    </row>
    <row r="1913" spans="1:4">
      <c r="A1913">
        <f t="shared" si="31"/>
        <v>1866</v>
      </c>
      <c r="B1913" t="str">
        <f>VLOOKUP(A1913,SOURCE!B:P,12,0)</f>
        <v>ITM_1866</v>
      </c>
      <c r="C1913">
        <f>IF(
ISNUMBER(INDEX(SOURCE!B:B,MATCH(A1913,SOURCE!B:B,0)+1)),
  VALUE(INDEX(SOURCE!B:B,MATCH(A1913,SOURCE!B:B,0)+1)),
  "")</f>
        <v>1867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ITM_1866                      1866</v>
      </c>
    </row>
    <row r="1914" spans="1:4">
      <c r="A1914">
        <f t="shared" si="31"/>
        <v>1867</v>
      </c>
      <c r="B1914" t="str">
        <f>VLOOKUP(A1914,SOURCE!B:P,12,0)</f>
        <v>ITM_1867</v>
      </c>
      <c r="C1914">
        <f>IF(
ISNUMBER(INDEX(SOURCE!B:B,MATCH(A1914,SOURCE!B:B,0)+1)),
  VALUE(INDEX(SOURCE!B:B,MATCH(A1914,SOURCE!B:B,0)+1)),
  "")</f>
        <v>1868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ITM_1867                      1867</v>
      </c>
    </row>
    <row r="1915" spans="1:4">
      <c r="A1915">
        <f t="shared" si="31"/>
        <v>1868</v>
      </c>
      <c r="B1915" t="str">
        <f>VLOOKUP(A1915,SOURCE!B:P,12,0)</f>
        <v>ITM_1868</v>
      </c>
      <c r="C1915">
        <f>IF(
ISNUMBER(INDEX(SOURCE!B:B,MATCH(A1915,SOURCE!B:B,0)+1)),
  VALUE(INDEX(SOURCE!B:B,MATCH(A1915,SOURCE!B:B,0)+1)),
  "")</f>
        <v>1869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ITM_1868                      1868</v>
      </c>
    </row>
    <row r="1916" spans="1:4">
      <c r="A1916">
        <f t="shared" si="31"/>
        <v>1869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1870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1869</v>
      </c>
    </row>
    <row r="1917" spans="1:4">
      <c r="A1917">
        <f t="shared" si="31"/>
        <v>1870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1871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1870</v>
      </c>
    </row>
    <row r="1918" spans="1:4">
      <c r="A1918">
        <f t="shared" si="31"/>
        <v>1871</v>
      </c>
      <c r="B1918" t="str">
        <f>VLOOKUP(A1918,SOURCE!B:P,12,0)</f>
        <v>ITM_1871</v>
      </c>
      <c r="C1918">
        <f>IF(
ISNUMBER(INDEX(SOURCE!B:B,MATCH(A1918,SOURCE!B:B,0)+1)),
  VALUE(INDEX(SOURCE!B:B,MATCH(A1918,SOURCE!B:B,0)+1)),
  "")</f>
        <v>1872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ITM_1871                      1871</v>
      </c>
    </row>
    <row r="1919" spans="1:4">
      <c r="A1919">
        <f t="shared" si="31"/>
        <v>1872</v>
      </c>
      <c r="B1919" t="str">
        <f>VLOOKUP(A1919,SOURCE!B:P,12,0)</f>
        <v>ITM_1872</v>
      </c>
      <c r="C1919">
        <f>IF(
ISNUMBER(INDEX(SOURCE!B:B,MATCH(A1919,SOURCE!B:B,0)+1)),
  VALUE(INDEX(SOURCE!B:B,MATCH(A1919,SOURCE!B:B,0)+1)),
  "")</f>
        <v>1873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ITM_1872                      1872</v>
      </c>
    </row>
    <row r="1920" spans="1:4">
      <c r="A1920">
        <f t="shared" si="31"/>
        <v>1873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1874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1873</v>
      </c>
    </row>
    <row r="1921" spans="1:4">
      <c r="A1921">
        <f t="shared" si="31"/>
        <v>1874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1875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1874</v>
      </c>
    </row>
    <row r="1922" spans="1:4">
      <c r="A1922">
        <f t="shared" si="31"/>
        <v>1875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1875.01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1875</v>
      </c>
    </row>
    <row r="1923" spans="1:4">
      <c r="A1923">
        <f t="shared" si="31"/>
        <v>1875.01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1875.02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1875.02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1876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1876</v>
      </c>
    </row>
    <row r="1926" spans="1:4">
      <c r="A1926">
        <f t="shared" si="31"/>
        <v>1877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1877</v>
      </c>
    </row>
    <row r="1927" spans="1:4">
      <c r="A1927">
        <f t="shared" si="31"/>
        <v>1878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1878</v>
      </c>
    </row>
    <row r="1928" spans="1:4">
      <c r="A1928">
        <f t="shared" si="31"/>
        <v>1879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1879</v>
      </c>
    </row>
    <row r="1929" spans="1:4">
      <c r="A1929">
        <f t="shared" si="31"/>
        <v>1880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1880</v>
      </c>
    </row>
    <row r="1930" spans="1:4">
      <c r="A1930">
        <f t="shared" si="31"/>
        <v>1881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1881</v>
      </c>
    </row>
    <row r="1931" spans="1:4">
      <c r="A1931">
        <f t="shared" ref="A1931:A1994" si="32">C1930</f>
        <v>1882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1882</v>
      </c>
    </row>
    <row r="1932" spans="1:4">
      <c r="A1932">
        <f t="shared" si="32"/>
        <v>1883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1883</v>
      </c>
    </row>
    <row r="1933" spans="1:4">
      <c r="A1933">
        <f t="shared" si="32"/>
        <v>1884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1884</v>
      </c>
    </row>
    <row r="1934" spans="1:4">
      <c r="A1934">
        <f t="shared" si="32"/>
        <v>1885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1885</v>
      </c>
    </row>
    <row r="1935" spans="1:4">
      <c r="A1935">
        <f t="shared" si="32"/>
        <v>1886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1886</v>
      </c>
    </row>
    <row r="1936" spans="1:4">
      <c r="A1936">
        <f t="shared" si="32"/>
        <v>1887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1887</v>
      </c>
    </row>
    <row r="1937" spans="1:4">
      <c r="A1937">
        <f t="shared" si="32"/>
        <v>1888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1888</v>
      </c>
    </row>
    <row r="1938" spans="1:4">
      <c r="A1938">
        <f t="shared" si="32"/>
        <v>1889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1889</v>
      </c>
    </row>
    <row r="1939" spans="1:4">
      <c r="A1939">
        <f t="shared" si="32"/>
        <v>1890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1890</v>
      </c>
    </row>
    <row r="1940" spans="1:4">
      <c r="A1940">
        <f t="shared" si="32"/>
        <v>1891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1891</v>
      </c>
    </row>
    <row r="1941" spans="1:4">
      <c r="A1941">
        <f t="shared" si="32"/>
        <v>1892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1892</v>
      </c>
    </row>
    <row r="1942" spans="1:4">
      <c r="A1942">
        <f t="shared" si="32"/>
        <v>1893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1893</v>
      </c>
    </row>
    <row r="1943" spans="1:4">
      <c r="A1943">
        <f t="shared" si="32"/>
        <v>1894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1894</v>
      </c>
    </row>
    <row r="1944" spans="1:4">
      <c r="A1944">
        <f t="shared" si="32"/>
        <v>1895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1895</v>
      </c>
    </row>
    <row r="1945" spans="1:4">
      <c r="A1945">
        <f t="shared" si="32"/>
        <v>1896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1896</v>
      </c>
    </row>
    <row r="1946" spans="1:4">
      <c r="A1946">
        <f t="shared" si="32"/>
        <v>1897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1897</v>
      </c>
    </row>
    <row r="1947" spans="1:4">
      <c r="A1947">
        <f t="shared" si="32"/>
        <v>1898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1898</v>
      </c>
    </row>
    <row r="1948" spans="1:4">
      <c r="A1948">
        <f t="shared" si="32"/>
        <v>1899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1899</v>
      </c>
    </row>
    <row r="1949" spans="1:4">
      <c r="A1949">
        <f t="shared" si="32"/>
        <v>1900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1900</v>
      </c>
    </row>
    <row r="1950" spans="1:4">
      <c r="A1950">
        <f t="shared" si="32"/>
        <v>1901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1901</v>
      </c>
    </row>
    <row r="1951" spans="1:4">
      <c r="A1951">
        <f t="shared" si="32"/>
        <v>1902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1902</v>
      </c>
    </row>
    <row r="1952" spans="1:4">
      <c r="A1952">
        <f t="shared" si="32"/>
        <v>1903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1903</v>
      </c>
    </row>
    <row r="1953" spans="1:4">
      <c r="A1953">
        <f t="shared" si="32"/>
        <v>1904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1904</v>
      </c>
    </row>
    <row r="1954" spans="1:4">
      <c r="A1954">
        <f t="shared" si="32"/>
        <v>1905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1905</v>
      </c>
    </row>
    <row r="1955" spans="1:4">
      <c r="A1955">
        <f t="shared" si="32"/>
        <v>1906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1906</v>
      </c>
    </row>
    <row r="1956" spans="1:4">
      <c r="A1956">
        <f t="shared" si="32"/>
        <v>1907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1907</v>
      </c>
    </row>
    <row r="1957" spans="1:4">
      <c r="A1957">
        <f t="shared" si="32"/>
        <v>1908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1908</v>
      </c>
    </row>
    <row r="1958" spans="1:4">
      <c r="A1958">
        <f t="shared" si="32"/>
        <v>1909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1909</v>
      </c>
    </row>
    <row r="1959" spans="1:4">
      <c r="A1959">
        <f t="shared" si="32"/>
        <v>1910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1910</v>
      </c>
    </row>
    <row r="1960" spans="1:4">
      <c r="A1960">
        <f t="shared" si="32"/>
        <v>1911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1911</v>
      </c>
    </row>
    <row r="1961" spans="1:4">
      <c r="A1961">
        <f t="shared" si="32"/>
        <v>1912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1912</v>
      </c>
    </row>
    <row r="1962" spans="1:4">
      <c r="A1962">
        <f t="shared" si="32"/>
        <v>1913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1913</v>
      </c>
    </row>
    <row r="1963" spans="1:4">
      <c r="A1963">
        <f t="shared" si="32"/>
        <v>1914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1914</v>
      </c>
    </row>
    <row r="1964" spans="1:4">
      <c r="A1964">
        <f t="shared" si="32"/>
        <v>1915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1915</v>
      </c>
    </row>
    <row r="1965" spans="1:4">
      <c r="A1965">
        <f t="shared" si="32"/>
        <v>1916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1916</v>
      </c>
    </row>
    <row r="1966" spans="1:4">
      <c r="A1966">
        <f t="shared" si="32"/>
        <v>1917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1917</v>
      </c>
    </row>
    <row r="1967" spans="1:4">
      <c r="A1967">
        <f t="shared" si="32"/>
        <v>1918</v>
      </c>
      <c r="B1967" t="str">
        <f>VLOOKUP(A1967,SOURCE!B:P,12,0)</f>
        <v>ITM_1918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ITM_1918                      1918</v>
      </c>
    </row>
    <row r="1968" spans="1:4">
      <c r="A1968">
        <f t="shared" si="32"/>
        <v>1919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1919</v>
      </c>
    </row>
    <row r="1969" spans="1:4">
      <c r="A1969">
        <f t="shared" si="32"/>
        <v>1920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1920</v>
      </c>
    </row>
    <row r="1970" spans="1:4">
      <c r="A1970">
        <f t="shared" si="32"/>
        <v>1921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1921</v>
      </c>
    </row>
    <row r="1971" spans="1:4">
      <c r="A1971">
        <f t="shared" si="32"/>
        <v>1922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1922</v>
      </c>
    </row>
    <row r="1972" spans="1:4">
      <c r="A1972">
        <f t="shared" si="32"/>
        <v>1923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1923</v>
      </c>
    </row>
    <row r="1973" spans="1:4">
      <c r="A1973">
        <f t="shared" si="32"/>
        <v>1924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1924</v>
      </c>
    </row>
    <row r="1974" spans="1:4">
      <c r="A1974">
        <f t="shared" si="32"/>
        <v>1925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1925</v>
      </c>
    </row>
    <row r="1975" spans="1:4">
      <c r="A1975">
        <f t="shared" si="32"/>
        <v>1926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1926</v>
      </c>
    </row>
    <row r="1976" spans="1:4">
      <c r="A1976">
        <f t="shared" si="32"/>
        <v>1927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1927</v>
      </c>
    </row>
    <row r="1977" spans="1:4">
      <c r="A1977">
        <f t="shared" si="32"/>
        <v>1928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1928</v>
      </c>
    </row>
    <row r="1978" spans="1:4">
      <c r="A1978">
        <f t="shared" si="32"/>
        <v>1929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1929</v>
      </c>
    </row>
    <row r="1979" spans="1:4">
      <c r="A1979">
        <f t="shared" si="32"/>
        <v>1930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1930</v>
      </c>
    </row>
    <row r="1980" spans="1:4">
      <c r="A1980">
        <f t="shared" si="32"/>
        <v>1931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1931</v>
      </c>
    </row>
    <row r="1981" spans="1:4">
      <c r="A1981">
        <f t="shared" si="32"/>
        <v>1932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1932</v>
      </c>
    </row>
    <row r="1982" spans="1:4">
      <c r="A1982">
        <f t="shared" si="32"/>
        <v>1933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1933</v>
      </c>
    </row>
    <row r="1983" spans="1:4">
      <c r="A1983">
        <f t="shared" si="32"/>
        <v>1934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1934</v>
      </c>
    </row>
    <row r="1984" spans="1:4">
      <c r="A1984">
        <f t="shared" si="32"/>
        <v>1935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1935</v>
      </c>
    </row>
    <row r="1985" spans="1:4">
      <c r="A1985">
        <f t="shared" si="32"/>
        <v>1936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1936</v>
      </c>
    </row>
    <row r="1986" spans="1:4">
      <c r="A1986">
        <f t="shared" si="32"/>
        <v>1937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1937</v>
      </c>
    </row>
    <row r="1987" spans="1:4">
      <c r="A1987">
        <f t="shared" si="32"/>
        <v>1938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1938</v>
      </c>
    </row>
    <row r="1988" spans="1:4">
      <c r="A1988">
        <f t="shared" si="32"/>
        <v>1939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1939</v>
      </c>
    </row>
    <row r="1989" spans="1:4">
      <c r="A1989">
        <f t="shared" si="32"/>
        <v>1940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1940</v>
      </c>
    </row>
    <row r="1990" spans="1:4">
      <c r="A1990">
        <f t="shared" si="32"/>
        <v>1941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1941</v>
      </c>
    </row>
    <row r="1991" spans="1:4">
      <c r="A1991">
        <f t="shared" si="32"/>
        <v>1942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1942</v>
      </c>
    </row>
    <row r="1992" spans="1:4">
      <c r="A1992">
        <f t="shared" si="32"/>
        <v>1943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1943</v>
      </c>
    </row>
    <row r="1993" spans="1:4">
      <c r="A1993">
        <f t="shared" si="32"/>
        <v>1944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1944</v>
      </c>
    </row>
    <row r="1994" spans="1:4">
      <c r="A1994">
        <f t="shared" si="32"/>
        <v>1945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1945</v>
      </c>
    </row>
    <row r="1995" spans="1:4">
      <c r="A1995">
        <f t="shared" ref="A1995:A2058" si="33">C1994</f>
        <v>1946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1946</v>
      </c>
    </row>
    <row r="1996" spans="1:4">
      <c r="A1996">
        <f t="shared" si="33"/>
        <v>1947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1947</v>
      </c>
    </row>
    <row r="1997" spans="1:4">
      <c r="A1997">
        <f t="shared" si="33"/>
        <v>1948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1948</v>
      </c>
    </row>
    <row r="1998" spans="1:4">
      <c r="A1998">
        <f t="shared" si="33"/>
        <v>1949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1949</v>
      </c>
    </row>
    <row r="1999" spans="1:4">
      <c r="A1999">
        <f t="shared" si="33"/>
        <v>1950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1950</v>
      </c>
    </row>
    <row r="2000" spans="1:4">
      <c r="A2000">
        <f t="shared" si="33"/>
        <v>1951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1951</v>
      </c>
    </row>
    <row r="2001" spans="1:4">
      <c r="A2001">
        <f t="shared" si="33"/>
        <v>1952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1952</v>
      </c>
    </row>
    <row r="2002" spans="1:4">
      <c r="A2002">
        <f t="shared" si="33"/>
        <v>1953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1953</v>
      </c>
    </row>
    <row r="2003" spans="1:4">
      <c r="A2003">
        <f t="shared" si="33"/>
        <v>1954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1954</v>
      </c>
    </row>
    <row r="2004" spans="1:4">
      <c r="A2004">
        <f t="shared" si="33"/>
        <v>1955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1955</v>
      </c>
    </row>
    <row r="2005" spans="1:4">
      <c r="A2005">
        <f t="shared" si="33"/>
        <v>1956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1956</v>
      </c>
    </row>
    <row r="2006" spans="1:4">
      <c r="A2006">
        <f t="shared" si="33"/>
        <v>1957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1957</v>
      </c>
    </row>
    <row r="2007" spans="1:4">
      <c r="A2007">
        <f t="shared" si="33"/>
        <v>1958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1958</v>
      </c>
    </row>
    <row r="2008" spans="1:4">
      <c r="A2008">
        <f t="shared" si="33"/>
        <v>1959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1959</v>
      </c>
    </row>
    <row r="2009" spans="1:4">
      <c r="A2009">
        <f t="shared" si="33"/>
        <v>1960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1960</v>
      </c>
    </row>
    <row r="2010" spans="1:4">
      <c r="A2010">
        <f t="shared" si="33"/>
        <v>1961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1961</v>
      </c>
    </row>
    <row r="2011" spans="1:4">
      <c r="A2011">
        <f t="shared" si="33"/>
        <v>1962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1962</v>
      </c>
    </row>
    <row r="2012" spans="1:4">
      <c r="A2012">
        <f t="shared" si="33"/>
        <v>1963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1963</v>
      </c>
    </row>
    <row r="2013" spans="1:4">
      <c r="A2013">
        <f t="shared" si="33"/>
        <v>1964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1964</v>
      </c>
    </row>
    <row r="2014" spans="1:4">
      <c r="A2014">
        <f t="shared" si="33"/>
        <v>1965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1965</v>
      </c>
    </row>
    <row r="2015" spans="1:4">
      <c r="A2015">
        <f t="shared" si="33"/>
        <v>1966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1966</v>
      </c>
    </row>
    <row r="2016" spans="1:4">
      <c r="A2016">
        <f t="shared" si="33"/>
        <v>1967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1967</v>
      </c>
    </row>
    <row r="2017" spans="1:4">
      <c r="A2017">
        <f t="shared" si="33"/>
        <v>1968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1968</v>
      </c>
    </row>
    <row r="2018" spans="1:4">
      <c r="A2018">
        <f t="shared" si="33"/>
        <v>1969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1969</v>
      </c>
    </row>
    <row r="2019" spans="1:4">
      <c r="A2019">
        <f t="shared" si="33"/>
        <v>1970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1970</v>
      </c>
    </row>
    <row r="2020" spans="1:4">
      <c r="A2020">
        <f t="shared" si="33"/>
        <v>1971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1971</v>
      </c>
    </row>
    <row r="2021" spans="1:4">
      <c r="A2021">
        <f t="shared" si="33"/>
        <v>1972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1972</v>
      </c>
    </row>
    <row r="2022" spans="1:4">
      <c r="A2022">
        <f t="shared" si="33"/>
        <v>1973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1973</v>
      </c>
    </row>
    <row r="2023" spans="1:4">
      <c r="A2023">
        <f t="shared" si="33"/>
        <v>1974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1974</v>
      </c>
    </row>
    <row r="2024" spans="1:4">
      <c r="A2024">
        <f t="shared" si="33"/>
        <v>1975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1975</v>
      </c>
    </row>
    <row r="2025" spans="1:4">
      <c r="A2025">
        <f t="shared" si="33"/>
        <v>1976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1976</v>
      </c>
    </row>
    <row r="2026" spans="1:4">
      <c r="A2026">
        <f t="shared" si="33"/>
        <v>1977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1977</v>
      </c>
    </row>
    <row r="2027" spans="1:4">
      <c r="A2027">
        <f t="shared" si="33"/>
        <v>1978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1978</v>
      </c>
    </row>
    <row r="2028" spans="1:4">
      <c r="A2028">
        <f t="shared" si="33"/>
        <v>1979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1979</v>
      </c>
    </row>
    <row r="2029" spans="1:4">
      <c r="A2029">
        <f t="shared" si="33"/>
        <v>1980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1980</v>
      </c>
    </row>
    <row r="2030" spans="1:4">
      <c r="A2030">
        <f t="shared" si="33"/>
        <v>1981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1981</v>
      </c>
    </row>
    <row r="2031" spans="1:4">
      <c r="A2031">
        <f t="shared" si="33"/>
        <v>1982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1982</v>
      </c>
    </row>
    <row r="2032" spans="1:4">
      <c r="A2032">
        <f t="shared" si="33"/>
        <v>1983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1983</v>
      </c>
    </row>
    <row r="2033" spans="1:4">
      <c r="A2033">
        <f t="shared" si="33"/>
        <v>1984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1984</v>
      </c>
    </row>
    <row r="2034" spans="1:4">
      <c r="A2034">
        <f t="shared" si="33"/>
        <v>1985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1985</v>
      </c>
    </row>
    <row r="2035" spans="1:4">
      <c r="A2035">
        <f t="shared" si="33"/>
        <v>1986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1986</v>
      </c>
    </row>
    <row r="2036" spans="1:4">
      <c r="A2036">
        <f t="shared" si="33"/>
        <v>1987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1987</v>
      </c>
    </row>
    <row r="2037" spans="1:4">
      <c r="A2037">
        <f t="shared" si="33"/>
        <v>1988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1988</v>
      </c>
    </row>
    <row r="2038" spans="1:4">
      <c r="A2038">
        <f t="shared" si="33"/>
        <v>1989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1989</v>
      </c>
    </row>
    <row r="2039" spans="1:4">
      <c r="A2039">
        <f t="shared" si="33"/>
        <v>1990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1990</v>
      </c>
    </row>
    <row r="2040" spans="1:4">
      <c r="A2040">
        <f t="shared" si="33"/>
        <v>1991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1991</v>
      </c>
    </row>
    <row r="2041" spans="1:4">
      <c r="A2041">
        <f t="shared" si="33"/>
        <v>1992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1992</v>
      </c>
    </row>
    <row r="2042" spans="1:4">
      <c r="A2042">
        <f t="shared" si="33"/>
        <v>1993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1993</v>
      </c>
    </row>
    <row r="2043" spans="1:4">
      <c r="A2043">
        <f t="shared" si="33"/>
        <v>1994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1994</v>
      </c>
    </row>
    <row r="2044" spans="1:4">
      <c r="A2044">
        <f t="shared" si="33"/>
        <v>1995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1995</v>
      </c>
    </row>
    <row r="2045" spans="1:4">
      <c r="A2045">
        <f t="shared" si="33"/>
        <v>1996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1996</v>
      </c>
    </row>
    <row r="2046" spans="1:4">
      <c r="A2046">
        <f t="shared" si="33"/>
        <v>1997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1997</v>
      </c>
    </row>
    <row r="2047" spans="1:4">
      <c r="A2047">
        <f t="shared" si="33"/>
        <v>1998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1998</v>
      </c>
    </row>
    <row r="2048" spans="1:4">
      <c r="A2048">
        <f t="shared" si="33"/>
        <v>1999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1999</v>
      </c>
    </row>
    <row r="2049" spans="1:4">
      <c r="A2049">
        <f t="shared" si="33"/>
        <v>2000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2000</v>
      </c>
    </row>
    <row r="2050" spans="1:4">
      <c r="A2050">
        <f t="shared" si="33"/>
        <v>2001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2001</v>
      </c>
    </row>
    <row r="2051" spans="1:4">
      <c r="A2051">
        <f t="shared" si="33"/>
        <v>2002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2002</v>
      </c>
    </row>
    <row r="2052" spans="1:4">
      <c r="A2052">
        <f t="shared" si="33"/>
        <v>2003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2003</v>
      </c>
    </row>
    <row r="2053" spans="1:4">
      <c r="A2053">
        <f t="shared" si="33"/>
        <v>2004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2004</v>
      </c>
    </row>
    <row r="2054" spans="1:4">
      <c r="A2054">
        <f t="shared" si="33"/>
        <v>2005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2005</v>
      </c>
    </row>
    <row r="2055" spans="1:4">
      <c r="A2055">
        <f t="shared" si="33"/>
        <v>2006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2006</v>
      </c>
    </row>
    <row r="2056" spans="1:4">
      <c r="A2056">
        <f t="shared" si="33"/>
        <v>2007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2007</v>
      </c>
    </row>
    <row r="2057" spans="1:4">
      <c r="A2057">
        <f t="shared" si="33"/>
        <v>2008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2008</v>
      </c>
    </row>
    <row r="2058" spans="1:4">
      <c r="A2058">
        <f t="shared" si="33"/>
        <v>2009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2009</v>
      </c>
    </row>
    <row r="2059" spans="1:4">
      <c r="A2059">
        <f t="shared" ref="A2059:A2122" si="34">C2058</f>
        <v>2010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2010</v>
      </c>
    </row>
    <row r="2060" spans="1:4">
      <c r="A2060">
        <f t="shared" si="34"/>
        <v>2011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2011</v>
      </c>
    </row>
    <row r="2061" spans="1:4">
      <c r="A2061">
        <f t="shared" si="34"/>
        <v>2012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2012</v>
      </c>
    </row>
    <row r="2062" spans="1:4">
      <c r="A2062">
        <f t="shared" si="34"/>
        <v>2013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2013</v>
      </c>
    </row>
    <row r="2063" spans="1:4">
      <c r="A2063">
        <f t="shared" si="34"/>
        <v>2014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2014</v>
      </c>
    </row>
    <row r="2064" spans="1:4">
      <c r="A2064">
        <f t="shared" si="34"/>
        <v>2015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2015</v>
      </c>
    </row>
    <row r="2065" spans="1:4">
      <c r="A2065">
        <f t="shared" si="34"/>
        <v>2016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2016</v>
      </c>
    </row>
    <row r="2066" spans="1:4">
      <c r="A2066">
        <f t="shared" si="34"/>
        <v>2017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2017</v>
      </c>
    </row>
    <row r="2067" spans="1:4">
      <c r="A2067">
        <f t="shared" si="34"/>
        <v>2018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2018</v>
      </c>
    </row>
    <row r="2068" spans="1:4">
      <c r="A2068">
        <f t="shared" si="34"/>
        <v>2019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2019</v>
      </c>
    </row>
    <row r="2069" spans="1:4">
      <c r="A2069">
        <f t="shared" si="34"/>
        <v>2020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2020</v>
      </c>
    </row>
    <row r="2070" spans="1:4">
      <c r="A2070">
        <f t="shared" si="34"/>
        <v>2021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2021</v>
      </c>
    </row>
    <row r="2071" spans="1:4">
      <c r="A2071">
        <f t="shared" si="34"/>
        <v>2022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2022</v>
      </c>
    </row>
    <row r="2072" spans="1:4">
      <c r="A2072">
        <f t="shared" si="34"/>
        <v>2023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2023</v>
      </c>
    </row>
    <row r="2073" spans="1:4">
      <c r="A2073">
        <f t="shared" si="34"/>
        <v>2024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2024</v>
      </c>
    </row>
    <row r="2074" spans="1:4">
      <c r="A2074">
        <f t="shared" si="34"/>
        <v>2025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2025</v>
      </c>
    </row>
    <row r="2075" spans="1:4">
      <c r="A2075">
        <f t="shared" si="34"/>
        <v>2026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2026</v>
      </c>
    </row>
    <row r="2076" spans="1:4">
      <c r="A2076">
        <f t="shared" si="34"/>
        <v>2027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2027</v>
      </c>
    </row>
    <row r="2077" spans="1:4">
      <c r="A2077">
        <f t="shared" si="34"/>
        <v>2028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2028</v>
      </c>
    </row>
    <row r="2078" spans="1:4">
      <c r="A2078">
        <f t="shared" si="34"/>
        <v>2029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2029</v>
      </c>
    </row>
    <row r="2079" spans="1:4">
      <c r="A2079">
        <f t="shared" si="34"/>
        <v>2030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2030</v>
      </c>
    </row>
    <row r="2080" spans="1:4">
      <c r="A2080">
        <f t="shared" si="34"/>
        <v>2031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2031</v>
      </c>
    </row>
    <row r="2081" spans="1:4">
      <c r="A2081">
        <f t="shared" si="34"/>
        <v>2032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2032</v>
      </c>
    </row>
    <row r="2082" spans="1:4">
      <c r="A2082">
        <f t="shared" si="34"/>
        <v>2033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2033</v>
      </c>
    </row>
    <row r="2083" spans="1:4">
      <c r="A2083">
        <f t="shared" si="34"/>
        <v>2034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2034</v>
      </c>
    </row>
    <row r="2084" spans="1:4">
      <c r="A2084">
        <f t="shared" si="34"/>
        <v>2035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2035</v>
      </c>
    </row>
    <row r="2085" spans="1:4">
      <c r="A2085">
        <f t="shared" si="34"/>
        <v>2036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2036</v>
      </c>
    </row>
    <row r="2086" spans="1:4">
      <c r="A2086">
        <f t="shared" si="34"/>
        <v>2037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2037</v>
      </c>
    </row>
    <row r="2087" spans="1:4">
      <c r="A2087">
        <f t="shared" si="34"/>
        <v>2038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2038</v>
      </c>
    </row>
    <row r="2088" spans="1:4">
      <c r="A2088">
        <f t="shared" si="34"/>
        <v>2039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2039</v>
      </c>
    </row>
    <row r="2089" spans="1:4">
      <c r="A2089">
        <f t="shared" si="34"/>
        <v>2040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2040</v>
      </c>
    </row>
    <row r="2090" spans="1:4">
      <c r="A2090">
        <f t="shared" si="34"/>
        <v>2041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2041</v>
      </c>
    </row>
    <row r="2091" spans="1:4">
      <c r="A2091">
        <f t="shared" si="34"/>
        <v>2042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2042</v>
      </c>
    </row>
    <row r="2092" spans="1:4">
      <c r="A2092">
        <f t="shared" si="34"/>
        <v>2043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2043</v>
      </c>
    </row>
    <row r="2093" spans="1:4">
      <c r="A2093">
        <f t="shared" si="34"/>
        <v>2044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2044</v>
      </c>
    </row>
    <row r="2094" spans="1:4">
      <c r="A2094">
        <f t="shared" si="34"/>
        <v>2045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2045</v>
      </c>
    </row>
    <row r="2095" spans="1:4">
      <c r="A2095">
        <f t="shared" si="34"/>
        <v>2046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2046</v>
      </c>
    </row>
    <row r="2096" spans="1:4">
      <c r="A2096">
        <f t="shared" si="34"/>
        <v>2047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2047</v>
      </c>
    </row>
    <row r="2097" spans="1:4">
      <c r="A2097">
        <f t="shared" si="34"/>
        <v>2048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2048</v>
      </c>
    </row>
    <row r="2098" spans="1:4">
      <c r="A2098">
        <f t="shared" si="34"/>
        <v>2049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2049</v>
      </c>
    </row>
    <row r="2099" spans="1:4">
      <c r="A2099">
        <f t="shared" si="34"/>
        <v>2050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2050</v>
      </c>
    </row>
    <row r="2100" spans="1:4">
      <c r="A2100">
        <f t="shared" si="34"/>
        <v>2051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2052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2051</v>
      </c>
    </row>
    <row r="2101" spans="1:4">
      <c r="A2101">
        <f t="shared" si="34"/>
        <v>2052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2053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2052</v>
      </c>
    </row>
    <row r="2102" spans="1:4">
      <c r="A2102">
        <f t="shared" si="34"/>
        <v>2053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2054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2053</v>
      </c>
    </row>
    <row r="2103" spans="1:4">
      <c r="A2103">
        <f t="shared" si="34"/>
        <v>2054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2055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2054</v>
      </c>
    </row>
    <row r="2104" spans="1:4">
      <c r="A2104">
        <f t="shared" si="34"/>
        <v>2055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2056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2055</v>
      </c>
    </row>
    <row r="2105" spans="1:4">
      <c r="A2105">
        <f t="shared" si="34"/>
        <v>2056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2057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2056</v>
      </c>
    </row>
    <row r="2106" spans="1:4">
      <c r="A2106">
        <f t="shared" si="34"/>
        <v>2057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2058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2057</v>
      </c>
    </row>
    <row r="2107" spans="1:4">
      <c r="A2107">
        <f t="shared" si="34"/>
        <v>2058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2059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2058</v>
      </c>
    </row>
    <row r="2108" spans="1:4">
      <c r="A2108">
        <f t="shared" si="34"/>
        <v>2059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2060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2059</v>
      </c>
    </row>
    <row r="2109" spans="1:4">
      <c r="A2109">
        <f t="shared" si="34"/>
        <v>2060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2061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2060</v>
      </c>
    </row>
    <row r="2110" spans="1:4">
      <c r="A2110">
        <f t="shared" si="34"/>
        <v>2061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2062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2061</v>
      </c>
    </row>
    <row r="2111" spans="1:4">
      <c r="A2111">
        <f t="shared" si="34"/>
        <v>2062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2063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2062</v>
      </c>
    </row>
    <row r="2112" spans="1:4">
      <c r="A2112">
        <f t="shared" si="34"/>
        <v>2063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2064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2063</v>
      </c>
    </row>
    <row r="2113" spans="1:4">
      <c r="A2113">
        <f t="shared" si="34"/>
        <v>2064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2065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2064</v>
      </c>
    </row>
    <row r="2114" spans="1:4">
      <c r="A2114">
        <f t="shared" si="34"/>
        <v>2065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2066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2065</v>
      </c>
    </row>
    <row r="2115" spans="1:4">
      <c r="A2115">
        <f t="shared" si="34"/>
        <v>2066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2067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2066</v>
      </c>
    </row>
    <row r="2116" spans="1:4">
      <c r="A2116">
        <f t="shared" si="34"/>
        <v>2067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2068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2067</v>
      </c>
    </row>
    <row r="2117" spans="1:4">
      <c r="A2117">
        <f t="shared" si="34"/>
        <v>2068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2069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2068</v>
      </c>
    </row>
    <row r="2118" spans="1:4">
      <c r="A2118">
        <f t="shared" si="34"/>
        <v>2069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2070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2069</v>
      </c>
    </row>
    <row r="2119" spans="1:4">
      <c r="A2119">
        <f t="shared" si="34"/>
        <v>2070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2071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2070</v>
      </c>
    </row>
    <row r="2120" spans="1:4">
      <c r="A2120">
        <f t="shared" si="34"/>
        <v>2071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2072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2071</v>
      </c>
    </row>
    <row r="2121" spans="1:4">
      <c r="A2121">
        <f t="shared" si="34"/>
        <v>2072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2073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2072</v>
      </c>
    </row>
    <row r="2122" spans="1:4">
      <c r="A2122">
        <f t="shared" si="34"/>
        <v>2073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2074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2073</v>
      </c>
    </row>
    <row r="2123" spans="1:4">
      <c r="A2123">
        <f t="shared" ref="A2123:A2186" si="35">C2122</f>
        <v>2074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2075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2074</v>
      </c>
    </row>
    <row r="2124" spans="1:4">
      <c r="A2124">
        <f t="shared" si="35"/>
        <v>2075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2076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2075</v>
      </c>
    </row>
    <row r="2125" spans="1:4">
      <c r="A2125">
        <f t="shared" si="35"/>
        <v>2076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2077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2076</v>
      </c>
    </row>
    <row r="2126" spans="1:4">
      <c r="A2126">
        <f t="shared" si="35"/>
        <v>2077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2078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2077</v>
      </c>
    </row>
    <row r="2127" spans="1:4">
      <c r="A2127">
        <f t="shared" si="35"/>
        <v>2078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2079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2078</v>
      </c>
    </row>
    <row r="2128" spans="1:4">
      <c r="A2128">
        <f t="shared" si="35"/>
        <v>2079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2080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2079</v>
      </c>
    </row>
    <row r="2129" spans="1:4">
      <c r="A2129">
        <f t="shared" si="35"/>
        <v>2080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2081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2080</v>
      </c>
    </row>
    <row r="2130" spans="1:4">
      <c r="A2130">
        <f t="shared" si="35"/>
        <v>2081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2082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2081</v>
      </c>
    </row>
    <row r="2131" spans="1:4">
      <c r="A2131">
        <f t="shared" si="35"/>
        <v>2082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2083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2082</v>
      </c>
    </row>
    <row r="2132" spans="1:4">
      <c r="A2132">
        <f t="shared" si="35"/>
        <v>2083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2084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2083</v>
      </c>
    </row>
    <row r="2133" spans="1:4">
      <c r="A2133">
        <f t="shared" si="35"/>
        <v>2084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2085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2084</v>
      </c>
    </row>
    <row r="2134" spans="1:4">
      <c r="A2134">
        <f t="shared" si="35"/>
        <v>2085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2086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2085</v>
      </c>
    </row>
    <row r="2135" spans="1:4">
      <c r="A2135">
        <f t="shared" si="35"/>
        <v>2086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2087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2086</v>
      </c>
    </row>
    <row r="2136" spans="1:4">
      <c r="A2136">
        <f t="shared" si="35"/>
        <v>2087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2088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2087</v>
      </c>
    </row>
    <row r="2137" spans="1:4">
      <c r="A2137">
        <f t="shared" si="35"/>
        <v>2088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2089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2088</v>
      </c>
    </row>
    <row r="2138" spans="1:4">
      <c r="A2138">
        <f t="shared" si="35"/>
        <v>2089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2090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2089</v>
      </c>
    </row>
    <row r="2139" spans="1:4">
      <c r="A2139">
        <f t="shared" si="35"/>
        <v>2090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2091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2090</v>
      </c>
    </row>
    <row r="2140" spans="1:4">
      <c r="A2140">
        <f t="shared" si="35"/>
        <v>2091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2092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2091</v>
      </c>
    </row>
    <row r="2141" spans="1:4">
      <c r="A2141">
        <f t="shared" si="35"/>
        <v>2092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2093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2092</v>
      </c>
    </row>
    <row r="2142" spans="1:4">
      <c r="A2142">
        <f t="shared" si="35"/>
        <v>2093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2094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2093</v>
      </c>
    </row>
    <row r="2143" spans="1:4">
      <c r="A2143">
        <f t="shared" si="35"/>
        <v>2094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2095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2094</v>
      </c>
    </row>
    <row r="2144" spans="1:4">
      <c r="A2144">
        <f t="shared" si="35"/>
        <v>2095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2096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2095</v>
      </c>
    </row>
    <row r="2145" spans="1:4">
      <c r="A2145">
        <f t="shared" si="35"/>
        <v>2096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2097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2096</v>
      </c>
    </row>
    <row r="2146" spans="1:4">
      <c r="A2146">
        <f t="shared" si="35"/>
        <v>2097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2098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2097</v>
      </c>
    </row>
    <row r="2147" spans="1:4">
      <c r="A2147">
        <f t="shared" si="35"/>
        <v>2098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2099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2098</v>
      </c>
    </row>
    <row r="2148" spans="1:4">
      <c r="A2148">
        <f t="shared" si="35"/>
        <v>2099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2100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2099</v>
      </c>
    </row>
    <row r="2149" spans="1:4">
      <c r="A2149">
        <f t="shared" si="35"/>
        <v>2100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2101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2100</v>
      </c>
    </row>
    <row r="2150" spans="1:4">
      <c r="A2150">
        <f t="shared" si="35"/>
        <v>2101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2102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2101</v>
      </c>
    </row>
    <row r="2151" spans="1:4">
      <c r="A2151">
        <f t="shared" si="35"/>
        <v>2102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2103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2102</v>
      </c>
    </row>
    <row r="2152" spans="1:4">
      <c r="A2152">
        <f t="shared" si="35"/>
        <v>2103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2104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2103</v>
      </c>
    </row>
    <row r="2153" spans="1:4">
      <c r="A2153">
        <f t="shared" si="35"/>
        <v>2104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2105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2104</v>
      </c>
    </row>
    <row r="2154" spans="1:4">
      <c r="A2154">
        <f t="shared" si="35"/>
        <v>2105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2106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2105</v>
      </c>
    </row>
    <row r="2155" spans="1:4">
      <c r="A2155">
        <f t="shared" si="35"/>
        <v>2106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2107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2106</v>
      </c>
    </row>
    <row r="2156" spans="1:4">
      <c r="A2156">
        <f t="shared" si="35"/>
        <v>2107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2108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2107</v>
      </c>
    </row>
    <row r="2157" spans="1:4">
      <c r="A2157">
        <f t="shared" si="35"/>
        <v>2108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2109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2108</v>
      </c>
    </row>
    <row r="2158" spans="1:4">
      <c r="A2158">
        <f t="shared" si="35"/>
        <v>2109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2110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2109</v>
      </c>
    </row>
    <row r="2159" spans="1:4">
      <c r="A2159">
        <f t="shared" si="35"/>
        <v>2110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2111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2110</v>
      </c>
    </row>
    <row r="2160" spans="1:4">
      <c r="A2160">
        <f t="shared" si="35"/>
        <v>2111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2112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2111</v>
      </c>
    </row>
    <row r="2161" spans="1:4">
      <c r="A2161">
        <f t="shared" si="35"/>
        <v>2112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2113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2112</v>
      </c>
    </row>
    <row r="2162" spans="1:4">
      <c r="A2162">
        <f t="shared" si="35"/>
        <v>2113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2114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2113</v>
      </c>
    </row>
    <row r="2163" spans="1:4">
      <c r="A2163">
        <f t="shared" si="35"/>
        <v>2114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2115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2114</v>
      </c>
    </row>
    <row r="2164" spans="1:4">
      <c r="A2164">
        <f t="shared" si="35"/>
        <v>2115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2116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2115</v>
      </c>
    </row>
    <row r="2165" spans="1:4">
      <c r="A2165">
        <f t="shared" si="35"/>
        <v>2116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2117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2116</v>
      </c>
    </row>
    <row r="2166" spans="1:4">
      <c r="A2166">
        <f t="shared" si="35"/>
        <v>2117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2118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2117</v>
      </c>
    </row>
    <row r="2167" spans="1:4">
      <c r="A2167">
        <f t="shared" si="35"/>
        <v>2118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2119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2118</v>
      </c>
    </row>
    <row r="2168" spans="1:4">
      <c r="A2168">
        <f t="shared" si="35"/>
        <v>2119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2120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2119</v>
      </c>
    </row>
    <row r="2169" spans="1:4">
      <c r="A2169">
        <f t="shared" si="35"/>
        <v>2120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2121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2120</v>
      </c>
    </row>
    <row r="2170" spans="1:4">
      <c r="A2170">
        <f t="shared" si="35"/>
        <v>2121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2122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2121</v>
      </c>
    </row>
    <row r="2171" spans="1:4">
      <c r="A2171">
        <f t="shared" si="35"/>
        <v>2122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2123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2122</v>
      </c>
    </row>
    <row r="2172" spans="1:4">
      <c r="A2172">
        <f t="shared" si="35"/>
        <v>2123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2124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2123</v>
      </c>
    </row>
    <row r="2173" spans="1:4">
      <c r="A2173">
        <f t="shared" si="35"/>
        <v>2124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2125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2124</v>
      </c>
    </row>
    <row r="2174" spans="1:4">
      <c r="A2174">
        <f t="shared" si="35"/>
        <v>2125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2126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2125</v>
      </c>
    </row>
    <row r="2175" spans="1:4">
      <c r="A2175">
        <f t="shared" si="35"/>
        <v>2126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2127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2126</v>
      </c>
    </row>
    <row r="2176" spans="1:4">
      <c r="A2176">
        <f t="shared" si="35"/>
        <v>2127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2128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2127</v>
      </c>
    </row>
    <row r="2177" spans="1:4">
      <c r="A2177">
        <f t="shared" si="35"/>
        <v>2128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2129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2128</v>
      </c>
    </row>
    <row r="2178" spans="1:4">
      <c r="A2178">
        <f t="shared" si="35"/>
        <v>2129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2130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2129</v>
      </c>
    </row>
    <row r="2179" spans="1:4">
      <c r="A2179">
        <f t="shared" si="35"/>
        <v>2130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2131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2130</v>
      </c>
    </row>
    <row r="2180" spans="1:4">
      <c r="A2180">
        <f t="shared" si="35"/>
        <v>2131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2132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2131</v>
      </c>
    </row>
    <row r="2181" spans="1:4">
      <c r="A2181">
        <f t="shared" si="35"/>
        <v>2132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2133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2132</v>
      </c>
    </row>
    <row r="2182" spans="1:4">
      <c r="A2182">
        <f t="shared" si="35"/>
        <v>2133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2134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2133</v>
      </c>
    </row>
    <row r="2183" spans="1:4">
      <c r="A2183">
        <f t="shared" si="35"/>
        <v>2134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2135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2134</v>
      </c>
    </row>
    <row r="2184" spans="1:4">
      <c r="A2184">
        <f t="shared" si="35"/>
        <v>2135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2136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2135</v>
      </c>
    </row>
    <row r="2185" spans="1:4">
      <c r="A2185">
        <f t="shared" si="35"/>
        <v>2136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2137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2136</v>
      </c>
    </row>
    <row r="2186" spans="1:4">
      <c r="A2186">
        <f t="shared" si="35"/>
        <v>2137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2138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2137</v>
      </c>
    </row>
    <row r="2187" spans="1:4">
      <c r="A2187">
        <f t="shared" ref="A2187:A2250" si="36">C2186</f>
        <v>2138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2139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2138</v>
      </c>
    </row>
    <row r="2188" spans="1:4">
      <c r="A2188">
        <f t="shared" si="36"/>
        <v>2139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2140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2139</v>
      </c>
    </row>
    <row r="2189" spans="1:4">
      <c r="A2189">
        <f t="shared" si="36"/>
        <v>2140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2141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2140</v>
      </c>
    </row>
    <row r="2190" spans="1:4">
      <c r="A2190">
        <f t="shared" si="36"/>
        <v>2141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2142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2141</v>
      </c>
    </row>
    <row r="2191" spans="1:4">
      <c r="A2191">
        <f t="shared" si="36"/>
        <v>2142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2143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2142</v>
      </c>
    </row>
    <row r="2192" spans="1:4">
      <c r="A2192">
        <f t="shared" si="36"/>
        <v>2143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2144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2143</v>
      </c>
    </row>
    <row r="2193" spans="1:4">
      <c r="A2193">
        <f t="shared" si="36"/>
        <v>2144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2145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2144</v>
      </c>
    </row>
    <row r="2194" spans="1:4">
      <c r="A2194">
        <f t="shared" si="36"/>
        <v>2145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2146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2145</v>
      </c>
    </row>
    <row r="2195" spans="1:4">
      <c r="A2195">
        <f t="shared" si="36"/>
        <v>2146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2147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2146</v>
      </c>
    </row>
    <row r="2196" spans="1:4">
      <c r="A2196">
        <f t="shared" si="36"/>
        <v>2147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2148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2147</v>
      </c>
    </row>
    <row r="2197" spans="1:4">
      <c r="A2197">
        <f t="shared" si="36"/>
        <v>2148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2149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2148</v>
      </c>
    </row>
    <row r="2198" spans="1:4">
      <c r="A2198">
        <f t="shared" si="36"/>
        <v>2149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2150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2149</v>
      </c>
    </row>
    <row r="2199" spans="1:4">
      <c r="A2199">
        <f t="shared" si="36"/>
        <v>2150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2151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2150</v>
      </c>
    </row>
    <row r="2200" spans="1:4">
      <c r="A2200">
        <f t="shared" si="36"/>
        <v>2151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2152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2151</v>
      </c>
    </row>
    <row r="2201" spans="1:4">
      <c r="A2201">
        <f t="shared" si="36"/>
        <v>2152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2153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2152</v>
      </c>
    </row>
    <row r="2202" spans="1:4">
      <c r="A2202">
        <f t="shared" si="36"/>
        <v>2153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2154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2153</v>
      </c>
    </row>
    <row r="2203" spans="1:4">
      <c r="A2203">
        <f t="shared" si="36"/>
        <v>2154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2155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2154</v>
      </c>
    </row>
    <row r="2204" spans="1:4">
      <c r="A2204">
        <f t="shared" si="36"/>
        <v>2155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2156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2155</v>
      </c>
    </row>
    <row r="2205" spans="1:4">
      <c r="A2205">
        <f t="shared" si="36"/>
        <v>2156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2157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2156</v>
      </c>
    </row>
    <row r="2206" spans="1:4">
      <c r="A2206">
        <f t="shared" si="36"/>
        <v>2157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2158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2157</v>
      </c>
    </row>
    <row r="2207" spans="1:4">
      <c r="A2207">
        <f t="shared" si="36"/>
        <v>2158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2159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2158</v>
      </c>
    </row>
    <row r="2208" spans="1:4">
      <c r="A2208">
        <f t="shared" si="36"/>
        <v>2159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2160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2159</v>
      </c>
    </row>
    <row r="2209" spans="1:4">
      <c r="A2209">
        <f t="shared" si="36"/>
        <v>2160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2161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2160</v>
      </c>
    </row>
    <row r="2210" spans="1:4">
      <c r="A2210">
        <f t="shared" si="36"/>
        <v>2161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2162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2161</v>
      </c>
    </row>
    <row r="2211" spans="1:4">
      <c r="A2211">
        <f t="shared" si="36"/>
        <v>2162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2163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2162</v>
      </c>
    </row>
    <row r="2212" spans="1:4">
      <c r="A2212">
        <f t="shared" si="36"/>
        <v>2163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2164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2163</v>
      </c>
    </row>
    <row r="2213" spans="1:4">
      <c r="A2213">
        <f t="shared" si="36"/>
        <v>2164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2165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2164</v>
      </c>
    </row>
    <row r="2214" spans="1:4">
      <c r="A2214">
        <f t="shared" si="36"/>
        <v>2165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2166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2165</v>
      </c>
    </row>
    <row r="2215" spans="1:4">
      <c r="A2215">
        <f t="shared" si="36"/>
        <v>2166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2167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2166</v>
      </c>
    </row>
    <row r="2216" spans="1:4">
      <c r="A2216">
        <f t="shared" si="36"/>
        <v>2167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2168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2167</v>
      </c>
    </row>
    <row r="2217" spans="1:4">
      <c r="A2217">
        <f t="shared" si="36"/>
        <v>2168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2169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2168</v>
      </c>
    </row>
    <row r="2218" spans="1:4">
      <c r="A2218">
        <f t="shared" si="36"/>
        <v>2169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2170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2169</v>
      </c>
    </row>
    <row r="2219" spans="1:4">
      <c r="A2219">
        <f t="shared" si="36"/>
        <v>2170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2171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2170</v>
      </c>
    </row>
    <row r="2220" spans="1:4">
      <c r="A2220">
        <f t="shared" si="36"/>
        <v>2171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2172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2171</v>
      </c>
    </row>
    <row r="2221" spans="1:4">
      <c r="A2221">
        <f t="shared" si="36"/>
        <v>2172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2173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2172</v>
      </c>
    </row>
    <row r="2222" spans="1:4">
      <c r="A2222">
        <f t="shared" si="36"/>
        <v>2173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2174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2173</v>
      </c>
    </row>
    <row r="2223" spans="1:4">
      <c r="A2223">
        <f t="shared" si="36"/>
        <v>2174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2175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2174</v>
      </c>
    </row>
    <row r="2224" spans="1:4">
      <c r="A2224">
        <f t="shared" si="36"/>
        <v>2175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2176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2175</v>
      </c>
    </row>
    <row r="2225" spans="1:4">
      <c r="A2225">
        <f t="shared" si="36"/>
        <v>2176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2177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2176</v>
      </c>
    </row>
    <row r="2226" spans="1:4">
      <c r="A2226">
        <f t="shared" si="36"/>
        <v>2177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2178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2177</v>
      </c>
    </row>
    <row r="2227" spans="1:4">
      <c r="A2227">
        <f t="shared" si="36"/>
        <v>2178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2179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2178</v>
      </c>
    </row>
    <row r="2228" spans="1:4">
      <c r="A2228">
        <f t="shared" si="36"/>
        <v>2179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2180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2179</v>
      </c>
    </row>
    <row r="2229" spans="1:4">
      <c r="A2229">
        <f t="shared" si="36"/>
        <v>2180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2181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2180</v>
      </c>
    </row>
    <row r="2230" spans="1:4">
      <c r="A2230">
        <f t="shared" si="36"/>
        <v>2181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2182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2181</v>
      </c>
    </row>
    <row r="2231" spans="1:4">
      <c r="A2231">
        <f t="shared" si="36"/>
        <v>2182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2183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2182</v>
      </c>
    </row>
    <row r="2232" spans="1:4">
      <c r="A2232">
        <f t="shared" si="36"/>
        <v>2183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2184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2183</v>
      </c>
    </row>
    <row r="2233" spans="1:4">
      <c r="A2233">
        <f t="shared" si="36"/>
        <v>2184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2185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2184</v>
      </c>
    </row>
    <row r="2234" spans="1:4">
      <c r="A2234">
        <f t="shared" si="36"/>
        <v>2185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2186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2185</v>
      </c>
    </row>
    <row r="2235" spans="1:4">
      <c r="A2235">
        <f t="shared" si="36"/>
        <v>2186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2187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2186</v>
      </c>
    </row>
    <row r="2236" spans="1:4">
      <c r="A2236">
        <f t="shared" si="36"/>
        <v>2187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2188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2187</v>
      </c>
    </row>
    <row r="2237" spans="1:4">
      <c r="A2237">
        <f t="shared" si="36"/>
        <v>2188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2189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2188</v>
      </c>
    </row>
    <row r="2238" spans="1:4">
      <c r="A2238">
        <f t="shared" si="36"/>
        <v>2189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2190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2189</v>
      </c>
    </row>
    <row r="2239" spans="1:4">
      <c r="A2239">
        <f t="shared" si="36"/>
        <v>2190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2191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2190</v>
      </c>
    </row>
    <row r="2240" spans="1:4">
      <c r="A2240">
        <f t="shared" si="36"/>
        <v>2191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2192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2191</v>
      </c>
    </row>
    <row r="2241" spans="1:4">
      <c r="A2241">
        <f t="shared" si="36"/>
        <v>2192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2193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2192</v>
      </c>
    </row>
    <row r="2242" spans="1:4">
      <c r="A2242">
        <f t="shared" si="36"/>
        <v>2193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2194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2193</v>
      </c>
    </row>
    <row r="2243" spans="1:4">
      <c r="A2243">
        <f t="shared" si="36"/>
        <v>2194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2195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2194</v>
      </c>
    </row>
    <row r="2244" spans="1:4">
      <c r="A2244">
        <f t="shared" si="36"/>
        <v>2195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2196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2195</v>
      </c>
    </row>
    <row r="2245" spans="1:4">
      <c r="A2245">
        <f t="shared" si="36"/>
        <v>2196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2197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2196</v>
      </c>
    </row>
    <row r="2246" spans="1:4">
      <c r="A2246">
        <f t="shared" si="36"/>
        <v>2197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2198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2197</v>
      </c>
    </row>
    <row r="2247" spans="1:4">
      <c r="A2247">
        <f t="shared" si="36"/>
        <v>2198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2199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2198</v>
      </c>
    </row>
    <row r="2248" spans="1:4">
      <c r="A2248">
        <f t="shared" si="36"/>
        <v>2199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2200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2199</v>
      </c>
    </row>
    <row r="2249" spans="1:4">
      <c r="A2249">
        <f t="shared" si="36"/>
        <v>2200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2201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2200</v>
      </c>
    </row>
    <row r="2250" spans="1:4">
      <c r="A2250">
        <f t="shared" si="36"/>
        <v>2201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2202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2201</v>
      </c>
    </row>
    <row r="2251" spans="1:4">
      <c r="A2251">
        <f t="shared" ref="A2251:A2314" si="37">C2250</f>
        <v>2202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2203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2202</v>
      </c>
    </row>
    <row r="2252" spans="1:4">
      <c r="A2252">
        <f t="shared" si="37"/>
        <v>2203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2204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2203</v>
      </c>
    </row>
    <row r="2253" spans="1:4">
      <c r="A2253">
        <f t="shared" si="37"/>
        <v>2204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2205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2204</v>
      </c>
    </row>
    <row r="2254" spans="1:4">
      <c r="A2254">
        <f t="shared" si="37"/>
        <v>2205</v>
      </c>
      <c r="B2254" t="str">
        <f>VLOOKUP(A2254,SOURCE!B:P,12,0)</f>
        <v>ITM_PZOOMY</v>
      </c>
      <c r="C2254" t="str">
        <f>IF(
ISNUMBER(INDEX(SOURCE!B:B,MATCH(A2254,SOURCE!B:B,0)+1)),
  VALUE(INDEX(SOURCE!B:B,MATCH(A2254,SOURCE!B:B,0)+1)),
  "")</f>
        <v/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2205</v>
      </c>
    </row>
    <row r="2255" spans="1:4">
      <c r="A2255" t="str">
        <f t="shared" si="37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7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7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7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2" priority="4" operator="notEqual">
      <formula>A1048576+1</formula>
    </cfRule>
  </conditionalFormatting>
  <conditionalFormatting sqref="A9:A10">
    <cfRule type="cellIs" dxfId="1" priority="3" operator="notEqual">
      <formula>A8+1</formula>
    </cfRule>
  </conditionalFormatting>
  <conditionalFormatting sqref="A11:A2519">
    <cfRule type="cellIs" dxfId="0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1646</v>
      </c>
    </row>
    <row r="3" spans="1:2" ht="17">
      <c r="A3" s="12">
        <v>-11</v>
      </c>
      <c r="B3" s="14" t="s">
        <v>1647</v>
      </c>
    </row>
    <row r="4" spans="1:2" ht="17">
      <c r="A4" s="12">
        <v>-12</v>
      </c>
      <c r="B4" s="14" t="s">
        <v>1649</v>
      </c>
    </row>
    <row r="5" spans="1:2" ht="17">
      <c r="A5" s="12">
        <v>-13</v>
      </c>
      <c r="B5" s="14" t="s">
        <v>1648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4669</v>
      </c>
    </row>
    <row r="2" spans="1:16">
      <c r="P2" t="s">
        <v>4750</v>
      </c>
    </row>
    <row r="3" spans="1:16">
      <c r="P3" t="s">
        <v>2570</v>
      </c>
    </row>
    <row r="4" spans="1:16">
      <c r="P4" t="s">
        <v>4751</v>
      </c>
    </row>
    <row r="5" spans="1:16">
      <c r="P5" t="s">
        <v>4754</v>
      </c>
    </row>
    <row r="6" spans="1:16">
      <c r="A6" s="6">
        <v>1931</v>
      </c>
      <c r="B6" s="11" t="s">
        <v>1163</v>
      </c>
      <c r="C6" s="11" t="s">
        <v>1163</v>
      </c>
      <c r="P6" t="s">
        <v>4755</v>
      </c>
    </row>
    <row r="7" spans="1:16">
      <c r="A7" s="6">
        <v>1932</v>
      </c>
      <c r="B7" s="11" t="s">
        <v>1164</v>
      </c>
      <c r="C7" s="11" t="s">
        <v>1164</v>
      </c>
      <c r="P7" t="s">
        <v>4756</v>
      </c>
    </row>
    <row r="8" spans="1:16">
      <c r="P8" t="s">
        <v>4757</v>
      </c>
    </row>
    <row r="9" spans="1:16">
      <c r="P9" t="s">
        <v>4758</v>
      </c>
    </row>
    <row r="10" spans="1:16">
      <c r="P10" t="s">
        <v>4759</v>
      </c>
    </row>
    <row r="11" spans="1:16">
      <c r="P11" t="s">
        <v>4760</v>
      </c>
    </row>
    <row r="12" spans="1:16">
      <c r="P12" t="s">
        <v>4761</v>
      </c>
    </row>
    <row r="13" spans="1:16">
      <c r="P13" t="s">
        <v>4762</v>
      </c>
    </row>
    <row r="14" spans="1:16">
      <c r="A14">
        <v>0</v>
      </c>
      <c r="B14" t="s">
        <v>1650</v>
      </c>
      <c r="C14" t="s">
        <v>1650</v>
      </c>
      <c r="D14" t="s">
        <v>3148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4763</v>
      </c>
    </row>
    <row r="15" spans="1:16">
      <c r="A15">
        <f>A14+4</f>
        <v>4</v>
      </c>
      <c r="B15" t="s">
        <v>1650</v>
      </c>
      <c r="C15" t="s">
        <v>1650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4764</v>
      </c>
    </row>
    <row r="16" spans="1:16">
      <c r="A16">
        <f t="shared" ref="A16:A29" si="1">A15+4</f>
        <v>8</v>
      </c>
      <c r="B16" t="s">
        <v>1650</v>
      </c>
      <c r="C16" t="s">
        <v>1650</v>
      </c>
      <c r="E16" t="str">
        <f t="shared" si="0"/>
        <v>ITM_NULL,ITM_NULL,ITM_FB01+11,ITM_FB01+10,ITM_FB01+9,ITM_FB01+8,</v>
      </c>
      <c r="P16" t="s">
        <v>4765</v>
      </c>
    </row>
    <row r="17" spans="1:16">
      <c r="A17">
        <f t="shared" si="1"/>
        <v>12</v>
      </c>
      <c r="B17" t="s">
        <v>1650</v>
      </c>
      <c r="C17" t="s">
        <v>1650</v>
      </c>
      <c r="E17" t="str">
        <f t="shared" si="0"/>
        <v>ITM_NULL,ITM_NULL,ITM_FB01+15,ITM_FB01+14,ITM_FB01+13,ITM_FB01+12,</v>
      </c>
      <c r="P17" t="s">
        <v>4766</v>
      </c>
    </row>
    <row r="18" spans="1:16">
      <c r="A18">
        <f t="shared" si="1"/>
        <v>16</v>
      </c>
      <c r="B18" t="s">
        <v>1650</v>
      </c>
      <c r="C18" t="s">
        <v>1650</v>
      </c>
      <c r="E18" t="str">
        <f t="shared" si="0"/>
        <v>ITM_NULL,ITM_NULL,ITM_FB01+19,ITM_FB01+18,ITM_FB01+17,ITM_FB01+16,</v>
      </c>
      <c r="P18" t="s">
        <v>4767</v>
      </c>
    </row>
    <row r="19" spans="1:16">
      <c r="A19">
        <f t="shared" si="1"/>
        <v>20</v>
      </c>
      <c r="B19" t="s">
        <v>1650</v>
      </c>
      <c r="C19" t="s">
        <v>1650</v>
      </c>
      <c r="E19" t="str">
        <f t="shared" si="0"/>
        <v>ITM_NULL,ITM_NULL,ITM_FB01+23,ITM_FB01+22,ITM_FB01+21,ITM_FB01+20,</v>
      </c>
      <c r="P19" t="s">
        <v>4768</v>
      </c>
    </row>
    <row r="20" spans="1:16">
      <c r="A20">
        <f t="shared" si="1"/>
        <v>24</v>
      </c>
      <c r="B20" t="s">
        <v>1650</v>
      </c>
      <c r="C20" t="s">
        <v>1650</v>
      </c>
      <c r="E20" t="str">
        <f t="shared" si="0"/>
        <v>ITM_NULL,ITM_NULL,ITM_FB01+27,ITM_FB01+26,ITM_FB01+25,ITM_FB01+24,</v>
      </c>
      <c r="P20" t="s">
        <v>4769</v>
      </c>
    </row>
    <row r="21" spans="1:16">
      <c r="A21">
        <f t="shared" si="1"/>
        <v>28</v>
      </c>
      <c r="B21" t="s">
        <v>1650</v>
      </c>
      <c r="C21" t="s">
        <v>1650</v>
      </c>
      <c r="E21" t="str">
        <f t="shared" si="0"/>
        <v>ITM_NULL,ITM_NULL,ITM_FB01+31,ITM_FB01+30,ITM_FB01+29,ITM_FB01+28,</v>
      </c>
      <c r="P21" t="s">
        <v>4770</v>
      </c>
    </row>
    <row r="22" spans="1:16">
      <c r="A22">
        <f t="shared" si="1"/>
        <v>32</v>
      </c>
      <c r="B22" t="s">
        <v>1650</v>
      </c>
      <c r="C22" t="s">
        <v>1650</v>
      </c>
      <c r="E22" t="str">
        <f t="shared" si="0"/>
        <v>ITM_NULL,ITM_NULL,ITM_FB01+35,ITM_FB01+34,ITM_FB01+33,ITM_FB01+32,</v>
      </c>
      <c r="P22" t="s">
        <v>4771</v>
      </c>
    </row>
    <row r="23" spans="1:16">
      <c r="A23">
        <f t="shared" si="1"/>
        <v>36</v>
      </c>
      <c r="B23" t="s">
        <v>1650</v>
      </c>
      <c r="C23" t="s">
        <v>1650</v>
      </c>
      <c r="E23" t="str">
        <f t="shared" si="0"/>
        <v>ITM_NULL,ITM_NULL,ITM_FB01+39,ITM_FB01+38,ITM_FB01+37,ITM_FB01+36,</v>
      </c>
      <c r="P23" t="s">
        <v>4772</v>
      </c>
    </row>
    <row r="24" spans="1:16">
      <c r="A24">
        <f t="shared" si="1"/>
        <v>40</v>
      </c>
      <c r="B24" t="s">
        <v>1650</v>
      </c>
      <c r="C24" t="s">
        <v>1650</v>
      </c>
      <c r="E24" t="str">
        <f t="shared" si="0"/>
        <v>ITM_NULL,ITM_NULL,ITM_FB01+43,ITM_FB01+42,ITM_FB01+41,ITM_FB01+40,</v>
      </c>
      <c r="P24" t="s">
        <v>4773</v>
      </c>
    </row>
    <row r="25" spans="1:16">
      <c r="A25">
        <f t="shared" si="1"/>
        <v>44</v>
      </c>
      <c r="B25" t="s">
        <v>1650</v>
      </c>
      <c r="C25" t="s">
        <v>1650</v>
      </c>
      <c r="E25" t="str">
        <f t="shared" si="0"/>
        <v>ITM_NULL,ITM_NULL,ITM_FB01+47,ITM_FB01+46,ITM_FB01+45,ITM_FB01+44,</v>
      </c>
      <c r="P25" t="s">
        <v>4774</v>
      </c>
    </row>
    <row r="26" spans="1:16">
      <c r="A26">
        <f t="shared" si="1"/>
        <v>48</v>
      </c>
      <c r="B26" t="s">
        <v>1650</v>
      </c>
      <c r="C26" t="s">
        <v>1650</v>
      </c>
      <c r="E26" t="str">
        <f t="shared" si="0"/>
        <v>ITM_NULL,ITM_NULL,ITM_FB01+51,ITM_FB01+50,ITM_FB01+49,ITM_FB01+48,</v>
      </c>
      <c r="P26" t="s">
        <v>4775</v>
      </c>
    </row>
    <row r="27" spans="1:16">
      <c r="A27">
        <f t="shared" si="1"/>
        <v>52</v>
      </c>
      <c r="B27" t="s">
        <v>1650</v>
      </c>
      <c r="C27" t="s">
        <v>1650</v>
      </c>
      <c r="E27" t="str">
        <f t="shared" si="0"/>
        <v>ITM_NULL,ITM_NULL,ITM_FB01+55,ITM_FB01+54,ITM_FB01+53,ITM_FB01+52,</v>
      </c>
      <c r="P27" t="s">
        <v>4776</v>
      </c>
    </row>
    <row r="28" spans="1:16">
      <c r="A28">
        <f t="shared" si="1"/>
        <v>56</v>
      </c>
      <c r="B28" t="s">
        <v>1650</v>
      </c>
      <c r="C28" t="s">
        <v>1650</v>
      </c>
      <c r="E28" t="str">
        <f t="shared" si="0"/>
        <v>ITM_NULL,ITM_NULL,ITM_FB01+59,ITM_FB01+58,ITM_FB01+57,ITM_FB01+56,</v>
      </c>
      <c r="P28" t="s">
        <v>4777</v>
      </c>
    </row>
    <row r="29" spans="1:16">
      <c r="A29">
        <f t="shared" si="1"/>
        <v>60</v>
      </c>
      <c r="B29" t="s">
        <v>1650</v>
      </c>
      <c r="C29" t="s">
        <v>1650</v>
      </c>
      <c r="E29" t="str">
        <f t="shared" si="0"/>
        <v>ITM_NULL,ITM_NULL,ITM_FB01+63,ITM_FB01+62,ITM_FB01+61,ITM_FB01+60,</v>
      </c>
      <c r="P29" t="s">
        <v>4778</v>
      </c>
    </row>
    <row r="30" spans="1:16">
      <c r="P30" t="s">
        <v>4779</v>
      </c>
    </row>
    <row r="31" spans="1:16">
      <c r="P31" t="s">
        <v>4780</v>
      </c>
    </row>
    <row r="32" spans="1:16">
      <c r="P32" t="s">
        <v>4781</v>
      </c>
    </row>
    <row r="33" spans="16:16">
      <c r="P33" t="s">
        <v>4782</v>
      </c>
    </row>
    <row r="34" spans="16:16">
      <c r="P34" t="s">
        <v>4783</v>
      </c>
    </row>
    <row r="35" spans="16:16">
      <c r="P35" t="s">
        <v>4784</v>
      </c>
    </row>
    <row r="36" spans="16:16">
      <c r="P36" t="s">
        <v>4785</v>
      </c>
    </row>
    <row r="37" spans="16:16">
      <c r="P37" t="s">
        <v>4786</v>
      </c>
    </row>
    <row r="38" spans="16:16">
      <c r="P38" t="s">
        <v>4836</v>
      </c>
    </row>
    <row r="39" spans="16:16">
      <c r="P39" t="s">
        <v>4837</v>
      </c>
    </row>
    <row r="40" spans="16:16">
      <c r="P40" t="s">
        <v>4787</v>
      </c>
    </row>
    <row r="41" spans="16:16">
      <c r="P41" t="s">
        <v>4788</v>
      </c>
    </row>
    <row r="42" spans="16:16">
      <c r="P42" t="s">
        <v>4789</v>
      </c>
    </row>
    <row r="43" spans="16:16">
      <c r="P43" t="s">
        <v>4790</v>
      </c>
    </row>
    <row r="44" spans="16:16">
      <c r="P44" t="s">
        <v>4791</v>
      </c>
    </row>
    <row r="45" spans="16:16">
      <c r="P45" t="s">
        <v>4792</v>
      </c>
    </row>
    <row r="46" spans="16:16">
      <c r="P46" t="s">
        <v>4793</v>
      </c>
    </row>
    <row r="47" spans="16:16">
      <c r="P47" t="s">
        <v>4794</v>
      </c>
    </row>
    <row r="48" spans="16:16">
      <c r="P48" t="s">
        <v>4795</v>
      </c>
    </row>
    <row r="49" spans="16:16">
      <c r="P49" t="s">
        <v>4796</v>
      </c>
    </row>
    <row r="50" spans="16:16">
      <c r="P50" t="s">
        <v>4797</v>
      </c>
    </row>
    <row r="51" spans="16:16">
      <c r="P51" t="s">
        <v>4798</v>
      </c>
    </row>
    <row r="52" spans="16:16">
      <c r="P52" t="s">
        <v>4799</v>
      </c>
    </row>
    <row r="53" spans="16:16">
      <c r="P53" t="s">
        <v>4800</v>
      </c>
    </row>
    <row r="54" spans="16:16">
      <c r="P54" t="s">
        <v>4801</v>
      </c>
    </row>
    <row r="55" spans="16:16">
      <c r="P55" t="s">
        <v>4802</v>
      </c>
    </row>
    <row r="56" spans="16:16">
      <c r="P56" t="s">
        <v>4803</v>
      </c>
    </row>
    <row r="57" spans="16:16">
      <c r="P57" t="s">
        <v>4804</v>
      </c>
    </row>
    <row r="58" spans="16:16">
      <c r="P58" t="s">
        <v>4805</v>
      </c>
    </row>
    <row r="59" spans="16:16">
      <c r="P59" t="s">
        <v>4806</v>
      </c>
    </row>
    <row r="60" spans="16:16">
      <c r="P60" t="s">
        <v>4807</v>
      </c>
    </row>
    <row r="61" spans="16:16">
      <c r="P61" t="s">
        <v>4838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2021-01-28T17:15:39Z</dcterms:modified>
</cp:coreProperties>
</file>