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F4BDAC8-F975-F440-AC62-376897433BD2}" xr6:coauthVersionLast="47" xr6:coauthVersionMax="47" xr10:uidLastSave="{00000000-0000-0000-0000-000000000000}"/>
  <bookViews>
    <workbookView xWindow="0" yWindow="500" windowWidth="33600" windowHeight="192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SOURCE!$A$3:$AG$2131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795" i="1" l="1"/>
  <c r="Z1795" i="1"/>
  <c r="AA1795" i="1" s="1"/>
  <c r="S1795" i="1"/>
  <c r="AC1794" i="1"/>
  <c r="Z1794" i="1"/>
  <c r="AA1794" i="1" s="1"/>
  <c r="S1794" i="1"/>
  <c r="Z2092" i="1"/>
  <c r="AA2092" i="1" s="1"/>
  <c r="Z2091" i="1"/>
  <c r="AA2091" i="1" s="1"/>
  <c r="AD2091" i="1" s="1"/>
  <c r="Z2090" i="1"/>
  <c r="AA2090" i="1" s="1"/>
  <c r="Z2089" i="1"/>
  <c r="AA2089" i="1" s="1"/>
  <c r="Z2088" i="1"/>
  <c r="AA2088" i="1" s="1"/>
  <c r="Z2087" i="1"/>
  <c r="AA2087" i="1" s="1"/>
  <c r="AC2127" i="1"/>
  <c r="Z2127" i="1"/>
  <c r="AA2127" i="1" s="1"/>
  <c r="S2127" i="1"/>
  <c r="AC2126" i="1"/>
  <c r="Z2126" i="1"/>
  <c r="AA2126" i="1" s="1"/>
  <c r="S2126" i="1"/>
  <c r="AC1439" i="1"/>
  <c r="Z1439" i="1"/>
  <c r="AA1439" i="1" s="1"/>
  <c r="S1439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125" i="1"/>
  <c r="Z2125" i="1"/>
  <c r="AA2125" i="1" s="1"/>
  <c r="S2125" i="1"/>
  <c r="AC2124" i="1"/>
  <c r="AA2124" i="1"/>
  <c r="AD2124" i="1" s="1"/>
  <c r="Z2124" i="1"/>
  <c r="S2124" i="1"/>
  <c r="AC2118" i="1"/>
  <c r="Z2118" i="1"/>
  <c r="AA2118" i="1" s="1"/>
  <c r="S2118" i="1"/>
  <c r="AC2119" i="1"/>
  <c r="Z2119" i="1"/>
  <c r="AA2119" i="1" s="1"/>
  <c r="S2119" i="1"/>
  <c r="AC2081" i="1"/>
  <c r="Z2081" i="1"/>
  <c r="AA2081" i="1" s="1"/>
  <c r="S2081" i="1"/>
  <c r="AC2080" i="1"/>
  <c r="Z2080" i="1"/>
  <c r="AA2080" i="1" s="1"/>
  <c r="S2080" i="1"/>
  <c r="AC2123" i="1"/>
  <c r="Z2123" i="1"/>
  <c r="AA2123" i="1" s="1"/>
  <c r="S2123" i="1"/>
  <c r="AC2122" i="1"/>
  <c r="Z2122" i="1"/>
  <c r="AA2122" i="1" s="1"/>
  <c r="S2122" i="1"/>
  <c r="AC2121" i="1"/>
  <c r="Z2121" i="1"/>
  <c r="AA2121" i="1" s="1"/>
  <c r="S2121" i="1"/>
  <c r="AC2120" i="1"/>
  <c r="Z2120" i="1"/>
  <c r="AA2120" i="1" s="1"/>
  <c r="S2120" i="1"/>
  <c r="AC2117" i="1"/>
  <c r="Z2117" i="1"/>
  <c r="AA2117" i="1" s="1"/>
  <c r="AC1941" i="1"/>
  <c r="Z1941" i="1"/>
  <c r="AA1941" i="1" s="1"/>
  <c r="S1941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Z2112" i="1"/>
  <c r="AA2112" i="1" s="1"/>
  <c r="Z2111" i="1"/>
  <c r="AA2111" i="1" s="1"/>
  <c r="Z2110" i="1"/>
  <c r="AA2110" i="1" s="1"/>
  <c r="AD2110" i="1" s="1"/>
  <c r="AC1939" i="1"/>
  <c r="Z1939" i="1"/>
  <c r="AA1939" i="1" s="1"/>
  <c r="S1939" i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Z1534" i="1"/>
  <c r="AA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C686" i="1"/>
  <c r="Z686" i="1"/>
  <c r="AA686" i="1" s="1"/>
  <c r="AD686" i="1" s="1"/>
  <c r="S686" i="1"/>
  <c r="AC685" i="1"/>
  <c r="Z685" i="1"/>
  <c r="AA685" i="1" s="1"/>
  <c r="AD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C680" i="1"/>
  <c r="Z680" i="1"/>
  <c r="AA680" i="1" s="1"/>
  <c r="AD680" i="1" s="1"/>
  <c r="S680" i="1"/>
  <c r="AC679" i="1"/>
  <c r="Z679" i="1"/>
  <c r="AA679" i="1" s="1"/>
  <c r="S679" i="1"/>
  <c r="AC678" i="1"/>
  <c r="Z678" i="1"/>
  <c r="AA678" i="1" s="1"/>
  <c r="S678" i="1"/>
  <c r="Z1191" i="1"/>
  <c r="AA1191" i="1" s="1"/>
  <c r="Z1192" i="1"/>
  <c r="AA1192" i="1" s="1"/>
  <c r="Z1193" i="1"/>
  <c r="AA1193" i="1" s="1"/>
  <c r="Z1194" i="1"/>
  <c r="AA1194" i="1" s="1"/>
  <c r="AD1194" i="1" s="1"/>
  <c r="Z1195" i="1"/>
  <c r="AA1195" i="1" s="1"/>
  <c r="AF1195" i="1" s="1"/>
  <c r="T1195" i="1" s="1"/>
  <c r="Z1196" i="1"/>
  <c r="AA1196" i="1" s="1"/>
  <c r="Z1197" i="1"/>
  <c r="AA1197" i="1" s="1"/>
  <c r="AF1197" i="1" s="1"/>
  <c r="T1197" i="1" s="1"/>
  <c r="Z1198" i="1"/>
  <c r="AA1198" i="1" s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820" i="1"/>
  <c r="Z1820" i="1"/>
  <c r="AA1820" i="1" s="1"/>
  <c r="AD1820" i="1" s="1"/>
  <c r="S1820" i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AF2087" i="1" l="1"/>
  <c r="T2087" i="1" s="1"/>
  <c r="AD2087" i="1"/>
  <c r="AF1794" i="1"/>
  <c r="T1794" i="1" s="1"/>
  <c r="AD1794" i="1"/>
  <c r="AF1795" i="1"/>
  <c r="T1795" i="1" s="1"/>
  <c r="AD1795" i="1"/>
  <c r="AG2087" i="1"/>
  <c r="AF2092" i="1"/>
  <c r="T2092" i="1" s="1"/>
  <c r="AD2092" i="1"/>
  <c r="AF2088" i="1"/>
  <c r="T2088" i="1" s="1"/>
  <c r="AD2089" i="1"/>
  <c r="AF2089" i="1"/>
  <c r="T2089" i="1" s="1"/>
  <c r="AD2090" i="1"/>
  <c r="AF2090" i="1"/>
  <c r="T2090" i="1" s="1"/>
  <c r="AF2091" i="1"/>
  <c r="T2091" i="1" s="1"/>
  <c r="AD2088" i="1"/>
  <c r="AD2126" i="1"/>
  <c r="AF2126" i="1"/>
  <c r="T2126" i="1" s="1"/>
  <c r="AF2127" i="1"/>
  <c r="T2127" i="1" s="1"/>
  <c r="AD2127" i="1"/>
  <c r="AF1439" i="1"/>
  <c r="T1439" i="1" s="1"/>
  <c r="AD1439" i="1"/>
  <c r="AF2125" i="1"/>
  <c r="T2125" i="1" s="1"/>
  <c r="AD2125" i="1"/>
  <c r="AF2124" i="1"/>
  <c r="T2124" i="1" s="1"/>
  <c r="AF2119" i="1"/>
  <c r="T2119" i="1" s="1"/>
  <c r="AD2119" i="1"/>
  <c r="AF2118" i="1"/>
  <c r="T2118" i="1" s="1"/>
  <c r="AD2118" i="1"/>
  <c r="AF2080" i="1"/>
  <c r="T2080" i="1" s="1"/>
  <c r="AD2080" i="1"/>
  <c r="AF2081" i="1"/>
  <c r="T2081" i="1" s="1"/>
  <c r="AD2081" i="1"/>
  <c r="AF2122" i="1"/>
  <c r="T2122" i="1" s="1"/>
  <c r="AD2122" i="1"/>
  <c r="AF2120" i="1"/>
  <c r="T2120" i="1" s="1"/>
  <c r="AD2120" i="1"/>
  <c r="AF2123" i="1"/>
  <c r="T2123" i="1" s="1"/>
  <c r="AD2123" i="1"/>
  <c r="AF2121" i="1"/>
  <c r="T2121" i="1" s="1"/>
  <c r="AD2121" i="1"/>
  <c r="AD2117" i="1"/>
  <c r="AF2117" i="1"/>
  <c r="T2117" i="1" s="1"/>
  <c r="AF1196" i="1"/>
  <c r="T1196" i="1" s="1"/>
  <c r="AD1192" i="1"/>
  <c r="AF1192" i="1"/>
  <c r="T1192" i="1" s="1"/>
  <c r="AF1941" i="1"/>
  <c r="T1941" i="1" s="1"/>
  <c r="AD1941" i="1"/>
  <c r="AF2107" i="1"/>
  <c r="T2107" i="1" s="1"/>
  <c r="AD2107" i="1"/>
  <c r="AF2106" i="1"/>
  <c r="T2106" i="1" s="1"/>
  <c r="AD2106" i="1"/>
  <c r="AF2108" i="1"/>
  <c r="T2108" i="1" s="1"/>
  <c r="AD2108" i="1"/>
  <c r="AF2105" i="1"/>
  <c r="T2105" i="1" s="1"/>
  <c r="AD2105" i="1"/>
  <c r="AF2109" i="1"/>
  <c r="T2109" i="1" s="1"/>
  <c r="AD2109" i="1"/>
  <c r="AF2111" i="1"/>
  <c r="T2111" i="1" s="1"/>
  <c r="AD2111" i="1"/>
  <c r="AF2112" i="1"/>
  <c r="T2112" i="1" s="1"/>
  <c r="AD2112" i="1"/>
  <c r="AF2110" i="1"/>
  <c r="T2110" i="1" s="1"/>
  <c r="AF1191" i="1"/>
  <c r="T1191" i="1" s="1"/>
  <c r="AD1191" i="1"/>
  <c r="AF680" i="1"/>
  <c r="T680" i="1" s="1"/>
  <c r="AD1193" i="1"/>
  <c r="AF1193" i="1"/>
  <c r="T1193" i="1" s="1"/>
  <c r="AF1939" i="1"/>
  <c r="T1939" i="1" s="1"/>
  <c r="AD1939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AF1534" i="1"/>
  <c r="T1534" i="1" s="1"/>
  <c r="AD1534" i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888" i="1"/>
  <c r="T1888" i="1" s="1"/>
  <c r="AD1888" i="1"/>
  <c r="AF1825" i="1"/>
  <c r="T1825" i="1" s="1"/>
  <c r="AD1825" i="1"/>
  <c r="AF1826" i="1"/>
  <c r="T1826" i="1" s="1"/>
  <c r="AD1826" i="1"/>
  <c r="AF1820" i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3" i="1"/>
  <c r="T2113" i="1" s="1"/>
  <c r="AD2113" i="1"/>
  <c r="AF2116" i="1"/>
  <c r="T2116" i="1" s="1"/>
  <c r="AD2116" i="1"/>
  <c r="AD2115" i="1"/>
  <c r="AF2115" i="1"/>
  <c r="T2115" i="1" s="1"/>
  <c r="AF2114" i="1"/>
  <c r="T2114" i="1" s="1"/>
  <c r="AD2114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1199" i="1"/>
  <c r="Z1199" i="1"/>
  <c r="AA119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30" i="1"/>
  <c r="T2131" i="1"/>
  <c r="T2132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795" i="1" l="1"/>
  <c r="AG1794" i="1"/>
  <c r="AG2092" i="1"/>
  <c r="AG2091" i="1"/>
  <c r="AG2090" i="1"/>
  <c r="AG2088" i="1"/>
  <c r="AG2089" i="1"/>
  <c r="AG2127" i="1"/>
  <c r="AG2126" i="1"/>
  <c r="AG1439" i="1"/>
  <c r="AG2124" i="1"/>
  <c r="AG2125" i="1"/>
  <c r="AG2118" i="1"/>
  <c r="AG2119" i="1"/>
  <c r="AG2081" i="1"/>
  <c r="AG2080" i="1"/>
  <c r="AG2117" i="1"/>
  <c r="AG2123" i="1"/>
  <c r="AG2120" i="1"/>
  <c r="AG2121" i="1"/>
  <c r="AG2122" i="1"/>
  <c r="AG1196" i="1"/>
  <c r="AG1191" i="1"/>
  <c r="AG683" i="1"/>
  <c r="AG680" i="1"/>
  <c r="AG678" i="1"/>
  <c r="AG1941" i="1"/>
  <c r="AG2109" i="1"/>
  <c r="AG2106" i="1"/>
  <c r="AG2108" i="1"/>
  <c r="AG2105" i="1"/>
  <c r="AG2107" i="1"/>
  <c r="AG2110" i="1"/>
  <c r="AG2112" i="1"/>
  <c r="AG2111" i="1"/>
  <c r="AG1193" i="1"/>
  <c r="AG1939" i="1"/>
  <c r="AG2067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888" i="1"/>
  <c r="AG1826" i="1"/>
  <c r="AG1825" i="1"/>
  <c r="AG1822" i="1"/>
  <c r="T1820" i="1"/>
  <c r="AG1820" i="1"/>
  <c r="AG1824" i="1"/>
  <c r="AG1823" i="1"/>
  <c r="AG1821" i="1"/>
  <c r="AG2116" i="1"/>
  <c r="AG2114" i="1"/>
  <c r="AG2115" i="1"/>
  <c r="AG2113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1802" i="1"/>
  <c r="T1802" i="1" s="1"/>
  <c r="AF1699" i="1"/>
  <c r="AG1699" i="1" s="1"/>
  <c r="AF1787" i="1"/>
  <c r="AG1787" i="1" s="1"/>
  <c r="AF1679" i="1"/>
  <c r="AG1679" i="1" s="1"/>
  <c r="AF1798" i="1"/>
  <c r="T1798" i="1" s="1"/>
  <c r="AF213" i="1"/>
  <c r="AG213" i="1" s="1"/>
  <c r="AF1680" i="1"/>
  <c r="AG1680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2094" i="1"/>
  <c r="AD1728" i="1"/>
  <c r="AD1950" i="1"/>
  <c r="AD94" i="1"/>
  <c r="AD70" i="1"/>
  <c r="AD99" i="1"/>
  <c r="AD91" i="1"/>
  <c r="AD88" i="1"/>
  <c r="AD55" i="1"/>
  <c r="AD2099" i="1"/>
  <c r="AD66" i="1"/>
  <c r="AD2098" i="1"/>
  <c r="AD1958" i="1"/>
  <c r="AD1944" i="1"/>
  <c r="AD1803" i="1"/>
  <c r="AD1804" i="1"/>
  <c r="AD69" i="1"/>
  <c r="AD77" i="1"/>
  <c r="AD1440" i="1"/>
  <c r="AD2093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1801" i="1"/>
  <c r="AG1805" i="1"/>
  <c r="AG1802" i="1"/>
  <c r="AG1804" i="1"/>
  <c r="AG1800" i="1"/>
  <c r="AG1798" i="1"/>
  <c r="AG1803" i="1"/>
  <c r="AG1799" i="1"/>
  <c r="AG1199" i="1"/>
  <c r="T787" i="1"/>
  <c r="AG761" i="1"/>
  <c r="T1318" i="1"/>
  <c r="AG1856" i="1"/>
  <c r="T1856" i="1"/>
  <c r="T708" i="1"/>
  <c r="T1857" i="1"/>
  <c r="AG1440" i="1"/>
  <c r="T1871" i="1"/>
  <c r="AG1438" i="1"/>
  <c r="AG2086" i="1"/>
  <c r="AG1842" i="1"/>
  <c r="AD2132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31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30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G6" i="1" s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B6" i="1"/>
  <c r="B8" i="1"/>
  <c r="B9" i="1" s="1"/>
  <c r="T6" i="1" l="1"/>
  <c r="A9" i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B15" i="7" l="1"/>
  <c r="D15" i="7" s="1"/>
  <c r="C15" i="7"/>
  <c r="A16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B16" i="7" l="1"/>
  <c r="D16" i="7" s="1"/>
  <c r="C16" i="7"/>
  <c r="A17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A20" i="4" s="1"/>
  <c r="B21" i="1"/>
  <c r="E28" i="8"/>
  <c r="A29" i="8"/>
  <c r="E29" i="8" s="1"/>
  <c r="F4" i="9"/>
  <c r="F5" i="9"/>
  <c r="F7" i="9"/>
  <c r="AB18" i="1"/>
  <c r="F6" i="9"/>
  <c r="E8" i="9"/>
  <c r="B18" i="7" l="1"/>
  <c r="D18" i="7" s="1"/>
  <c r="C18" i="7"/>
  <c r="A19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A21" i="1"/>
  <c r="A21" i="4" s="1"/>
  <c r="B22" i="1"/>
  <c r="AB19" i="1"/>
  <c r="C19" i="7" l="1"/>
  <c r="A20" i="7" s="1"/>
  <c r="B19" i="7"/>
  <c r="D19" i="7" s="1"/>
  <c r="V1440" i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A22" i="1"/>
  <c r="A22" i="4" s="1"/>
  <c r="B23" i="1"/>
  <c r="AB20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C20" i="7"/>
  <c r="A21" i="7" s="1"/>
  <c r="B20" i="7"/>
  <c r="D20" i="7" s="1"/>
  <c r="A23" i="1"/>
  <c r="A23" i="4" s="1"/>
  <c r="B24" i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A25" i="4" s="1"/>
  <c r="B26" i="1"/>
  <c r="AB23" i="1"/>
  <c r="C23" i="7" l="1"/>
  <c r="A24" i="7" s="1"/>
  <c r="B23" i="7"/>
  <c r="D23" i="7" s="1"/>
  <c r="V1905" i="1"/>
  <c r="V1906" i="1" s="1"/>
  <c r="V1907" i="1" s="1"/>
  <c r="A26" i="1"/>
  <c r="A26" i="4" s="1"/>
  <c r="B27" i="1"/>
  <c r="AB24" i="1"/>
  <c r="B24" i="7" l="1"/>
  <c r="D24" i="7" s="1"/>
  <c r="C24" i="7"/>
  <c r="A25" i="7" s="1"/>
  <c r="V1908" i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A27" i="1"/>
  <c r="A27" i="4" s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V1939" i="1" s="1"/>
  <c r="B29" i="1"/>
  <c r="A28" i="1"/>
  <c r="A28" i="4" s="1"/>
  <c r="AB26" i="1"/>
  <c r="B26" i="7" l="1"/>
  <c r="D26" i="7" s="1"/>
  <c r="C26" i="7"/>
  <c r="A27" i="7" s="1"/>
  <c r="V1940" i="1"/>
  <c r="V1941" i="1" s="1"/>
  <c r="B30" i="1"/>
  <c r="A29" i="1"/>
  <c r="A29" i="4" s="1"/>
  <c r="AB27" i="1"/>
  <c r="B27" i="7" l="1"/>
  <c r="D27" i="7" s="1"/>
  <c r="C27" i="7"/>
  <c r="A28" i="7" s="1"/>
  <c r="V1942" i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A30" i="4" s="1"/>
  <c r="B31" i="1"/>
  <c r="AB28" i="1"/>
  <c r="B28" i="7" l="1"/>
  <c r="D28" i="7" s="1"/>
  <c r="C28" i="7"/>
  <c r="A29" i="7" s="1"/>
  <c r="V2064" i="1"/>
  <c r="A31" i="1"/>
  <c r="A31" i="4" s="1"/>
  <c r="B32" i="1"/>
  <c r="AB29" i="1"/>
  <c r="B29" i="7" l="1"/>
  <c r="D29" i="7" s="1"/>
  <c r="C29" i="7"/>
  <c r="A30" i="7" s="1"/>
  <c r="V2065" i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A32" i="1"/>
  <c r="A32" i="4" s="1"/>
  <c r="B33" i="1"/>
  <c r="AB30" i="1"/>
  <c r="B30" i="7" l="1"/>
  <c r="D30" i="7" s="1"/>
  <c r="C30" i="7"/>
  <c r="A31" i="7" s="1"/>
  <c r="V2080" i="1"/>
  <c r="V2081" i="1" s="1"/>
  <c r="V2082" i="1" s="1"/>
  <c r="V2083" i="1" s="1"/>
  <c r="V2084" i="1" s="1"/>
  <c r="V2085" i="1" s="1"/>
  <c r="V2086" i="1" s="1"/>
  <c r="A33" i="1"/>
  <c r="A33" i="4" s="1"/>
  <c r="B34" i="1"/>
  <c r="AB31" i="1"/>
  <c r="V2087" i="1" l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31" i="7"/>
  <c r="A32" i="7" s="1"/>
  <c r="B31" i="7"/>
  <c r="D31" i="7" s="1"/>
  <c r="B35" i="1"/>
  <c r="A34" i="1"/>
  <c r="A34" i="4" s="1"/>
  <c r="AB32" i="1"/>
  <c r="V2117" i="1" l="1"/>
  <c r="V2120" i="1" s="1"/>
  <c r="V2121" i="1" s="1"/>
  <c r="V2122" i="1" s="1"/>
  <c r="V2123" i="1" s="1"/>
  <c r="V2124" i="1" s="1"/>
  <c r="V2125" i="1" s="1"/>
  <c r="V2126" i="1" s="1"/>
  <c r="V2127" i="1" s="1"/>
  <c r="V2113" i="1"/>
  <c r="V2114" i="1" s="1"/>
  <c r="V2115" i="1" s="1"/>
  <c r="C32" i="7"/>
  <c r="A33" i="7" s="1"/>
  <c r="B32" i="7"/>
  <c r="D32" i="7" s="1"/>
  <c r="V2116" i="1"/>
  <c r="V2119" i="1" s="1"/>
  <c r="V2118" i="1"/>
  <c r="B36" i="1"/>
  <c r="A35" i="1"/>
  <c r="A35" i="4" s="1"/>
  <c r="AB33" i="1"/>
  <c r="B33" i="7" l="1"/>
  <c r="D33" i="7" s="1"/>
  <c r="C33" i="7"/>
  <c r="A34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B36" i="7" l="1"/>
  <c r="D36" i="7" s="1"/>
  <c r="C36" i="7"/>
  <c r="A37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B39" i="7" l="1"/>
  <c r="D39" i="7" s="1"/>
  <c r="C39" i="7"/>
  <c r="A40" i="7" s="1"/>
  <c r="B43" i="1"/>
  <c r="A42" i="1"/>
  <c r="A42" i="4" s="1"/>
  <c r="AB40" i="1"/>
  <c r="C40" i="7" l="1"/>
  <c r="A41" i="7" s="1"/>
  <c r="B40" i="7"/>
  <c r="D40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C42" i="7" l="1"/>
  <c r="A43" i="7" s="1"/>
  <c r="B42" i="7"/>
  <c r="D42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C44" i="7" l="1"/>
  <c r="A45" i="7" s="1"/>
  <c r="B44" i="7"/>
  <c r="D44" i="7" s="1"/>
  <c r="A47" i="1"/>
  <c r="A47" i="4" s="1"/>
  <c r="B48" i="1"/>
  <c r="AB45" i="1"/>
  <c r="B45" i="7" l="1"/>
  <c r="D45" i="7" s="1"/>
  <c r="C45" i="7"/>
  <c r="A46" i="7" s="1"/>
  <c r="B49" i="1"/>
  <c r="A48" i="1"/>
  <c r="A48" i="4" s="1"/>
  <c r="AB46" i="1"/>
  <c r="B46" i="7" l="1"/>
  <c r="D46" i="7" s="1"/>
  <c r="C46" i="7"/>
  <c r="A47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C51" i="7" l="1"/>
  <c r="A52" i="7" s="1"/>
  <c r="B51" i="7"/>
  <c r="D51" i="7" s="1"/>
  <c r="A54" i="1"/>
  <c r="A54" i="4" s="1"/>
  <c r="B55" i="1"/>
  <c r="AB52" i="1"/>
  <c r="B52" i="7" l="1"/>
  <c r="D52" i="7" s="1"/>
  <c r="C52" i="7"/>
  <c r="A53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B57" i="7" l="1"/>
  <c r="D57" i="7" s="1"/>
  <c r="C57" i="7"/>
  <c r="A58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C59" i="7" l="1"/>
  <c r="A60" i="7" s="1"/>
  <c r="B59" i="7"/>
  <c r="D59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B62" i="7" l="1"/>
  <c r="D62" i="7" s="1"/>
  <c r="C62" i="7"/>
  <c r="A63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B64" i="7" l="1"/>
  <c r="D64" i="7" s="1"/>
  <c r="C64" i="7"/>
  <c r="A65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C67" i="7" l="1"/>
  <c r="A68" i="7" s="1"/>
  <c r="B67" i="7"/>
  <c r="D67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B74" i="7" l="1"/>
  <c r="D74" i="7" s="1"/>
  <c r="C74" i="7"/>
  <c r="A75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B77" i="7" l="1"/>
  <c r="D77" i="7" s="1"/>
  <c r="C77" i="7"/>
  <c r="A78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B82" i="7" l="1"/>
  <c r="D82" i="7" s="1"/>
  <c r="C82" i="7"/>
  <c r="A83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B84" i="7" l="1"/>
  <c r="D84" i="7" s="1"/>
  <c r="C84" i="7"/>
  <c r="A85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B88" i="7" l="1"/>
  <c r="D88" i="7" s="1"/>
  <c r="C88" i="7"/>
  <c r="A89" i="7" s="1"/>
  <c r="A91" i="1"/>
  <c r="A91" i="4" s="1"/>
  <c r="B92" i="1"/>
  <c r="AB89" i="1"/>
  <c r="C89" i="7" l="1"/>
  <c r="A90" i="7" s="1"/>
  <c r="B89" i="7"/>
  <c r="D89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B98" i="7" l="1"/>
  <c r="D98" i="7" s="1"/>
  <c r="C98" i="7"/>
  <c r="A99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B102" i="7" l="1"/>
  <c r="D102" i="7" s="1"/>
  <c r="C102" i="7"/>
  <c r="A103" i="7" s="1"/>
  <c r="A105" i="1"/>
  <c r="A105" i="4" s="1"/>
  <c r="B106" i="1"/>
  <c r="AB103" i="1"/>
  <c r="C103" i="7" l="1"/>
  <c r="A104" i="7" s="1"/>
  <c r="B103" i="7"/>
  <c r="D103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B109" i="7" l="1"/>
  <c r="D109" i="7" s="1"/>
  <c r="C109" i="7"/>
  <c r="A110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B111" i="7" l="1"/>
  <c r="D111" i="7" s="1"/>
  <c r="C111" i="7"/>
  <c r="A112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C115" i="7" l="1"/>
  <c r="A116" i="7" s="1"/>
  <c r="B115" i="7"/>
  <c r="D115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B121" i="7" l="1"/>
  <c r="D121" i="7" s="1"/>
  <c r="C121" i="7"/>
  <c r="A122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C123" i="7" l="1"/>
  <c r="A124" i="7" s="1"/>
  <c r="B123" i="7"/>
  <c r="D123" i="7" s="1"/>
  <c r="A126" i="1"/>
  <c r="A126" i="4" s="1"/>
  <c r="B127" i="1"/>
  <c r="AB124" i="1"/>
  <c r="B124" i="7" l="1"/>
  <c r="D124" i="7" s="1"/>
  <c r="C124" i="7"/>
  <c r="A125" i="7" s="1"/>
  <c r="A127" i="1"/>
  <c r="A127" i="4" s="1"/>
  <c r="B128" i="1"/>
  <c r="AB125" i="1"/>
  <c r="B125" i="7" l="1"/>
  <c r="D125" i="7" s="1"/>
  <c r="C125" i="7"/>
  <c r="A126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C127" i="7" l="1"/>
  <c r="A128" i="7" s="1"/>
  <c r="B127" i="7"/>
  <c r="D127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C131" i="7" l="1"/>
  <c r="A132" i="7" s="1"/>
  <c r="B131" i="7"/>
  <c r="D131" i="7" s="1"/>
  <c r="A134" i="1"/>
  <c r="A134" i="4" s="1"/>
  <c r="B135" i="1"/>
  <c r="AB132" i="1"/>
  <c r="B132" i="7" l="1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B134" i="7" l="1"/>
  <c r="D134" i="7" s="1"/>
  <c r="C134" i="7"/>
  <c r="A135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C139" i="7" l="1"/>
  <c r="A140" i="7" s="1"/>
  <c r="B139" i="7"/>
  <c r="D139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B145" i="7" l="1"/>
  <c r="D145" i="7" s="1"/>
  <c r="C145" i="7"/>
  <c r="A146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B152" i="7" l="1"/>
  <c r="D152" i="7" s="1"/>
  <c r="C152" i="7"/>
  <c r="A153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C155" i="7" l="1"/>
  <c r="A156" i="7" s="1"/>
  <c r="B155" i="7"/>
  <c r="D155" i="7" s="1"/>
  <c r="A158" i="1"/>
  <c r="A158" i="4" s="1"/>
  <c r="B159" i="1"/>
  <c r="AB156" i="1"/>
  <c r="B156" i="7" l="1"/>
  <c r="D156" i="7" s="1"/>
  <c r="C156" i="7"/>
  <c r="A157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B160" i="7" l="1"/>
  <c r="D160" i="7" s="1"/>
  <c r="C160" i="7"/>
  <c r="A161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C163" i="7" l="1"/>
  <c r="A164" i="7" s="1"/>
  <c r="B163" i="7"/>
  <c r="D163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B166" i="7" l="1"/>
  <c r="D166" i="7" s="1"/>
  <c r="C166" i="7"/>
  <c r="A167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B170" i="7" l="1"/>
  <c r="D170" i="7" s="1"/>
  <c r="C170" i="7"/>
  <c r="A171" i="7" s="1"/>
  <c r="B174" i="1"/>
  <c r="A173" i="1"/>
  <c r="A173" i="4" s="1"/>
  <c r="AB171" i="1"/>
  <c r="C171" i="7" l="1"/>
  <c r="A172" i="7" s="1"/>
  <c r="B171" i="7"/>
  <c r="D171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B174" i="7" l="1"/>
  <c r="D174" i="7" s="1"/>
  <c r="C174" i="7"/>
  <c r="A175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B177" i="7" l="1"/>
  <c r="D177" i="7" s="1"/>
  <c r="C177" i="7"/>
  <c r="A178" i="7" s="1"/>
  <c r="B181" i="1"/>
  <c r="A180" i="1"/>
  <c r="A180" i="4" s="1"/>
  <c r="AB178" i="1"/>
  <c r="B178" i="7" l="1"/>
  <c r="D178" i="7" s="1"/>
  <c r="C178" i="7"/>
  <c r="A179" i="7" s="1"/>
  <c r="B182" i="1"/>
  <c r="A181" i="1"/>
  <c r="A181" i="4" s="1"/>
  <c r="AB179" i="1"/>
  <c r="C179" i="7" l="1"/>
  <c r="A180" i="7" s="1"/>
  <c r="B179" i="7"/>
  <c r="D179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B182" i="7" l="1"/>
  <c r="D182" i="7" s="1"/>
  <c r="C182" i="7"/>
  <c r="A183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B184" i="7" l="1"/>
  <c r="D184" i="7" s="1"/>
  <c r="C184" i="7"/>
  <c r="A185" i="7" s="1"/>
  <c r="B188" i="1"/>
  <c r="A187" i="1"/>
  <c r="A187" i="4" s="1"/>
  <c r="AB185" i="1"/>
  <c r="C185" i="7" l="1"/>
  <c r="A186" i="7" s="1"/>
  <c r="B185" i="7"/>
  <c r="D185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C187" i="7" l="1"/>
  <c r="A188" i="7" s="1"/>
  <c r="B187" i="7"/>
  <c r="D187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C191" i="7" l="1"/>
  <c r="A192" i="7" s="1"/>
  <c r="B191" i="7"/>
  <c r="D191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C193" i="7" l="1"/>
  <c r="A194" i="7" s="1"/>
  <c r="B193" i="7"/>
  <c r="D193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C195" i="7" l="1"/>
  <c r="A196" i="7" s="1"/>
  <c r="B195" i="7"/>
  <c r="D195" i="7" s="1"/>
  <c r="A198" i="1"/>
  <c r="A198" i="4" s="1"/>
  <c r="B199" i="1"/>
  <c r="AB196" i="1"/>
  <c r="B196" i="7" l="1"/>
  <c r="D196" i="7" s="1"/>
  <c r="C196" i="7"/>
  <c r="A197" i="7" s="1"/>
  <c r="B200" i="1"/>
  <c r="A199" i="1"/>
  <c r="A199" i="4" s="1"/>
  <c r="AB197" i="1"/>
  <c r="C197" i="7" l="1"/>
  <c r="A198" i="7" s="1"/>
  <c r="B197" i="7"/>
  <c r="D197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C199" i="7" l="1"/>
  <c r="A200" i="7" s="1"/>
  <c r="B199" i="7"/>
  <c r="D199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C201" i="7" l="1"/>
  <c r="A202" i="7" s="1"/>
  <c r="B201" i="7"/>
  <c r="D201" i="7" s="1"/>
  <c r="A204" i="1"/>
  <c r="A204" i="4" s="1"/>
  <c r="B205" i="1"/>
  <c r="AB202" i="1"/>
  <c r="B202" i="7" l="1"/>
  <c r="D202" i="7" s="1"/>
  <c r="C202" i="7"/>
  <c r="A203" i="7" s="1"/>
  <c r="B206" i="1"/>
  <c r="A205" i="1"/>
  <c r="A205" i="4" s="1"/>
  <c r="AB203" i="1"/>
  <c r="C203" i="7" l="1"/>
  <c r="A204" i="7" s="1"/>
  <c r="B203" i="7"/>
  <c r="D203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C205" i="7" l="1"/>
  <c r="A206" i="7" s="1"/>
  <c r="B205" i="7"/>
  <c r="D205" i="7" s="1"/>
  <c r="B209" i="1"/>
  <c r="A208" i="1"/>
  <c r="A208" i="4" s="1"/>
  <c r="AB206" i="1"/>
  <c r="S217" i="1"/>
  <c r="B206" i="7" l="1"/>
  <c r="D206" i="7" s="1"/>
  <c r="C206" i="7"/>
  <c r="A207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C209" i="7" l="1"/>
  <c r="A210" i="7" s="1"/>
  <c r="B209" i="7"/>
  <c r="D209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C211" i="7" l="1"/>
  <c r="A212" i="7" s="1"/>
  <c r="B211" i="7"/>
  <c r="D211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C213" i="7" l="1"/>
  <c r="A214" i="7" s="1"/>
  <c r="B213" i="7"/>
  <c r="D213" i="7" s="1"/>
  <c r="A216" i="1"/>
  <c r="A216" i="4" s="1"/>
  <c r="B217" i="1"/>
  <c r="AB214" i="1"/>
  <c r="S225" i="1"/>
  <c r="B214" i="7" l="1"/>
  <c r="D214" i="7" s="1"/>
  <c r="C214" i="7"/>
  <c r="A215" i="7" s="1"/>
  <c r="B218" i="1"/>
  <c r="A217" i="1"/>
  <c r="A217" i="4" s="1"/>
  <c r="AB215" i="1"/>
  <c r="S226" i="1"/>
  <c r="C215" i="7" l="1"/>
  <c r="A216" i="7" s="1"/>
  <c r="B215" i="7"/>
  <c r="D215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C217" i="7" l="1"/>
  <c r="A218" i="7" s="1"/>
  <c r="B217" i="7"/>
  <c r="D217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C221" i="7" l="1"/>
  <c r="A222" i="7" s="1"/>
  <c r="B221" i="7"/>
  <c r="D221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C223" i="7" l="1"/>
  <c r="A224" i="7" s="1"/>
  <c r="B223" i="7"/>
  <c r="D223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C225" i="7" l="1"/>
  <c r="A226" i="7" s="1"/>
  <c r="B225" i="7"/>
  <c r="D225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C229" i="7" l="1"/>
  <c r="A230" i="7" s="1"/>
  <c r="B229" i="7"/>
  <c r="D229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C231" i="7" l="1"/>
  <c r="A232" i="7" s="1"/>
  <c r="B231" i="7"/>
  <c r="D231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C233" i="7" l="1"/>
  <c r="A234" i="7" s="1"/>
  <c r="B233" i="7"/>
  <c r="D233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C235" i="7" l="1"/>
  <c r="A236" i="7" s="1"/>
  <c r="B235" i="7"/>
  <c r="D235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C237" i="7" l="1"/>
  <c r="A238" i="7" s="1"/>
  <c r="B237" i="7"/>
  <c r="D237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C239" i="7" l="1"/>
  <c r="A240" i="7" s="1"/>
  <c r="B239" i="7"/>
  <c r="D239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C241" i="7" l="1"/>
  <c r="A242" i="7" s="1"/>
  <c r="B241" i="7"/>
  <c r="D241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C243" i="7" l="1"/>
  <c r="A244" i="7" s="1"/>
  <c r="B243" i="7"/>
  <c r="D243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C245" i="7" l="1"/>
  <c r="A246" i="7" s="1"/>
  <c r="B245" i="7"/>
  <c r="D245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C247" i="7" l="1"/>
  <c r="A248" i="7" s="1"/>
  <c r="B247" i="7"/>
  <c r="D247" i="7" s="1"/>
  <c r="A250" i="1"/>
  <c r="A250" i="4" s="1"/>
  <c r="B251" i="1"/>
  <c r="AB248" i="1"/>
  <c r="B248" i="7" l="1"/>
  <c r="D248" i="7" s="1"/>
  <c r="C248" i="7"/>
  <c r="A249" i="7" s="1"/>
  <c r="A251" i="1"/>
  <c r="A251" i="4" s="1"/>
  <c r="B252" i="1"/>
  <c r="AB249" i="1"/>
  <c r="C249" i="7" l="1"/>
  <c r="A250" i="7" s="1"/>
  <c r="B249" i="7"/>
  <c r="D249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C251" i="7" l="1"/>
  <c r="A252" i="7" s="1"/>
  <c r="B251" i="7"/>
  <c r="D251" i="7" s="1"/>
  <c r="B255" i="1"/>
  <c r="A254" i="1"/>
  <c r="A254" i="4" s="1"/>
  <c r="AB252" i="1"/>
  <c r="B252" i="7" l="1"/>
  <c r="D252" i="7" s="1"/>
  <c r="C252" i="7"/>
  <c r="A253" i="7" s="1"/>
  <c r="A255" i="1"/>
  <c r="A255" i="4" s="1"/>
  <c r="B256" i="1"/>
  <c r="AB253" i="1"/>
  <c r="C253" i="7" l="1"/>
  <c r="A254" i="7" s="1"/>
  <c r="B253" i="7"/>
  <c r="D253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C257" i="7" l="1"/>
  <c r="A258" i="7" s="1"/>
  <c r="B257" i="7"/>
  <c r="D257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C259" i="7" l="1"/>
  <c r="A260" i="7" s="1"/>
  <c r="B259" i="7"/>
  <c r="D259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C261" i="7" l="1"/>
  <c r="A262" i="7" s="1"/>
  <c r="B261" i="7"/>
  <c r="D261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C263" i="7" l="1"/>
  <c r="A264" i="7" s="1"/>
  <c r="B263" i="7"/>
  <c r="D263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C265" i="7" l="1"/>
  <c r="A266" i="7" s="1"/>
  <c r="B265" i="7"/>
  <c r="D265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C267" i="7" l="1"/>
  <c r="A268" i="7" s="1"/>
  <c r="B267" i="7"/>
  <c r="D267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C269" i="7" l="1"/>
  <c r="A270" i="7" s="1"/>
  <c r="B269" i="7"/>
  <c r="D269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C271" i="7" l="1"/>
  <c r="A272" i="7" s="1"/>
  <c r="B271" i="7"/>
  <c r="D271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C273" i="7" l="1"/>
  <c r="A274" i="7" s="1"/>
  <c r="B273" i="7"/>
  <c r="D273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C275" i="7" l="1"/>
  <c r="A276" i="7" s="1"/>
  <c r="B275" i="7"/>
  <c r="D275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C277" i="7" l="1"/>
  <c r="A278" i="7" s="1"/>
  <c r="B277" i="7"/>
  <c r="D277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C279" i="7" l="1"/>
  <c r="A280" i="7" s="1"/>
  <c r="B279" i="7"/>
  <c r="D279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C283" i="7" l="1"/>
  <c r="A284" i="7" s="1"/>
  <c r="B283" i="7"/>
  <c r="D283" i="7" s="1"/>
  <c r="A286" i="1"/>
  <c r="A286" i="4" s="1"/>
  <c r="B287" i="1"/>
  <c r="AB284" i="1"/>
  <c r="B284" i="7" l="1"/>
  <c r="D284" i="7" s="1"/>
  <c r="C284" i="7"/>
  <c r="A285" i="7" s="1"/>
  <c r="B288" i="1"/>
  <c r="A287" i="1"/>
  <c r="A287" i="4" s="1"/>
  <c r="AB285" i="1"/>
  <c r="C285" i="7" l="1"/>
  <c r="A286" i="7" s="1"/>
  <c r="B285" i="7"/>
  <c r="D285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C287" i="7" l="1"/>
  <c r="A288" i="7" s="1"/>
  <c r="B287" i="7"/>
  <c r="D287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C289" i="7" l="1"/>
  <c r="A290" i="7" s="1"/>
  <c r="B289" i="7"/>
  <c r="D289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C291" i="7" l="1"/>
  <c r="A292" i="7" s="1"/>
  <c r="B291" i="7"/>
  <c r="D291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C293" i="7" l="1"/>
  <c r="A294" i="7" s="1"/>
  <c r="B293" i="7"/>
  <c r="D293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C295" i="7" l="1"/>
  <c r="A296" i="7" s="1"/>
  <c r="B295" i="7"/>
  <c r="D295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C297" i="7" l="1"/>
  <c r="A298" i="7" s="1"/>
  <c r="B297" i="7"/>
  <c r="D297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C299" i="7" l="1"/>
  <c r="A300" i="7" s="1"/>
  <c r="B299" i="7"/>
  <c r="D299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C301" i="7" l="1"/>
  <c r="A302" i="7" s="1"/>
  <c r="B301" i="7"/>
  <c r="D301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C303" i="7" l="1"/>
  <c r="A304" i="7" s="1"/>
  <c r="B303" i="7"/>
  <c r="D303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C305" i="7" l="1"/>
  <c r="A306" i="7" s="1"/>
  <c r="B305" i="7"/>
  <c r="D305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C307" i="7" l="1"/>
  <c r="A308" i="7" s="1"/>
  <c r="B307" i="7"/>
  <c r="D307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C309" i="7" l="1"/>
  <c r="A310" i="7" s="1"/>
  <c r="B309" i="7"/>
  <c r="D309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C311" i="7" l="1"/>
  <c r="A312" i="7" s="1"/>
  <c r="B311" i="7"/>
  <c r="D311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C313" i="7" l="1"/>
  <c r="A314" i="7" s="1"/>
  <c r="B313" i="7"/>
  <c r="D313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C315" i="7" l="1"/>
  <c r="A316" i="7" s="1"/>
  <c r="B315" i="7"/>
  <c r="D315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C317" i="7" l="1"/>
  <c r="A318" i="7" s="1"/>
  <c r="B317" i="7"/>
  <c r="D317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C319" i="7" l="1"/>
  <c r="A320" i="7" s="1"/>
  <c r="B319" i="7"/>
  <c r="D319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C321" i="7" l="1"/>
  <c r="A322" i="7" s="1"/>
  <c r="B321" i="7"/>
  <c r="D321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C323" i="7" l="1"/>
  <c r="A324" i="7" s="1"/>
  <c r="B323" i="7"/>
  <c r="D323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C325" i="7" l="1"/>
  <c r="A326" i="7" s="1"/>
  <c r="B325" i="7"/>
  <c r="D325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C329" i="7" l="1"/>
  <c r="A330" i="7" s="1"/>
  <c r="B329" i="7"/>
  <c r="D329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B339" i="7" l="1"/>
  <c r="D339" i="7" s="1"/>
  <c r="C339" i="7"/>
  <c r="A340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B342" i="7" l="1"/>
  <c r="D342" i="7" s="1"/>
  <c r="C342" i="7"/>
  <c r="A343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B348" i="7" l="1"/>
  <c r="D348" i="7" s="1"/>
  <c r="C348" i="7"/>
  <c r="A349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B350" i="7" l="1"/>
  <c r="D350" i="7" s="1"/>
  <c r="C350" i="7"/>
  <c r="A351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B353" i="7" l="1"/>
  <c r="D353" i="7" s="1"/>
  <c r="C353" i="7"/>
  <c r="A354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C362" i="7" l="1"/>
  <c r="A363" i="7" s="1"/>
  <c r="B362" i="7"/>
  <c r="D362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C364" i="7" l="1"/>
  <c r="A365" i="7" s="1"/>
  <c r="B364" i="7"/>
  <c r="D364" i="7" s="1"/>
  <c r="B368" i="1"/>
  <c r="A367" i="1"/>
  <c r="A367" i="4" s="1"/>
  <c r="AB365" i="1"/>
  <c r="C365" i="7" l="1"/>
  <c r="A366" i="7" s="1"/>
  <c r="B365" i="7"/>
  <c r="D365" i="7" s="1"/>
  <c r="B369" i="1"/>
  <c r="A368" i="1"/>
  <c r="A368" i="4" s="1"/>
  <c r="AB366" i="1"/>
  <c r="C366" i="7" l="1"/>
  <c r="A367" i="7" s="1"/>
  <c r="B366" i="7"/>
  <c r="D366" i="7" s="1"/>
  <c r="A369" i="1"/>
  <c r="A369" i="4" s="1"/>
  <c r="B370" i="1"/>
  <c r="AB367" i="1"/>
  <c r="C367" i="7" l="1"/>
  <c r="A368" i="7" s="1"/>
  <c r="B367" i="7"/>
  <c r="D367" i="7" s="1"/>
  <c r="B371" i="1"/>
  <c r="A370" i="1"/>
  <c r="A370" i="4" s="1"/>
  <c r="AB368" i="1"/>
  <c r="C368" i="7" l="1"/>
  <c r="A369" i="7" s="1"/>
  <c r="B368" i="7"/>
  <c r="D368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C370" i="7" l="1"/>
  <c r="A371" i="7" s="1"/>
  <c r="B370" i="7"/>
  <c r="D370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C372" i="7" l="1"/>
  <c r="A373" i="7" s="1"/>
  <c r="B372" i="7"/>
  <c r="D372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C374" i="7" l="1"/>
  <c r="A375" i="7" s="1"/>
  <c r="B374" i="7"/>
  <c r="D374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C376" i="7" l="1"/>
  <c r="A377" i="7" s="1"/>
  <c r="B376" i="7"/>
  <c r="D376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B384" i="7" l="1"/>
  <c r="D384" i="7" s="1"/>
  <c r="C384" i="7"/>
  <c r="A385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A400" i="4" l="1"/>
  <c r="C400" i="7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A401" i="4" l="1"/>
  <c r="C401" i="7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A402" i="4" l="1"/>
  <c r="C402" i="7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A403" i="4" l="1"/>
  <c r="C403" i="7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A404" i="4" l="1"/>
  <c r="C404" i="7"/>
  <c r="A405" i="7" s="1"/>
  <c r="B404" i="7"/>
  <c r="D404" i="7" s="1"/>
  <c r="F404" i="1"/>
  <c r="B408" i="1"/>
  <c r="A407" i="1"/>
  <c r="S404" i="1"/>
  <c r="AB405" i="1"/>
  <c r="E405" i="1"/>
  <c r="P405" i="1"/>
  <c r="AC405" i="1" s="1"/>
  <c r="A405" i="4" l="1"/>
  <c r="C405" i="7"/>
  <c r="A406" i="7" s="1"/>
  <c r="B405" i="7"/>
  <c r="D405" i="7" s="1"/>
  <c r="F405" i="1"/>
  <c r="B409" i="1"/>
  <c r="A408" i="1"/>
  <c r="A408" i="4" s="1"/>
  <c r="S405" i="1"/>
  <c r="AB406" i="1"/>
  <c r="P406" i="1"/>
  <c r="AC406" i="1" s="1"/>
  <c r="E406" i="1"/>
  <c r="A406" i="4" l="1"/>
  <c r="C406" i="7"/>
  <c r="A407" i="7" s="1"/>
  <c r="B406" i="7"/>
  <c r="D406" i="7" s="1"/>
  <c r="F406" i="1"/>
  <c r="S406" i="1" s="1"/>
  <c r="B410" i="1"/>
  <c r="A409" i="1"/>
  <c r="A409" i="4" s="1"/>
  <c r="AB407" i="1"/>
  <c r="P407" i="1"/>
  <c r="AC407" i="1" s="1"/>
  <c r="E407" i="1"/>
  <c r="A407" i="4" l="1"/>
  <c r="C407" i="7"/>
  <c r="A408" i="7" s="1"/>
  <c r="B407" i="7"/>
  <c r="D407" i="7" s="1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B414" i="7" l="1"/>
  <c r="D414" i="7" s="1"/>
  <c r="C414" i="7"/>
  <c r="A415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B419" i="7" l="1"/>
  <c r="D419" i="7" s="1"/>
  <c r="C419" i="7"/>
  <c r="A420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B428" i="7" l="1"/>
  <c r="D428" i="7" s="1"/>
  <c r="C428" i="7"/>
  <c r="A429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B437" i="7" l="1"/>
  <c r="D437" i="7" s="1"/>
  <c r="C437" i="7"/>
  <c r="A438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0" i="4" l="1"/>
  <c r="B441" i="7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A441" i="4" l="1"/>
  <c r="C442" i="7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A443" i="4" l="1"/>
  <c r="C444" i="7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4" i="4" l="1"/>
  <c r="C445" i="7"/>
  <c r="A446" i="7" s="1"/>
  <c r="B445" i="7"/>
  <c r="D445" i="7" s="1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A445" i="4" l="1"/>
  <c r="B446" i="7"/>
  <c r="D446" i="7" s="1"/>
  <c r="C446" i="7"/>
  <c r="A447" i="7" s="1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A446" i="4" l="1"/>
  <c r="C447" i="7"/>
  <c r="A448" i="7" s="1"/>
  <c r="B447" i="7"/>
  <c r="D447" i="7" s="1"/>
  <c r="F447" i="1"/>
  <c r="S447" i="1" s="1"/>
  <c r="B451" i="1"/>
  <c r="A450" i="1"/>
  <c r="A450" i="4" s="1"/>
  <c r="AB448" i="1"/>
  <c r="N43" i="9"/>
  <c r="Y43" i="9" s="1"/>
  <c r="U44" i="9"/>
  <c r="A447" i="4" l="1"/>
  <c r="C448" i="7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B455" i="7" l="1"/>
  <c r="D455" i="7" s="1"/>
  <c r="C455" i="7"/>
  <c r="A456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B464" i="7" l="1"/>
  <c r="D464" i="7" s="1"/>
  <c r="C464" i="7"/>
  <c r="A465" i="7" s="1"/>
  <c r="B468" i="1"/>
  <c r="A467" i="1"/>
  <c r="A467" i="4" s="1"/>
  <c r="AB465" i="1"/>
  <c r="N62" i="9"/>
  <c r="Y62" i="9" s="1"/>
  <c r="U63" i="9"/>
  <c r="B465" i="7" l="1"/>
  <c r="D465" i="7" s="1"/>
  <c r="C465" i="7"/>
  <c r="A466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B468" i="7" l="1"/>
  <c r="D468" i="7" s="1"/>
  <c r="C468" i="7"/>
  <c r="A469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B471" i="7" l="1"/>
  <c r="D471" i="7" s="1"/>
  <c r="C471" i="7"/>
  <c r="A472" i="7" s="1"/>
  <c r="U71" i="9"/>
  <c r="N71" i="9" s="1"/>
  <c r="Y71" i="9" s="1"/>
  <c r="N70" i="9"/>
  <c r="Y70" i="9" s="1"/>
  <c r="B475" i="1"/>
  <c r="A474" i="1"/>
  <c r="A474" i="4" s="1"/>
  <c r="AB472" i="1"/>
  <c r="C472" i="7" l="1"/>
  <c r="A473" i="7" s="1"/>
  <c r="B472" i="7"/>
  <c r="D472" i="7" s="1"/>
  <c r="U72" i="9"/>
  <c r="U73" i="9" s="1"/>
  <c r="B476" i="1"/>
  <c r="A475" i="1"/>
  <c r="A475" i="4" s="1"/>
  <c r="AB473" i="1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A477" i="4" l="1"/>
  <c r="B477" i="7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8" i="4" l="1"/>
  <c r="C478" i="7"/>
  <c r="A479" i="7" s="1"/>
  <c r="B478" i="7"/>
  <c r="D478" i="7" s="1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A479" i="4" l="1"/>
  <c r="C479" i="7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80" i="4" l="1"/>
  <c r="B480" i="7"/>
  <c r="D480" i="7" s="1"/>
  <c r="C480" i="7"/>
  <c r="A481" i="7" s="1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B483" i="7" l="1"/>
  <c r="D483" i="7" s="1"/>
  <c r="C483" i="7"/>
  <c r="A484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B489" i="7" l="1"/>
  <c r="D489" i="7" s="1"/>
  <c r="C489" i="7"/>
  <c r="A490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A494" i="4" s="1"/>
  <c r="B495" i="1"/>
  <c r="N98" i="9"/>
  <c r="Y98" i="9" s="1"/>
  <c r="N101" i="9"/>
  <c r="Y101" i="9" s="1"/>
  <c r="AB492" i="1"/>
  <c r="N106" i="9"/>
  <c r="Y106" i="9" s="1"/>
  <c r="B492" i="7" l="1"/>
  <c r="D492" i="7" s="1"/>
  <c r="C492" i="7"/>
  <c r="A493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496" i="4" s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B495" i="7" l="1"/>
  <c r="D495" i="7" s="1"/>
  <c r="C495" i="7"/>
  <c r="A496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B498" i="7" l="1"/>
  <c r="D498" i="7" s="1"/>
  <c r="C498" i="7"/>
  <c r="A499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B500" i="7" l="1"/>
  <c r="D500" i="7" s="1"/>
  <c r="C500" i="7"/>
  <c r="A501" i="7" s="1"/>
  <c r="B504" i="1"/>
  <c r="A503" i="1"/>
  <c r="A503" i="4" s="1"/>
  <c r="AB501" i="1"/>
  <c r="B501" i="7" l="1"/>
  <c r="D501" i="7" s="1"/>
  <c r="C501" i="7"/>
  <c r="A502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B504" i="7" l="1"/>
  <c r="D504" i="7" s="1"/>
  <c r="C504" i="7"/>
  <c r="A505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B507" i="7" l="1"/>
  <c r="D507" i="7" s="1"/>
  <c r="C507" i="7"/>
  <c r="A508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B510" i="7" l="1"/>
  <c r="D510" i="7" s="1"/>
  <c r="C510" i="7"/>
  <c r="A511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B524" i="7" l="1"/>
  <c r="D524" i="7" s="1"/>
  <c r="C524" i="7"/>
  <c r="A525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A527" i="4" l="1"/>
  <c r="C527" i="7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A528" i="4" l="1"/>
  <c r="C528" i="7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A529" i="4" l="1"/>
  <c r="C529" i="7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A530" i="4" l="1"/>
  <c r="C530" i="7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A531" i="4" l="1"/>
  <c r="C531" i="7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2" i="4" l="1"/>
  <c r="C532" i="7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A533" i="4" l="1"/>
  <c r="C533" i="7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4" i="4" l="1"/>
  <c r="C534" i="7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A536" i="4" l="1"/>
  <c r="A535" i="4"/>
  <c r="C536" i="7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A537" i="4" l="1"/>
  <c r="C537" i="7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A538" i="4" l="1"/>
  <c r="C538" i="7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A539" i="4" l="1"/>
  <c r="C539" i="7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A540" i="4" l="1"/>
  <c r="C540" i="7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A541" i="4" l="1"/>
  <c r="C541" i="7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A542" i="4" l="1"/>
  <c r="C542" i="7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A543" i="4" l="1"/>
  <c r="C543" i="7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A544" i="4" l="1"/>
  <c r="C544" i="7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A545" i="4" l="1"/>
  <c r="C545" i="7"/>
  <c r="A546" i="7" s="1"/>
  <c r="B545" i="7"/>
  <c r="D545" i="7" s="1"/>
  <c r="F545" i="1"/>
  <c r="S545" i="1" s="1"/>
  <c r="A548" i="1"/>
  <c r="A548" i="4" s="1"/>
  <c r="B549" i="1"/>
  <c r="AB546" i="1"/>
  <c r="P546" i="1"/>
  <c r="AC546" i="1" s="1"/>
  <c r="E546" i="1"/>
  <c r="A546" i="4" l="1"/>
  <c r="C546" i="7"/>
  <c r="A547" i="7" s="1"/>
  <c r="B546" i="7"/>
  <c r="D546" i="7" s="1"/>
  <c r="F546" i="1"/>
  <c r="S546" i="1" s="1"/>
  <c r="A549" i="1"/>
  <c r="A549" i="4" s="1"/>
  <c r="B550" i="1"/>
  <c r="AB547" i="1"/>
  <c r="E547" i="1"/>
  <c r="P547" i="1"/>
  <c r="AC547" i="1" s="1"/>
  <c r="A547" i="4" l="1"/>
  <c r="C547" i="7"/>
  <c r="A548" i="7" s="1"/>
  <c r="B547" i="7"/>
  <c r="D547" i="7" s="1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B560" i="7" l="1"/>
  <c r="D560" i="7" s="1"/>
  <c r="C560" i="7"/>
  <c r="A561" i="7" s="1"/>
  <c r="AB678" i="1"/>
  <c r="B679" i="1"/>
  <c r="A678" i="1"/>
  <c r="A678" i="4" s="1"/>
  <c r="A563" i="1"/>
  <c r="A563" i="4" s="1"/>
  <c r="AB561" i="1"/>
  <c r="C561" i="7" l="1"/>
  <c r="A562" i="7" s="1"/>
  <c r="B561" i="7"/>
  <c r="D561" i="7" s="1"/>
  <c r="B680" i="1"/>
  <c r="AB679" i="1"/>
  <c r="A679" i="1"/>
  <c r="A679" i="4" s="1"/>
  <c r="AB562" i="1"/>
  <c r="C562" i="7" l="1"/>
  <c r="A563" i="7" s="1"/>
  <c r="B562" i="7"/>
  <c r="D562" i="7" s="1"/>
  <c r="B681" i="1"/>
  <c r="A680" i="1"/>
  <c r="A680" i="4" s="1"/>
  <c r="AB680" i="1"/>
  <c r="AB563" i="1"/>
  <c r="C563" i="7" l="1"/>
  <c r="A564" i="7" s="1"/>
  <c r="B563" i="7"/>
  <c r="D563" i="7" s="1"/>
  <c r="AB681" i="1"/>
  <c r="B682" i="1"/>
  <c r="A681" i="1"/>
  <c r="A681" i="4" s="1"/>
  <c r="AC564" i="1"/>
  <c r="C564" i="7" l="1"/>
  <c r="A565" i="7" s="1"/>
  <c r="B564" i="7"/>
  <c r="D564" i="7" s="1"/>
  <c r="B683" i="1"/>
  <c r="AB682" i="1"/>
  <c r="A682" i="1"/>
  <c r="A682" i="4" s="1"/>
  <c r="S564" i="1"/>
  <c r="AC565" i="1"/>
  <c r="C565" i="7" l="1"/>
  <c r="A566" i="7" s="1"/>
  <c r="B565" i="7"/>
  <c r="D565" i="7" s="1"/>
  <c r="AB683" i="1"/>
  <c r="A683" i="1"/>
  <c r="A683" i="4" s="1"/>
  <c r="B684" i="1"/>
  <c r="S565" i="1"/>
  <c r="AC566" i="1"/>
  <c r="C566" i="7" l="1"/>
  <c r="A567" i="7" s="1"/>
  <c r="B566" i="7"/>
  <c r="D566" i="7" s="1"/>
  <c r="AB684" i="1"/>
  <c r="B685" i="1"/>
  <c r="A684" i="1"/>
  <c r="A684" i="4" s="1"/>
  <c r="S566" i="1"/>
  <c r="AC567" i="1"/>
  <c r="C567" i="7" l="1"/>
  <c r="A568" i="7" s="1"/>
  <c r="B567" i="7"/>
  <c r="D567" i="7" s="1"/>
  <c r="B686" i="1"/>
  <c r="A685" i="1"/>
  <c r="A685" i="4" s="1"/>
  <c r="AB685" i="1"/>
  <c r="A564" i="1"/>
  <c r="A564" i="4" s="1"/>
  <c r="AB564" i="1"/>
  <c r="S567" i="1"/>
  <c r="AC568" i="1"/>
  <c r="C568" i="7" l="1"/>
  <c r="A569" i="7" s="1"/>
  <c r="B568" i="7"/>
  <c r="D568" i="7" s="1"/>
  <c r="A686" i="1"/>
  <c r="A686" i="4" s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565" i="4" s="1"/>
  <c r="AB565" i="1"/>
  <c r="S568" i="1"/>
  <c r="AC569" i="1"/>
  <c r="B569" i="7" l="1"/>
  <c r="D569" i="7" s="1"/>
  <c r="C569" i="7"/>
  <c r="A570" i="7" s="1"/>
  <c r="B1192" i="1"/>
  <c r="P1191" i="1"/>
  <c r="AC1191" i="1" s="1"/>
  <c r="AB1191" i="1"/>
  <c r="A1191" i="1"/>
  <c r="E1191" i="1"/>
  <c r="A566" i="1"/>
  <c r="A566" i="4" s="1"/>
  <c r="AB566" i="1"/>
  <c r="S569" i="1"/>
  <c r="AC570" i="1"/>
  <c r="A1191" i="4" l="1"/>
  <c r="C570" i="7"/>
  <c r="A571" i="7" s="1"/>
  <c r="B570" i="7"/>
  <c r="D570" i="7" s="1"/>
  <c r="F1191" i="1"/>
  <c r="S1191" i="1" s="1"/>
  <c r="E1192" i="1"/>
  <c r="B1193" i="1"/>
  <c r="AB1192" i="1"/>
  <c r="A1192" i="1"/>
  <c r="P1192" i="1"/>
  <c r="AC1192" i="1" s="1"/>
  <c r="A567" i="1"/>
  <c r="A567" i="4" s="1"/>
  <c r="AB567" i="1"/>
  <c r="S570" i="1"/>
  <c r="AC571" i="1"/>
  <c r="A1192" i="4" l="1"/>
  <c r="C571" i="7"/>
  <c r="A572" i="7" s="1"/>
  <c r="B571" i="7"/>
  <c r="D571" i="7" s="1"/>
  <c r="F1192" i="1"/>
  <c r="S1192" i="1" s="1"/>
  <c r="B1194" i="1"/>
  <c r="AB1193" i="1"/>
  <c r="A1193" i="1"/>
  <c r="P1193" i="1"/>
  <c r="AC1193" i="1" s="1"/>
  <c r="E1193" i="1"/>
  <c r="A568" i="1"/>
  <c r="A568" i="4" s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A1193" i="4" s="1"/>
  <c r="A569" i="1"/>
  <c r="A569" i="4" s="1"/>
  <c r="AB569" i="1"/>
  <c r="A1194" i="4" l="1"/>
  <c r="C573" i="7"/>
  <c r="A574" i="7" s="1"/>
  <c r="B573" i="7"/>
  <c r="D573" i="7" s="1"/>
  <c r="S1193" i="1"/>
  <c r="F1194" i="1"/>
  <c r="S1194" i="1" s="1"/>
  <c r="B1196" i="1"/>
  <c r="P1195" i="1"/>
  <c r="AC1195" i="1" s="1"/>
  <c r="AB1195" i="1"/>
  <c r="A1195" i="1"/>
  <c r="E1195" i="1"/>
  <c r="A570" i="1"/>
  <c r="A570" i="4" s="1"/>
  <c r="AB570" i="1"/>
  <c r="A1195" i="4" l="1"/>
  <c r="C574" i="7"/>
  <c r="A575" i="7" s="1"/>
  <c r="B574" i="7"/>
  <c r="D574" i="7" s="1"/>
  <c r="F1195" i="1"/>
  <c r="S1195" i="1" s="1"/>
  <c r="B1197" i="1"/>
  <c r="E1196" i="1"/>
  <c r="AB1196" i="1"/>
  <c r="P1196" i="1"/>
  <c r="AC1196" i="1" s="1"/>
  <c r="A1196" i="1"/>
  <c r="A571" i="1"/>
  <c r="A571" i="4" s="1"/>
  <c r="AB571" i="1"/>
  <c r="B575" i="7" l="1"/>
  <c r="D575" i="7" s="1"/>
  <c r="C575" i="7"/>
  <c r="A576" i="7" s="1"/>
  <c r="B1198" i="1"/>
  <c r="P1197" i="1"/>
  <c r="AC1197" i="1" s="1"/>
  <c r="A1197" i="1"/>
  <c r="AB1197" i="1"/>
  <c r="E1197" i="1"/>
  <c r="F1196" i="1"/>
  <c r="S1196" i="1" s="1"/>
  <c r="A572" i="1"/>
  <c r="A572" i="4" s="1"/>
  <c r="AB572" i="1"/>
  <c r="A1197" i="4" l="1"/>
  <c r="A1196" i="4"/>
  <c r="C576" i="7"/>
  <c r="A577" i="7" s="1"/>
  <c r="B576" i="7"/>
  <c r="D576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E1198" i="1"/>
  <c r="AB1198" i="1"/>
  <c r="A1198" i="1"/>
  <c r="P1198" i="1"/>
  <c r="AC1198" i="1" s="1"/>
  <c r="A573" i="1"/>
  <c r="A573" i="4" s="1"/>
  <c r="AB573" i="1"/>
  <c r="A1436" i="1" l="1"/>
  <c r="A1436" i="4" s="1"/>
  <c r="B1437" i="1"/>
  <c r="C577" i="7"/>
  <c r="A578" i="7" s="1"/>
  <c r="B577" i="7"/>
  <c r="D577" i="7" s="1"/>
  <c r="F1198" i="1"/>
  <c r="A1198" i="4" s="1"/>
  <c r="A574" i="1"/>
  <c r="A574" i="4" s="1"/>
  <c r="AB574" i="1"/>
  <c r="A1437" i="1" l="1"/>
  <c r="A1437" i="4" s="1"/>
  <c r="B1438" i="1"/>
  <c r="B1439" i="1" s="1"/>
  <c r="C578" i="7"/>
  <c r="A579" i="7" s="1"/>
  <c r="B578" i="7"/>
  <c r="D578" i="7" s="1"/>
  <c r="S1198" i="1"/>
  <c r="A575" i="1"/>
  <c r="A575" i="4" s="1"/>
  <c r="AB575" i="1"/>
  <c r="A1439" i="1" l="1"/>
  <c r="A1439" i="4" s="1"/>
  <c r="AB1439" i="1"/>
  <c r="A1438" i="1"/>
  <c r="A1438" i="4" s="1"/>
  <c r="C579" i="7"/>
  <c r="A580" i="7" s="1"/>
  <c r="B579" i="7"/>
  <c r="D579" i="7" s="1"/>
  <c r="A576" i="1"/>
  <c r="A576" i="4" s="1"/>
  <c r="AB576" i="1"/>
  <c r="B1440" i="1" l="1"/>
  <c r="C580" i="7"/>
  <c r="A581" i="7" s="1"/>
  <c r="B580" i="7"/>
  <c r="D580" i="7" s="1"/>
  <c r="A577" i="1"/>
  <c r="A577" i="4" s="1"/>
  <c r="AB577" i="1"/>
  <c r="B1441" i="1" l="1"/>
  <c r="A1440" i="1"/>
  <c r="A1440" i="4" s="1"/>
  <c r="C581" i="7"/>
  <c r="A582" i="7" s="1"/>
  <c r="B581" i="7"/>
  <c r="D581" i="7" s="1"/>
  <c r="A578" i="1"/>
  <c r="A578" i="4" s="1"/>
  <c r="AB578" i="1"/>
  <c r="A1441" i="1" l="1"/>
  <c r="A1441" i="4" s="1"/>
  <c r="B1442" i="1"/>
  <c r="C582" i="7"/>
  <c r="A583" i="7" s="1"/>
  <c r="B582" i="7"/>
  <c r="D582" i="7" s="1"/>
  <c r="A579" i="1"/>
  <c r="A579" i="4" s="1"/>
  <c r="AB579" i="1"/>
  <c r="A1442" i="1" l="1"/>
  <c r="A1442" i="4" s="1"/>
  <c r="B1443" i="1"/>
  <c r="C583" i="7"/>
  <c r="A584" i="7" s="1"/>
  <c r="B583" i="7"/>
  <c r="D583" i="7" s="1"/>
  <c r="A580" i="1"/>
  <c r="A580" i="4" s="1"/>
  <c r="AB580" i="1"/>
  <c r="A1443" i="1" l="1"/>
  <c r="A1443" i="4" s="1"/>
  <c r="B1444" i="1"/>
  <c r="B584" i="7"/>
  <c r="D584" i="7" s="1"/>
  <c r="C584" i="7"/>
  <c r="A585" i="7" s="1"/>
  <c r="A581" i="1"/>
  <c r="A581" i="4" s="1"/>
  <c r="AB581" i="1"/>
  <c r="B1445" i="1" l="1"/>
  <c r="A1444" i="1"/>
  <c r="A1444" i="4" s="1"/>
  <c r="C585" i="7"/>
  <c r="A586" i="7" s="1"/>
  <c r="B585" i="7"/>
  <c r="D585" i="7" s="1"/>
  <c r="A582" i="1"/>
  <c r="A582" i="4" s="1"/>
  <c r="AB582" i="1"/>
  <c r="B1446" i="1" l="1"/>
  <c r="A1445" i="1"/>
  <c r="A1445" i="4" s="1"/>
  <c r="C586" i="7"/>
  <c r="A587" i="7" s="1"/>
  <c r="B586" i="7"/>
  <c r="D586" i="7" s="1"/>
  <c r="A583" i="1"/>
  <c r="A583" i="4" s="1"/>
  <c r="AB583" i="1"/>
  <c r="B1447" i="1" l="1"/>
  <c r="A1446" i="1"/>
  <c r="A1446" i="4" s="1"/>
  <c r="C587" i="7"/>
  <c r="A588" i="7" s="1"/>
  <c r="B587" i="7"/>
  <c r="D587" i="7" s="1"/>
  <c r="A584" i="1"/>
  <c r="A584" i="4" s="1"/>
  <c r="AB584" i="1"/>
  <c r="A1447" i="1" l="1"/>
  <c r="A1447" i="4" s="1"/>
  <c r="B1448" i="1"/>
  <c r="C588" i="7"/>
  <c r="A589" i="7" s="1"/>
  <c r="B588" i="7"/>
  <c r="D588" i="7" s="1"/>
  <c r="A585" i="1"/>
  <c r="A585" i="4" s="1"/>
  <c r="AB585" i="1"/>
  <c r="B1449" i="1" l="1"/>
  <c r="A1448" i="1"/>
  <c r="A1448" i="4" s="1"/>
  <c r="C589" i="7"/>
  <c r="A590" i="7" s="1"/>
  <c r="B589" i="7"/>
  <c r="D589" i="7" s="1"/>
  <c r="A586" i="1"/>
  <c r="A586" i="4" s="1"/>
  <c r="AB586" i="1"/>
  <c r="A1449" i="1" l="1"/>
  <c r="A1449" i="4" s="1"/>
  <c r="B1450" i="1"/>
  <c r="C590" i="7"/>
  <c r="A591" i="7" s="1"/>
  <c r="B590" i="7"/>
  <c r="D590" i="7" s="1"/>
  <c r="A587" i="1"/>
  <c r="A587" i="4" s="1"/>
  <c r="AB587" i="1"/>
  <c r="B1451" i="1" l="1"/>
  <c r="A1450" i="1"/>
  <c r="A1450" i="4" s="1"/>
  <c r="C591" i="7"/>
  <c r="A592" i="7" s="1"/>
  <c r="B591" i="7"/>
  <c r="D591" i="7" s="1"/>
  <c r="A588" i="1"/>
  <c r="A588" i="4" s="1"/>
  <c r="AB588" i="1"/>
  <c r="B1452" i="1" l="1"/>
  <c r="A1451" i="1"/>
  <c r="A1451" i="4" s="1"/>
  <c r="C592" i="7"/>
  <c r="A593" i="7" s="1"/>
  <c r="B592" i="7"/>
  <c r="D592" i="7" s="1"/>
  <c r="A589" i="1"/>
  <c r="A589" i="4" s="1"/>
  <c r="AB589" i="1"/>
  <c r="B1453" i="1" l="1"/>
  <c r="A1452" i="1"/>
  <c r="A1452" i="4" s="1"/>
  <c r="C593" i="7"/>
  <c r="A594" i="7" s="1"/>
  <c r="B593" i="7"/>
  <c r="D593" i="7" s="1"/>
  <c r="A590" i="1"/>
  <c r="A590" i="4" s="1"/>
  <c r="AB590" i="1"/>
  <c r="A1453" i="1" l="1"/>
  <c r="A1453" i="4" s="1"/>
  <c r="B1454" i="1"/>
  <c r="B594" i="7"/>
  <c r="D594" i="7" s="1"/>
  <c r="C594" i="7"/>
  <c r="A595" i="7" s="1"/>
  <c r="A591" i="1"/>
  <c r="A591" i="4" s="1"/>
  <c r="AB591" i="1"/>
  <c r="A1454" i="1" l="1"/>
  <c r="A1454" i="4" s="1"/>
  <c r="B1455" i="1"/>
  <c r="C595" i="7"/>
  <c r="A596" i="7" s="1"/>
  <c r="B595" i="7"/>
  <c r="D595" i="7" s="1"/>
  <c r="A592" i="1"/>
  <c r="A592" i="4" s="1"/>
  <c r="AB592" i="1"/>
  <c r="B1456" i="1" l="1"/>
  <c r="A1455" i="1"/>
  <c r="A1455" i="4" s="1"/>
  <c r="C596" i="7"/>
  <c r="A597" i="7" s="1"/>
  <c r="B596" i="7"/>
  <c r="D596" i="7" s="1"/>
  <c r="A593" i="1"/>
  <c r="A593" i="4" s="1"/>
  <c r="AB593" i="1"/>
  <c r="B1457" i="1" l="1"/>
  <c r="A1456" i="1"/>
  <c r="A1456" i="4" s="1"/>
  <c r="C597" i="7"/>
  <c r="A598" i="7" s="1"/>
  <c r="B597" i="7"/>
  <c r="D597" i="7" s="1"/>
  <c r="A594" i="1"/>
  <c r="A594" i="4" s="1"/>
  <c r="AB594" i="1"/>
  <c r="B1458" i="1" l="1"/>
  <c r="A1457" i="1"/>
  <c r="A1457" i="4" s="1"/>
  <c r="B598" i="7"/>
  <c r="D598" i="7" s="1"/>
  <c r="C598" i="7"/>
  <c r="A599" i="7" s="1"/>
  <c r="A595" i="1"/>
  <c r="A595" i="4" s="1"/>
  <c r="AB595" i="1"/>
  <c r="B1459" i="1" l="1"/>
  <c r="A1458" i="1"/>
  <c r="A1458" i="4" s="1"/>
  <c r="C599" i="7"/>
  <c r="A600" i="7" s="1"/>
  <c r="B599" i="7"/>
  <c r="D599" i="7" s="1"/>
  <c r="A596" i="1"/>
  <c r="A596" i="4" s="1"/>
  <c r="AB596" i="1"/>
  <c r="A1459" i="1" l="1"/>
  <c r="A1459" i="4" s="1"/>
  <c r="B1460" i="1"/>
  <c r="C600" i="7"/>
  <c r="A601" i="7" s="1"/>
  <c r="B600" i="7"/>
  <c r="D600" i="7" s="1"/>
  <c r="A597" i="1"/>
  <c r="A597" i="4" s="1"/>
  <c r="AB597" i="1"/>
  <c r="A1460" i="1" l="1"/>
  <c r="A1460" i="4" s="1"/>
  <c r="B1461" i="1"/>
  <c r="B601" i="7"/>
  <c r="D601" i="7" s="1"/>
  <c r="C601" i="7"/>
  <c r="A602" i="7" s="1"/>
  <c r="A598" i="1"/>
  <c r="A598" i="4" s="1"/>
  <c r="AB598" i="1"/>
  <c r="B1462" i="1" l="1"/>
  <c r="A1461" i="1"/>
  <c r="A1461" i="4" s="1"/>
  <c r="C602" i="7"/>
  <c r="A603" i="7" s="1"/>
  <c r="B602" i="7"/>
  <c r="D602" i="7" s="1"/>
  <c r="A599" i="1"/>
  <c r="A599" i="4" s="1"/>
  <c r="AB599" i="1"/>
  <c r="B1463" i="1" l="1"/>
  <c r="A1462" i="1"/>
  <c r="A1462" i="4" s="1"/>
  <c r="C603" i="7"/>
  <c r="A604" i="7" s="1"/>
  <c r="B603" i="7"/>
  <c r="D603" i="7" s="1"/>
  <c r="A600" i="1"/>
  <c r="A600" i="4" s="1"/>
  <c r="AB600" i="1"/>
  <c r="B1464" i="1" l="1"/>
  <c r="A1463" i="1"/>
  <c r="A1463" i="4" s="1"/>
  <c r="C604" i="7"/>
  <c r="A605" i="7" s="1"/>
  <c r="B604" i="7"/>
  <c r="D604" i="7" s="1"/>
  <c r="A601" i="1"/>
  <c r="A601" i="4" s="1"/>
  <c r="AB601" i="1"/>
  <c r="B1465" i="1" l="1"/>
  <c r="A1464" i="1"/>
  <c r="A1464" i="4" s="1"/>
  <c r="C605" i="7"/>
  <c r="A606" i="7" s="1"/>
  <c r="B605" i="7"/>
  <c r="D605" i="7" s="1"/>
  <c r="A602" i="1"/>
  <c r="A602" i="4" s="1"/>
  <c r="AB602" i="1"/>
  <c r="A1465" i="1" l="1"/>
  <c r="A1465" i="4" s="1"/>
  <c r="B1466" i="1"/>
  <c r="C606" i="7"/>
  <c r="A607" i="7" s="1"/>
  <c r="B606" i="7"/>
  <c r="D606" i="7" s="1"/>
  <c r="A603" i="1"/>
  <c r="A603" i="4" s="1"/>
  <c r="AB603" i="1"/>
  <c r="A1466" i="1" l="1"/>
  <c r="A1466" i="4" s="1"/>
  <c r="B1467" i="1"/>
  <c r="B607" i="7"/>
  <c r="D607" i="7" s="1"/>
  <c r="C607" i="7"/>
  <c r="A608" i="7" s="1"/>
  <c r="A604" i="1"/>
  <c r="A604" i="4" s="1"/>
  <c r="AB604" i="1"/>
  <c r="B1468" i="1" l="1"/>
  <c r="A1467" i="1"/>
  <c r="A1467" i="4" s="1"/>
  <c r="B608" i="7"/>
  <c r="D608" i="7" s="1"/>
  <c r="C608" i="7"/>
  <c r="A609" i="7" s="1"/>
  <c r="A605" i="1"/>
  <c r="A605" i="4" s="1"/>
  <c r="AB605" i="1"/>
  <c r="B1469" i="1" l="1"/>
  <c r="A1468" i="1"/>
  <c r="A1468" i="4" s="1"/>
  <c r="C609" i="7"/>
  <c r="A610" i="7" s="1"/>
  <c r="B609" i="7"/>
  <c r="D609" i="7" s="1"/>
  <c r="A606" i="1"/>
  <c r="A606" i="4" s="1"/>
  <c r="AB606" i="1"/>
  <c r="B1470" i="1" l="1"/>
  <c r="A1469" i="1"/>
  <c r="A1469" i="4" s="1"/>
  <c r="C610" i="7"/>
  <c r="A611" i="7" s="1"/>
  <c r="B610" i="7"/>
  <c r="D610" i="7" s="1"/>
  <c r="A607" i="1"/>
  <c r="A607" i="4" s="1"/>
  <c r="AB607" i="1"/>
  <c r="B1471" i="1" l="1"/>
  <c r="A1470" i="1"/>
  <c r="A1470" i="4" s="1"/>
  <c r="C611" i="7"/>
  <c r="A612" i="7" s="1"/>
  <c r="B611" i="7"/>
  <c r="D611" i="7" s="1"/>
  <c r="A608" i="1"/>
  <c r="A608" i="4" s="1"/>
  <c r="AB608" i="1"/>
  <c r="A1471" i="1" l="1"/>
  <c r="A1471" i="4" s="1"/>
  <c r="B1472" i="1"/>
  <c r="C612" i="7"/>
  <c r="A613" i="7" s="1"/>
  <c r="B612" i="7"/>
  <c r="D612" i="7" s="1"/>
  <c r="A609" i="1"/>
  <c r="A609" i="4" s="1"/>
  <c r="AB609" i="1"/>
  <c r="A1472" i="1" l="1"/>
  <c r="A1472" i="4" s="1"/>
  <c r="B1473" i="1"/>
  <c r="C613" i="7"/>
  <c r="A614" i="7" s="1"/>
  <c r="B613" i="7"/>
  <c r="D613" i="7" s="1"/>
  <c r="A610" i="1"/>
  <c r="A610" i="4" s="1"/>
  <c r="AB610" i="1"/>
  <c r="A1473" i="1" l="1"/>
  <c r="A1473" i="4" s="1"/>
  <c r="B1474" i="1"/>
  <c r="C614" i="7"/>
  <c r="A615" i="7" s="1"/>
  <c r="B614" i="7"/>
  <c r="D614" i="7" s="1"/>
  <c r="A611" i="1"/>
  <c r="A611" i="4" s="1"/>
  <c r="AB611" i="1"/>
  <c r="B1475" i="1" l="1"/>
  <c r="A1474" i="1"/>
  <c r="A1474" i="4" s="1"/>
  <c r="C615" i="7"/>
  <c r="A616" i="7" s="1"/>
  <c r="B615" i="7"/>
  <c r="D615" i="7" s="1"/>
  <c r="A612" i="1"/>
  <c r="A612" i="4" s="1"/>
  <c r="AB612" i="1"/>
  <c r="B1476" i="1" l="1"/>
  <c r="A1475" i="1"/>
  <c r="A1475" i="4" s="1"/>
  <c r="C616" i="7"/>
  <c r="A617" i="7" s="1"/>
  <c r="B616" i="7"/>
  <c r="D616" i="7" s="1"/>
  <c r="A613" i="1"/>
  <c r="A613" i="4" s="1"/>
  <c r="AB613" i="1"/>
  <c r="B1477" i="1" l="1"/>
  <c r="A1476" i="1"/>
  <c r="A1476" i="4" s="1"/>
  <c r="C617" i="7"/>
  <c r="A618" i="7" s="1"/>
  <c r="B617" i="7"/>
  <c r="D617" i="7" s="1"/>
  <c r="A614" i="1"/>
  <c r="A614" i="4" s="1"/>
  <c r="AB614" i="1"/>
  <c r="B1478" i="1" l="1"/>
  <c r="A1477" i="1"/>
  <c r="A1477" i="4" s="1"/>
  <c r="C618" i="7"/>
  <c r="A619" i="7" s="1"/>
  <c r="B618" i="7"/>
  <c r="D618" i="7" s="1"/>
  <c r="A615" i="1"/>
  <c r="A615" i="4" s="1"/>
  <c r="AB615" i="1"/>
  <c r="A1478" i="1" l="1"/>
  <c r="A1478" i="4" s="1"/>
  <c r="B1479" i="1"/>
  <c r="C619" i="7"/>
  <c r="A620" i="7" s="1"/>
  <c r="B619" i="7"/>
  <c r="D619" i="7" s="1"/>
  <c r="A616" i="1"/>
  <c r="A616" i="4" s="1"/>
  <c r="AB616" i="1"/>
  <c r="A1479" i="1" l="1"/>
  <c r="A1479" i="4" s="1"/>
  <c r="B1480" i="1"/>
  <c r="B620" i="7"/>
  <c r="D620" i="7" s="1"/>
  <c r="C620" i="7"/>
  <c r="A621" i="7" s="1"/>
  <c r="A617" i="1"/>
  <c r="A617" i="4" s="1"/>
  <c r="AB617" i="1"/>
  <c r="B1481" i="1" l="1"/>
  <c r="A1480" i="1"/>
  <c r="A1480" i="4" s="1"/>
  <c r="C621" i="7"/>
  <c r="A622" i="7" s="1"/>
  <c r="B621" i="7"/>
  <c r="D621" i="7" s="1"/>
  <c r="A618" i="1"/>
  <c r="A618" i="4" s="1"/>
  <c r="AB618" i="1"/>
  <c r="B1482" i="1" l="1"/>
  <c r="A1481" i="1"/>
  <c r="A1481" i="4" s="1"/>
  <c r="C622" i="7"/>
  <c r="A623" i="7" s="1"/>
  <c r="B622" i="7"/>
  <c r="D622" i="7" s="1"/>
  <c r="A619" i="1"/>
  <c r="A619" i="4" s="1"/>
  <c r="AB619" i="1"/>
  <c r="B1483" i="1" l="1"/>
  <c r="A1482" i="1"/>
  <c r="A1482" i="4" s="1"/>
  <c r="C623" i="7"/>
  <c r="A624" i="7" s="1"/>
  <c r="B623" i="7"/>
  <c r="D623" i="7" s="1"/>
  <c r="A620" i="1"/>
  <c r="A620" i="4" s="1"/>
  <c r="AB620" i="1"/>
  <c r="B1484" i="1" l="1"/>
  <c r="A1483" i="1"/>
  <c r="A1483" i="4" s="1"/>
  <c r="C624" i="7"/>
  <c r="A625" i="7" s="1"/>
  <c r="B624" i="7"/>
  <c r="D624" i="7" s="1"/>
  <c r="A621" i="1"/>
  <c r="A621" i="4" s="1"/>
  <c r="AB621" i="1"/>
  <c r="A1484" i="1" l="1"/>
  <c r="A1484" i="4" s="1"/>
  <c r="B1485" i="1"/>
  <c r="C625" i="7"/>
  <c r="A626" i="7" s="1"/>
  <c r="B625" i="7"/>
  <c r="D625" i="7" s="1"/>
  <c r="A622" i="1"/>
  <c r="A622" i="4" s="1"/>
  <c r="AB622" i="1"/>
  <c r="A1485" i="1" l="1"/>
  <c r="A1485" i="4" s="1"/>
  <c r="B1486" i="1"/>
  <c r="C626" i="7"/>
  <c r="A627" i="7" s="1"/>
  <c r="B626" i="7"/>
  <c r="D626" i="7" s="1"/>
  <c r="A623" i="1"/>
  <c r="A623" i="4" s="1"/>
  <c r="AB623" i="1"/>
  <c r="A1486" i="1" l="1"/>
  <c r="A1486" i="4" s="1"/>
  <c r="B1487" i="1"/>
  <c r="C627" i="7"/>
  <c r="A628" i="7" s="1"/>
  <c r="B627" i="7"/>
  <c r="D627" i="7" s="1"/>
  <c r="A624" i="1"/>
  <c r="A624" i="4" s="1"/>
  <c r="AB624" i="1"/>
  <c r="B1488" i="1" l="1"/>
  <c r="A1487" i="1"/>
  <c r="A1487" i="4" s="1"/>
  <c r="C628" i="7"/>
  <c r="A629" i="7" s="1"/>
  <c r="B628" i="7"/>
  <c r="D628" i="7" s="1"/>
  <c r="A625" i="1"/>
  <c r="A625" i="4" s="1"/>
  <c r="AB625" i="1"/>
  <c r="B1489" i="1" l="1"/>
  <c r="A1488" i="1"/>
  <c r="A1488" i="4" s="1"/>
  <c r="C629" i="7"/>
  <c r="A630" i="7" s="1"/>
  <c r="B629" i="7"/>
  <c r="D629" i="7" s="1"/>
  <c r="A626" i="1"/>
  <c r="A626" i="4" s="1"/>
  <c r="AB626" i="1"/>
  <c r="B1490" i="1" l="1"/>
  <c r="A1489" i="1"/>
  <c r="A1489" i="4" s="1"/>
  <c r="B630" i="7"/>
  <c r="D630" i="7" s="1"/>
  <c r="C630" i="7"/>
  <c r="A631" i="7" s="1"/>
  <c r="A627" i="1"/>
  <c r="A627" i="4" s="1"/>
  <c r="AB627" i="1"/>
  <c r="A1490" i="1" l="1"/>
  <c r="A1490" i="4" s="1"/>
  <c r="B1491" i="1"/>
  <c r="C631" i="7"/>
  <c r="A632" i="7" s="1"/>
  <c r="B631" i="7"/>
  <c r="D631" i="7" s="1"/>
  <c r="A628" i="1"/>
  <c r="A628" i="4" s="1"/>
  <c r="AB628" i="1"/>
  <c r="A1491" i="1" l="1"/>
  <c r="A1491" i="4" s="1"/>
  <c r="B1492" i="1"/>
  <c r="C632" i="7"/>
  <c r="A633" i="7" s="1"/>
  <c r="B632" i="7"/>
  <c r="D632" i="7" s="1"/>
  <c r="A629" i="1"/>
  <c r="A629" i="4" s="1"/>
  <c r="AB629" i="1"/>
  <c r="A1492" i="1" l="1"/>
  <c r="A1492" i="4" s="1"/>
  <c r="B1493" i="1"/>
  <c r="C633" i="7"/>
  <c r="A634" i="7" s="1"/>
  <c r="B633" i="7"/>
  <c r="D633" i="7" s="1"/>
  <c r="A630" i="1"/>
  <c r="A630" i="4" s="1"/>
  <c r="AB630" i="1"/>
  <c r="B1494" i="1" l="1"/>
  <c r="A1493" i="1"/>
  <c r="A1493" i="4" s="1"/>
  <c r="C634" i="7"/>
  <c r="A635" i="7" s="1"/>
  <c r="B634" i="7"/>
  <c r="D634" i="7" s="1"/>
  <c r="A631" i="1"/>
  <c r="A631" i="4" s="1"/>
  <c r="AB631" i="1"/>
  <c r="AC635" i="1"/>
  <c r="B1495" i="1" l="1"/>
  <c r="A1494" i="1"/>
  <c r="A1494" i="4" s="1"/>
  <c r="C635" i="7"/>
  <c r="A636" i="7" s="1"/>
  <c r="B635" i="7"/>
  <c r="D635" i="7" s="1"/>
  <c r="A632" i="1"/>
  <c r="A632" i="4" s="1"/>
  <c r="AB632" i="1"/>
  <c r="S635" i="1"/>
  <c r="B1496" i="1" l="1"/>
  <c r="A1495" i="1"/>
  <c r="A1495" i="4" s="1"/>
  <c r="C636" i="7"/>
  <c r="A637" i="7" s="1"/>
  <c r="B636" i="7"/>
  <c r="D636" i="7" s="1"/>
  <c r="A633" i="1"/>
  <c r="A633" i="4" s="1"/>
  <c r="AB633" i="1"/>
  <c r="B1497" i="1" l="1"/>
  <c r="A1496" i="1"/>
  <c r="A1496" i="4" s="1"/>
  <c r="C637" i="7"/>
  <c r="A638" i="7" s="1"/>
  <c r="B637" i="7"/>
  <c r="D637" i="7" s="1"/>
  <c r="A634" i="1"/>
  <c r="A634" i="4" s="1"/>
  <c r="AB634" i="1"/>
  <c r="A1497" i="1" l="1"/>
  <c r="A1497" i="4" s="1"/>
  <c r="B1498" i="1"/>
  <c r="C638" i="7"/>
  <c r="A639" i="7" s="1"/>
  <c r="B638" i="7"/>
  <c r="D638" i="7" s="1"/>
  <c r="A635" i="1"/>
  <c r="A635" i="4" s="1"/>
  <c r="AB635" i="1"/>
  <c r="A1498" i="1" l="1"/>
  <c r="A1498" i="4" s="1"/>
  <c r="B1499" i="1"/>
  <c r="C639" i="7"/>
  <c r="A640" i="7" s="1"/>
  <c r="B639" i="7"/>
  <c r="D639" i="7" s="1"/>
  <c r="A636" i="1"/>
  <c r="A636" i="4" s="1"/>
  <c r="AB636" i="1"/>
  <c r="AC640" i="1"/>
  <c r="B1500" i="1" l="1"/>
  <c r="A1499" i="1"/>
  <c r="A1499" i="4" s="1"/>
  <c r="C640" i="7"/>
  <c r="A641" i="7" s="1"/>
  <c r="B640" i="7"/>
  <c r="D640" i="7" s="1"/>
  <c r="A637" i="1"/>
  <c r="A637" i="4" s="1"/>
  <c r="AB637" i="1"/>
  <c r="S640" i="1"/>
  <c r="B1501" i="1" l="1"/>
  <c r="A1500" i="1"/>
  <c r="A1500" i="4" s="1"/>
  <c r="C641" i="7"/>
  <c r="A642" i="7" s="1"/>
  <c r="B641" i="7"/>
  <c r="D641" i="7" s="1"/>
  <c r="A638" i="1"/>
  <c r="A638" i="4" s="1"/>
  <c r="AB638" i="1"/>
  <c r="B1502" i="1" l="1"/>
  <c r="A1501" i="1"/>
  <c r="A1501" i="4" s="1"/>
  <c r="C642" i="7"/>
  <c r="A643" i="7" s="1"/>
  <c r="B642" i="7"/>
  <c r="D642" i="7" s="1"/>
  <c r="A639" i="1"/>
  <c r="A639" i="4" s="1"/>
  <c r="AB639" i="1"/>
  <c r="AC643" i="1"/>
  <c r="B1503" i="1" l="1"/>
  <c r="A1502" i="1"/>
  <c r="A1502" i="4" s="1"/>
  <c r="B643" i="7"/>
  <c r="D643" i="7" s="1"/>
  <c r="C643" i="7"/>
  <c r="A644" i="7" s="1"/>
  <c r="A640" i="1"/>
  <c r="A640" i="4" s="1"/>
  <c r="AB640" i="1"/>
  <c r="S643" i="1"/>
  <c r="B1504" i="1" l="1"/>
  <c r="A1503" i="1"/>
  <c r="A1503" i="4" s="1"/>
  <c r="C644" i="7"/>
  <c r="A645" i="7" s="1"/>
  <c r="B644" i="7"/>
  <c r="D644" i="7" s="1"/>
  <c r="A641" i="1"/>
  <c r="A641" i="4" s="1"/>
  <c r="AB641" i="1"/>
  <c r="A1504" i="1" l="1"/>
  <c r="A1504" i="4" s="1"/>
  <c r="B1505" i="1"/>
  <c r="C645" i="7"/>
  <c r="A646" i="7" s="1"/>
  <c r="B645" i="7"/>
  <c r="D645" i="7" s="1"/>
  <c r="A642" i="1"/>
  <c r="A642" i="4" s="1"/>
  <c r="AB642" i="1"/>
  <c r="AC646" i="1"/>
  <c r="A1505" i="1" l="1"/>
  <c r="A1505" i="4" s="1"/>
  <c r="B1506" i="1"/>
  <c r="C646" i="7"/>
  <c r="A647" i="7" s="1"/>
  <c r="B646" i="7"/>
  <c r="D646" i="7" s="1"/>
  <c r="A643" i="1"/>
  <c r="A643" i="4" s="1"/>
  <c r="AB643" i="1"/>
  <c r="S646" i="1"/>
  <c r="AC647" i="1"/>
  <c r="B1507" i="1" l="1"/>
  <c r="A1506" i="1"/>
  <c r="A1506" i="4" s="1"/>
  <c r="C647" i="7"/>
  <c r="A648" i="7" s="1"/>
  <c r="B647" i="7"/>
  <c r="D647" i="7" s="1"/>
  <c r="A644" i="1"/>
  <c r="A644" i="4" s="1"/>
  <c r="AB644" i="1"/>
  <c r="S647" i="1"/>
  <c r="B1508" i="1" l="1"/>
  <c r="A1507" i="1"/>
  <c r="A1507" i="4" s="1"/>
  <c r="C648" i="7"/>
  <c r="A649" i="7" s="1"/>
  <c r="B648" i="7"/>
  <c r="D648" i="7" s="1"/>
  <c r="A645" i="1"/>
  <c r="A645" i="4" s="1"/>
  <c r="AB645" i="1"/>
  <c r="B1509" i="1" l="1"/>
  <c r="A1508" i="1"/>
  <c r="A1508" i="4" s="1"/>
  <c r="C649" i="7"/>
  <c r="A650" i="7" s="1"/>
  <c r="B649" i="7"/>
  <c r="D649" i="7" s="1"/>
  <c r="A646" i="1"/>
  <c r="A646" i="4" s="1"/>
  <c r="AB646" i="1"/>
  <c r="B1510" i="1" l="1"/>
  <c r="A1509" i="1"/>
  <c r="A1509" i="4" s="1"/>
  <c r="C650" i="7"/>
  <c r="A651" i="7" s="1"/>
  <c r="B650" i="7"/>
  <c r="D650" i="7" s="1"/>
  <c r="A647" i="1"/>
  <c r="A647" i="4" s="1"/>
  <c r="AB647" i="1"/>
  <c r="A1510" i="1" l="1"/>
  <c r="A1510" i="4" s="1"/>
  <c r="B1511" i="1"/>
  <c r="B651" i="7"/>
  <c r="D651" i="7" s="1"/>
  <c r="C651" i="7"/>
  <c r="A652" i="7" s="1"/>
  <c r="A648" i="1"/>
  <c r="A648" i="4" s="1"/>
  <c r="AB648" i="1"/>
  <c r="A1511" i="1" l="1"/>
  <c r="A1511" i="4" s="1"/>
  <c r="B1512" i="1"/>
  <c r="C652" i="7"/>
  <c r="A653" i="7" s="1"/>
  <c r="B652" i="7"/>
  <c r="D652" i="7" s="1"/>
  <c r="A649" i="1"/>
  <c r="A649" i="4" s="1"/>
  <c r="AB649" i="1"/>
  <c r="A1512" i="1" l="1"/>
  <c r="A1512" i="4" s="1"/>
  <c r="B1513" i="1"/>
  <c r="C653" i="7"/>
  <c r="A654" i="7" s="1"/>
  <c r="B653" i="7"/>
  <c r="D653" i="7" s="1"/>
  <c r="A650" i="1"/>
  <c r="A650" i="4" s="1"/>
  <c r="AB650" i="1"/>
  <c r="B1514" i="1" l="1"/>
  <c r="A1513" i="1"/>
  <c r="A1513" i="4" s="1"/>
  <c r="C654" i="7"/>
  <c r="A655" i="7" s="1"/>
  <c r="B654" i="7"/>
  <c r="D654" i="7" s="1"/>
  <c r="A651" i="1"/>
  <c r="A651" i="4" s="1"/>
  <c r="AB651" i="1"/>
  <c r="AC654" i="1"/>
  <c r="B1515" i="1" l="1"/>
  <c r="A1514" i="1"/>
  <c r="A1514" i="4" s="1"/>
  <c r="C655" i="7"/>
  <c r="A656" i="7" s="1"/>
  <c r="B655" i="7"/>
  <c r="D655" i="7" s="1"/>
  <c r="A652" i="1"/>
  <c r="A652" i="4" s="1"/>
  <c r="AB652" i="1"/>
  <c r="S654" i="1"/>
  <c r="B1516" i="1" l="1"/>
  <c r="A1515" i="1"/>
  <c r="A1515" i="4" s="1"/>
  <c r="B656" i="7"/>
  <c r="D656" i="7" s="1"/>
  <c r="C656" i="7"/>
  <c r="A657" i="7" s="1"/>
  <c r="A653" i="1"/>
  <c r="A653" i="4" s="1"/>
  <c r="AB653" i="1"/>
  <c r="B1517" i="1" l="1"/>
  <c r="A1516" i="1"/>
  <c r="A1516" i="4" s="1"/>
  <c r="C657" i="7"/>
  <c r="A658" i="7" s="1"/>
  <c r="B657" i="7"/>
  <c r="D657" i="7" s="1"/>
  <c r="A654" i="1"/>
  <c r="A654" i="4" s="1"/>
  <c r="AB654" i="1"/>
  <c r="AC657" i="1"/>
  <c r="A1517" i="1" l="1"/>
  <c r="A1517" i="4" s="1"/>
  <c r="B1518" i="1"/>
  <c r="B658" i="7"/>
  <c r="D658" i="7" s="1"/>
  <c r="C658" i="7"/>
  <c r="A659" i="7" s="1"/>
  <c r="A655" i="1"/>
  <c r="A655" i="4" s="1"/>
  <c r="AB655" i="1"/>
  <c r="S657" i="1"/>
  <c r="A1518" i="1" l="1"/>
  <c r="A1518" i="4" s="1"/>
  <c r="B1519" i="1"/>
  <c r="C659" i="7"/>
  <c r="A660" i="7" s="1"/>
  <c r="B659" i="7"/>
  <c r="D659" i="7" s="1"/>
  <c r="A656" i="1"/>
  <c r="A656" i="4" s="1"/>
  <c r="AB656" i="1"/>
  <c r="B1520" i="1" l="1"/>
  <c r="A1519" i="1"/>
  <c r="A1519" i="4" s="1"/>
  <c r="C660" i="7"/>
  <c r="A661" i="7" s="1"/>
  <c r="B660" i="7"/>
  <c r="D660" i="7" s="1"/>
  <c r="AC659" i="1"/>
  <c r="B1521" i="1" l="1"/>
  <c r="A1520" i="1"/>
  <c r="A1520" i="4" s="1"/>
  <c r="C661" i="7"/>
  <c r="A662" i="7" s="1"/>
  <c r="B661" i="7"/>
  <c r="D661" i="7" s="1"/>
  <c r="A657" i="1"/>
  <c r="A657" i="4" s="1"/>
  <c r="AB657" i="1"/>
  <c r="S659" i="1"/>
  <c r="B1522" i="1" l="1"/>
  <c r="A1521" i="1"/>
  <c r="A1521" i="4" s="1"/>
  <c r="C662" i="7"/>
  <c r="A663" i="7" s="1"/>
  <c r="B662" i="7"/>
  <c r="D662" i="7" s="1"/>
  <c r="A658" i="1"/>
  <c r="A658" i="4" s="1"/>
  <c r="AB658" i="1"/>
  <c r="B1523" i="1" l="1"/>
  <c r="A1522" i="1"/>
  <c r="A1522" i="4" s="1"/>
  <c r="C663" i="7"/>
  <c r="A664" i="7" s="1"/>
  <c r="B663" i="7"/>
  <c r="D663" i="7" s="1"/>
  <c r="A659" i="1"/>
  <c r="A659" i="4" s="1"/>
  <c r="AB659" i="1"/>
  <c r="A1523" i="1" l="1"/>
  <c r="A1523" i="4" s="1"/>
  <c r="B1524" i="1"/>
  <c r="C664" i="7"/>
  <c r="A665" i="7" s="1"/>
  <c r="B664" i="7"/>
  <c r="D664" i="7" s="1"/>
  <c r="A660" i="1"/>
  <c r="A660" i="4" s="1"/>
  <c r="AB660" i="1"/>
  <c r="A1524" i="1" l="1"/>
  <c r="A1524" i="4" s="1"/>
  <c r="B1525" i="1"/>
  <c r="B665" i="7"/>
  <c r="D665" i="7" s="1"/>
  <c r="C665" i="7"/>
  <c r="A666" i="7" s="1"/>
  <c r="AC664" i="1"/>
  <c r="B1526" i="1" l="1"/>
  <c r="A1525" i="1"/>
  <c r="A1525" i="4" s="1"/>
  <c r="B666" i="7"/>
  <c r="D666" i="7" s="1"/>
  <c r="C666" i="7"/>
  <c r="A667" i="7" s="1"/>
  <c r="A661" i="1"/>
  <c r="A661" i="4" s="1"/>
  <c r="AB661" i="1"/>
  <c r="S664" i="1"/>
  <c r="B1527" i="1" l="1"/>
  <c r="A1526" i="1"/>
  <c r="A1526" i="4" s="1"/>
  <c r="C667" i="7"/>
  <c r="A668" i="7" s="1"/>
  <c r="B667" i="7"/>
  <c r="D667" i="7" s="1"/>
  <c r="A662" i="1"/>
  <c r="A662" i="4" s="1"/>
  <c r="AB662" i="1"/>
  <c r="B1528" i="1" l="1"/>
  <c r="A1527" i="1"/>
  <c r="A1527" i="4" s="1"/>
  <c r="C668" i="7"/>
  <c r="A669" i="7" s="1"/>
  <c r="B668" i="7"/>
  <c r="D668" i="7" s="1"/>
  <c r="A663" i="1"/>
  <c r="A663" i="4" s="1"/>
  <c r="AB663" i="1"/>
  <c r="B1529" i="1" l="1"/>
  <c r="A1528" i="1"/>
  <c r="A1528" i="4" s="1"/>
  <c r="C669" i="7"/>
  <c r="A670" i="7" s="1"/>
  <c r="B669" i="7"/>
  <c r="D669" i="7" s="1"/>
  <c r="A664" i="1"/>
  <c r="A664" i="4" s="1"/>
  <c r="AB664" i="1"/>
  <c r="A1529" i="1" l="1"/>
  <c r="A1529" i="4" s="1"/>
  <c r="B1530" i="1"/>
  <c r="C670" i="7"/>
  <c r="A671" i="7" s="1"/>
  <c r="B670" i="7"/>
  <c r="D670" i="7" s="1"/>
  <c r="A665" i="1"/>
  <c r="A665" i="4" s="1"/>
  <c r="AB665" i="1"/>
  <c r="A1530" i="1" l="1"/>
  <c r="A1530" i="4" s="1"/>
  <c r="B1531" i="1"/>
  <c r="C671" i="7"/>
  <c r="A672" i="7" s="1"/>
  <c r="B671" i="7"/>
  <c r="D671" i="7" s="1"/>
  <c r="A666" i="1"/>
  <c r="A666" i="4" s="1"/>
  <c r="AB666" i="1"/>
  <c r="B1532" i="1" l="1"/>
  <c r="A1531" i="1"/>
  <c r="A1531" i="4" s="1"/>
  <c r="C672" i="7"/>
  <c r="A673" i="7" s="1"/>
  <c r="B672" i="7"/>
  <c r="D672" i="7" s="1"/>
  <c r="A667" i="1"/>
  <c r="A667" i="4" s="1"/>
  <c r="AB667" i="1"/>
  <c r="B1533" i="1" l="1"/>
  <c r="A1532" i="1"/>
  <c r="A1532" i="4" s="1"/>
  <c r="C673" i="7"/>
  <c r="A674" i="7" s="1"/>
  <c r="B673" i="7"/>
  <c r="D673" i="7" s="1"/>
  <c r="A668" i="1"/>
  <c r="A668" i="4" s="1"/>
  <c r="AB668" i="1"/>
  <c r="B1534" i="1" l="1"/>
  <c r="A1533" i="1"/>
  <c r="A1533" i="4" s="1"/>
  <c r="C674" i="7"/>
  <c r="A675" i="7" s="1"/>
  <c r="B674" i="7"/>
  <c r="D674" i="7" s="1"/>
  <c r="A669" i="1"/>
  <c r="A669" i="4" s="1"/>
  <c r="AB669" i="1"/>
  <c r="B1535" i="1" l="1"/>
  <c r="A1534" i="1"/>
  <c r="C675" i="7"/>
  <c r="A676" i="7" s="1"/>
  <c r="B675" i="7"/>
  <c r="D675" i="7" s="1"/>
  <c r="A670" i="1"/>
  <c r="A670" i="4" s="1"/>
  <c r="AB670" i="1"/>
  <c r="B1536" i="1" l="1"/>
  <c r="A1535" i="1"/>
  <c r="A1535" i="4" s="1"/>
  <c r="B676" i="7"/>
  <c r="D676" i="7" s="1"/>
  <c r="C676" i="7"/>
  <c r="A677" i="7" s="1"/>
  <c r="A671" i="1"/>
  <c r="A671" i="4" s="1"/>
  <c r="AB671" i="1"/>
  <c r="A1536" i="1" l="1"/>
  <c r="A1536" i="4" s="1"/>
  <c r="B1537" i="1"/>
  <c r="C677" i="7"/>
  <c r="A678" i="7" s="1"/>
  <c r="B677" i="7"/>
  <c r="D677" i="7" s="1"/>
  <c r="P1534" i="1"/>
  <c r="AC1534" i="1" s="1"/>
  <c r="E1534" i="1"/>
  <c r="AB1534" i="1"/>
  <c r="A672" i="1"/>
  <c r="A672" i="4" s="1"/>
  <c r="AB672" i="1"/>
  <c r="F1534" i="1" l="1"/>
  <c r="S1534" i="1" s="1"/>
  <c r="A1534" i="4"/>
  <c r="B1538" i="1"/>
  <c r="A1537" i="1"/>
  <c r="A1537" i="4" s="1"/>
  <c r="C678" i="7"/>
  <c r="A679" i="7" s="1"/>
  <c r="B678" i="7"/>
  <c r="D678" i="7" s="1"/>
  <c r="A673" i="1"/>
  <c r="A673" i="4" s="1"/>
  <c r="AB673" i="1"/>
  <c r="A1538" i="1" l="1"/>
  <c r="A1538" i="4" s="1"/>
  <c r="B1539" i="1"/>
  <c r="B679" i="7"/>
  <c r="D679" i="7" s="1"/>
  <c r="C679" i="7"/>
  <c r="A680" i="7" s="1"/>
  <c r="A674" i="1"/>
  <c r="A674" i="4" s="1"/>
  <c r="AB674" i="1"/>
  <c r="B1540" i="1" l="1"/>
  <c r="A1539" i="1"/>
  <c r="A1539" i="4" s="1"/>
  <c r="C680" i="7"/>
  <c r="A681" i="7" s="1"/>
  <c r="B680" i="7"/>
  <c r="D680" i="7" s="1"/>
  <c r="A675" i="1"/>
  <c r="A675" i="4" s="1"/>
  <c r="AB675" i="1"/>
  <c r="B1541" i="1" l="1"/>
  <c r="A1540" i="1"/>
  <c r="A1540" i="4" s="1"/>
  <c r="C681" i="7"/>
  <c r="A682" i="7" s="1"/>
  <c r="B681" i="7"/>
  <c r="D681" i="7" s="1"/>
  <c r="A676" i="1"/>
  <c r="A676" i="4" s="1"/>
  <c r="AB676" i="1"/>
  <c r="B1542" i="1" l="1"/>
  <c r="A1541" i="1"/>
  <c r="A1541" i="4" s="1"/>
  <c r="C682" i="7"/>
  <c r="A683" i="7" s="1"/>
  <c r="B682" i="7"/>
  <c r="D682" i="7" s="1"/>
  <c r="A677" i="1"/>
  <c r="A677" i="4" s="1"/>
  <c r="AB677" i="1"/>
  <c r="A1542" i="1" l="1"/>
  <c r="A1542" i="4" s="1"/>
  <c r="B1543" i="1"/>
  <c r="B683" i="7"/>
  <c r="D683" i="7" s="1"/>
  <c r="C683" i="7"/>
  <c r="A684" i="7" s="1"/>
  <c r="A687" i="1"/>
  <c r="A687" i="4" s="1"/>
  <c r="AB687" i="1"/>
  <c r="B1544" i="1" l="1"/>
  <c r="A1543" i="1"/>
  <c r="A1543" i="4" s="1"/>
  <c r="C684" i="7"/>
  <c r="A685" i="7" s="1"/>
  <c r="B684" i="7"/>
  <c r="D684" i="7" s="1"/>
  <c r="A688" i="1"/>
  <c r="A688" i="4" s="1"/>
  <c r="AB688" i="1"/>
  <c r="A1544" i="1" l="1"/>
  <c r="A1544" i="4" s="1"/>
  <c r="B1545" i="1"/>
  <c r="C685" i="7"/>
  <c r="A686" i="7" s="1"/>
  <c r="B685" i="7"/>
  <c r="D685" i="7" s="1"/>
  <c r="A689" i="1"/>
  <c r="A689" i="4" s="1"/>
  <c r="AB689" i="1"/>
  <c r="B1546" i="1" l="1"/>
  <c r="A1545" i="1"/>
  <c r="A1545" i="4" s="1"/>
  <c r="C686" i="7"/>
  <c r="A687" i="7" s="1"/>
  <c r="B686" i="7"/>
  <c r="D686" i="7" s="1"/>
  <c r="A690" i="1"/>
  <c r="A690" i="4" s="1"/>
  <c r="AB690" i="1"/>
  <c r="B1547" i="1" l="1"/>
  <c r="A1546" i="1"/>
  <c r="A1546" i="4" s="1"/>
  <c r="C687" i="7"/>
  <c r="A688" i="7" s="1"/>
  <c r="B687" i="7"/>
  <c r="D687" i="7" s="1"/>
  <c r="A691" i="1"/>
  <c r="A691" i="4" s="1"/>
  <c r="AB691" i="1"/>
  <c r="B1548" i="1" l="1"/>
  <c r="A1547" i="1"/>
  <c r="A1547" i="4" s="1"/>
  <c r="C688" i="7"/>
  <c r="A689" i="7" s="1"/>
  <c r="B688" i="7"/>
  <c r="D688" i="7" s="1"/>
  <c r="A692" i="1"/>
  <c r="A692" i="4" s="1"/>
  <c r="AB692" i="1"/>
  <c r="B1549" i="1" l="1"/>
  <c r="A1548" i="1"/>
  <c r="A1548" i="4" s="1"/>
  <c r="C689" i="7"/>
  <c r="A690" i="7" s="1"/>
  <c r="B689" i="7"/>
  <c r="D689" i="7" s="1"/>
  <c r="A693" i="1"/>
  <c r="A693" i="4" s="1"/>
  <c r="AB693" i="1"/>
  <c r="B1550" i="1" l="1"/>
  <c r="A1549" i="1"/>
  <c r="A1549" i="4" s="1"/>
  <c r="C690" i="7"/>
  <c r="A691" i="7" s="1"/>
  <c r="B690" i="7"/>
  <c r="D690" i="7" s="1"/>
  <c r="A694" i="1"/>
  <c r="A694" i="4" s="1"/>
  <c r="AB694" i="1"/>
  <c r="B1551" i="1" l="1"/>
  <c r="A1550" i="1"/>
  <c r="A1550" i="4" s="1"/>
  <c r="C691" i="7"/>
  <c r="A692" i="7" s="1"/>
  <c r="B691" i="7"/>
  <c r="D691" i="7" s="1"/>
  <c r="A695" i="1"/>
  <c r="A695" i="4" s="1"/>
  <c r="AB695" i="1"/>
  <c r="A1551" i="1" l="1"/>
  <c r="A1551" i="4" s="1"/>
  <c r="B1552" i="1"/>
  <c r="B692" i="7"/>
  <c r="D692" i="7" s="1"/>
  <c r="C692" i="7"/>
  <c r="A693" i="7" s="1"/>
  <c r="A696" i="1"/>
  <c r="A696" i="4" s="1"/>
  <c r="AB696" i="1"/>
  <c r="B1553" i="1" l="1"/>
  <c r="A1552" i="1"/>
  <c r="A1552" i="4" s="1"/>
  <c r="C693" i="7"/>
  <c r="A694" i="7" s="1"/>
  <c r="B693" i="7"/>
  <c r="D693" i="7" s="1"/>
  <c r="A697" i="1"/>
  <c r="A697" i="4" s="1"/>
  <c r="AB697" i="1"/>
  <c r="B1554" i="1" l="1"/>
  <c r="A1553" i="1"/>
  <c r="A1553" i="4" s="1"/>
  <c r="C694" i="7"/>
  <c r="A695" i="7" s="1"/>
  <c r="B694" i="7"/>
  <c r="D694" i="7" s="1"/>
  <c r="A698" i="1"/>
  <c r="A698" i="4" s="1"/>
  <c r="AB698" i="1"/>
  <c r="B1555" i="1" l="1"/>
  <c r="A1554" i="1"/>
  <c r="A1554" i="4" s="1"/>
  <c r="C695" i="7"/>
  <c r="A696" i="7" s="1"/>
  <c r="B695" i="7"/>
  <c r="D695" i="7" s="1"/>
  <c r="A699" i="1"/>
  <c r="A699" i="4" s="1"/>
  <c r="AB699" i="1"/>
  <c r="B1556" i="1" l="1"/>
  <c r="A1555" i="1"/>
  <c r="A1555" i="4" s="1"/>
  <c r="C696" i="7"/>
  <c r="A697" i="7" s="1"/>
  <c r="B696" i="7"/>
  <c r="D696" i="7" s="1"/>
  <c r="A700" i="1"/>
  <c r="A700" i="4" s="1"/>
  <c r="AB700" i="1"/>
  <c r="A1556" i="1" l="1"/>
  <c r="A1556" i="4" s="1"/>
  <c r="B1557" i="1"/>
  <c r="C697" i="7"/>
  <c r="A698" i="7" s="1"/>
  <c r="B697" i="7"/>
  <c r="D697" i="7" s="1"/>
  <c r="A701" i="1"/>
  <c r="A701" i="4" s="1"/>
  <c r="AB701" i="1"/>
  <c r="B1558" i="1" l="1"/>
  <c r="A1557" i="1"/>
  <c r="A1557" i="4" s="1"/>
  <c r="C698" i="7"/>
  <c r="A699" i="7" s="1"/>
  <c r="B698" i="7"/>
  <c r="D698" i="7" s="1"/>
  <c r="A702" i="1"/>
  <c r="A702" i="4" s="1"/>
  <c r="AB702" i="1"/>
  <c r="AC706" i="1"/>
  <c r="A1558" i="1" l="1"/>
  <c r="A1558" i="4" s="1"/>
  <c r="B1559" i="1"/>
  <c r="C699" i="7"/>
  <c r="A700" i="7" s="1"/>
  <c r="B699" i="7"/>
  <c r="D699" i="7" s="1"/>
  <c r="A703" i="1"/>
  <c r="A703" i="4" s="1"/>
  <c r="AB703" i="1"/>
  <c r="S706" i="1"/>
  <c r="AC707" i="1"/>
  <c r="B1560" i="1" l="1"/>
  <c r="A1559" i="1"/>
  <c r="A1559" i="4" s="1"/>
  <c r="C700" i="7"/>
  <c r="A701" i="7" s="1"/>
  <c r="B700" i="7"/>
  <c r="D700" i="7" s="1"/>
  <c r="A704" i="1"/>
  <c r="A704" i="4" s="1"/>
  <c r="AB704" i="1"/>
  <c r="S707" i="1"/>
  <c r="AC708" i="1"/>
  <c r="B1561" i="1" l="1"/>
  <c r="A1560" i="1"/>
  <c r="A1560" i="4" s="1"/>
  <c r="B701" i="7"/>
  <c r="D701" i="7" s="1"/>
  <c r="C701" i="7"/>
  <c r="A702" i="7" s="1"/>
  <c r="A705" i="1"/>
  <c r="A705" i="4" s="1"/>
  <c r="AB705" i="1"/>
  <c r="S708" i="1"/>
  <c r="AC709" i="1"/>
  <c r="B1562" i="1" l="1"/>
  <c r="A1561" i="1"/>
  <c r="A1561" i="4" s="1"/>
  <c r="B702" i="7"/>
  <c r="D702" i="7" s="1"/>
  <c r="C702" i="7"/>
  <c r="A703" i="7" s="1"/>
  <c r="A706" i="1"/>
  <c r="A706" i="4" s="1"/>
  <c r="AB706" i="1"/>
  <c r="S709" i="1"/>
  <c r="AC710" i="1"/>
  <c r="A1562" i="1" l="1"/>
  <c r="A1562" i="4" s="1"/>
  <c r="B1563" i="1"/>
  <c r="C703" i="7"/>
  <c r="A704" i="7" s="1"/>
  <c r="B703" i="7"/>
  <c r="D703" i="7" s="1"/>
  <c r="A707" i="1"/>
  <c r="A707" i="4" s="1"/>
  <c r="AB707" i="1"/>
  <c r="S710" i="1"/>
  <c r="AC711" i="1"/>
  <c r="A1563" i="1" l="1"/>
  <c r="A1563" i="4" s="1"/>
  <c r="B1564" i="1"/>
  <c r="C704" i="7"/>
  <c r="A705" i="7" s="1"/>
  <c r="B704" i="7"/>
  <c r="D704" i="7" s="1"/>
  <c r="A708" i="1"/>
  <c r="A708" i="4" s="1"/>
  <c r="AB708" i="1"/>
  <c r="S711" i="1"/>
  <c r="A1564" i="1" l="1"/>
  <c r="A1564" i="4" s="1"/>
  <c r="B1565" i="1"/>
  <c r="C705" i="7"/>
  <c r="A706" i="7" s="1"/>
  <c r="B705" i="7"/>
  <c r="D705" i="7" s="1"/>
  <c r="A709" i="1"/>
  <c r="A709" i="4" s="1"/>
  <c r="AB709" i="1"/>
  <c r="B1566" i="1" l="1"/>
  <c r="A1565" i="1"/>
  <c r="A1565" i="4" s="1"/>
  <c r="C706" i="7"/>
  <c r="A707" i="7" s="1"/>
  <c r="B706" i="7"/>
  <c r="D706" i="7" s="1"/>
  <c r="A710" i="1"/>
  <c r="A710" i="4" s="1"/>
  <c r="AB710" i="1"/>
  <c r="B1567" i="1" l="1"/>
  <c r="A1566" i="1"/>
  <c r="A1566" i="4" s="1"/>
  <c r="C707" i="7"/>
  <c r="A708" i="7" s="1"/>
  <c r="B707" i="7"/>
  <c r="D707" i="7" s="1"/>
  <c r="A711" i="1"/>
  <c r="A711" i="4" s="1"/>
  <c r="AB711" i="1"/>
  <c r="B1568" i="1" l="1"/>
  <c r="A1567" i="1"/>
  <c r="A1567" i="4" s="1"/>
  <c r="B708" i="7"/>
  <c r="D708" i="7" s="1"/>
  <c r="C708" i="7"/>
  <c r="A709" i="7" s="1"/>
  <c r="A712" i="1"/>
  <c r="A712" i="4" s="1"/>
  <c r="AB712" i="1"/>
  <c r="B1569" i="1" l="1"/>
  <c r="A1568" i="1"/>
  <c r="A1568" i="4" s="1"/>
  <c r="B709" i="7"/>
  <c r="D709" i="7" s="1"/>
  <c r="C709" i="7"/>
  <c r="A710" i="7" s="1"/>
  <c r="A713" i="1"/>
  <c r="A713" i="4" s="1"/>
  <c r="AB713" i="1"/>
  <c r="A1569" i="1" l="1"/>
  <c r="A1569" i="4" s="1"/>
  <c r="B1570" i="1"/>
  <c r="C710" i="7"/>
  <c r="A711" i="7" s="1"/>
  <c r="B710" i="7"/>
  <c r="D710" i="7" s="1"/>
  <c r="A714" i="1"/>
  <c r="A714" i="4" s="1"/>
  <c r="AB714" i="1"/>
  <c r="A1570" i="1" l="1"/>
  <c r="A1570" i="4" s="1"/>
  <c r="B1571" i="1"/>
  <c r="C711" i="7"/>
  <c r="A712" i="7" s="1"/>
  <c r="B711" i="7"/>
  <c r="D711" i="7" s="1"/>
  <c r="A715" i="1"/>
  <c r="A715" i="4" s="1"/>
  <c r="AB715" i="1"/>
  <c r="A1571" i="1" l="1"/>
  <c r="A1571" i="4" s="1"/>
  <c r="B1572" i="1"/>
  <c r="C712" i="7"/>
  <c r="A713" i="7" s="1"/>
  <c r="B712" i="7"/>
  <c r="D712" i="7" s="1"/>
  <c r="A716" i="1"/>
  <c r="A716" i="4" s="1"/>
  <c r="AB716" i="1"/>
  <c r="B1573" i="1" l="1"/>
  <c r="A1572" i="1"/>
  <c r="A1572" i="4" s="1"/>
  <c r="C713" i="7"/>
  <c r="A714" i="7" s="1"/>
  <c r="B713" i="7"/>
  <c r="D713" i="7" s="1"/>
  <c r="A717" i="1"/>
  <c r="A717" i="4" s="1"/>
  <c r="AB717" i="1"/>
  <c r="B1574" i="1" l="1"/>
  <c r="A1573" i="1"/>
  <c r="A1573" i="4" s="1"/>
  <c r="C714" i="7"/>
  <c r="A715" i="7" s="1"/>
  <c r="B714" i="7"/>
  <c r="D714" i="7" s="1"/>
  <c r="A718" i="1"/>
  <c r="A718" i="4" s="1"/>
  <c r="AB718" i="1"/>
  <c r="B1575" i="1" l="1"/>
  <c r="A1574" i="1"/>
  <c r="A1574" i="4" s="1"/>
  <c r="B715" i="7"/>
  <c r="D715" i="7" s="1"/>
  <c r="C715" i="7"/>
  <c r="A716" i="7" s="1"/>
  <c r="A719" i="1"/>
  <c r="A719" i="4" s="1"/>
  <c r="AB719" i="1"/>
  <c r="A1575" i="1" l="1"/>
  <c r="A1575" i="4" s="1"/>
  <c r="B1576" i="1"/>
  <c r="C716" i="7"/>
  <c r="A717" i="7" s="1"/>
  <c r="B716" i="7"/>
  <c r="D716" i="7" s="1"/>
  <c r="A720" i="1"/>
  <c r="A720" i="4" s="1"/>
  <c r="AB720" i="1"/>
  <c r="A1576" i="1" l="1"/>
  <c r="A1576" i="4" s="1"/>
  <c r="B1577" i="1"/>
  <c r="C717" i="7"/>
  <c r="A718" i="7" s="1"/>
  <c r="B717" i="7"/>
  <c r="D717" i="7" s="1"/>
  <c r="A721" i="1"/>
  <c r="A721" i="4" s="1"/>
  <c r="AB721" i="1"/>
  <c r="A1577" i="1" l="1"/>
  <c r="A1577" i="4" s="1"/>
  <c r="B1578" i="1"/>
  <c r="C718" i="7"/>
  <c r="A719" i="7" s="1"/>
  <c r="B718" i="7"/>
  <c r="D718" i="7" s="1"/>
  <c r="A722" i="1"/>
  <c r="A722" i="4" s="1"/>
  <c r="AB722" i="1"/>
  <c r="B1579" i="1" l="1"/>
  <c r="A1578" i="1"/>
  <c r="A1578" i="4" s="1"/>
  <c r="B719" i="7"/>
  <c r="D719" i="7" s="1"/>
  <c r="C719" i="7"/>
  <c r="A720" i="7" s="1"/>
  <c r="A723" i="1"/>
  <c r="A723" i="4" s="1"/>
  <c r="AB723" i="1"/>
  <c r="B1580" i="1" l="1"/>
  <c r="A1579" i="1"/>
  <c r="A1579" i="4" s="1"/>
  <c r="C720" i="7"/>
  <c r="A721" i="7" s="1"/>
  <c r="B720" i="7"/>
  <c r="D720" i="7" s="1"/>
  <c r="A724" i="1"/>
  <c r="A724" i="4" s="1"/>
  <c r="AB724" i="1"/>
  <c r="B1581" i="1" l="1"/>
  <c r="A1580" i="1"/>
  <c r="A1580" i="4" s="1"/>
  <c r="C721" i="7"/>
  <c r="A722" i="7" s="1"/>
  <c r="B721" i="7"/>
  <c r="D721" i="7" s="1"/>
  <c r="A725" i="1"/>
  <c r="A725" i="4" s="1"/>
  <c r="AB725" i="1"/>
  <c r="B1582" i="1" l="1"/>
  <c r="A1581" i="1"/>
  <c r="A1581" i="4" s="1"/>
  <c r="B722" i="7"/>
  <c r="D722" i="7" s="1"/>
  <c r="C722" i="7"/>
  <c r="A723" i="7" s="1"/>
  <c r="A726" i="1"/>
  <c r="A726" i="4" s="1"/>
  <c r="AB726" i="1"/>
  <c r="A1582" i="1" l="1"/>
  <c r="A1582" i="4" s="1"/>
  <c r="B1583" i="1"/>
  <c r="B723" i="7"/>
  <c r="D723" i="7" s="1"/>
  <c r="C723" i="7"/>
  <c r="A724" i="7" s="1"/>
  <c r="A727" i="1"/>
  <c r="A727" i="4" s="1"/>
  <c r="AB727" i="1"/>
  <c r="B1584" i="1" l="1"/>
  <c r="A1583" i="1"/>
  <c r="A1583" i="4" s="1"/>
  <c r="C724" i="7"/>
  <c r="A725" i="7" s="1"/>
  <c r="B724" i="7"/>
  <c r="D724" i="7" s="1"/>
  <c r="A728" i="1"/>
  <c r="A728" i="4" s="1"/>
  <c r="AB728" i="1"/>
  <c r="A1584" i="1" l="1"/>
  <c r="A1584" i="4" s="1"/>
  <c r="B1585" i="1"/>
  <c r="C725" i="7"/>
  <c r="A726" i="7" s="1"/>
  <c r="B725" i="7"/>
  <c r="D725" i="7" s="1"/>
  <c r="A729" i="1"/>
  <c r="A729" i="4" s="1"/>
  <c r="AB729" i="1"/>
  <c r="B1586" i="1" l="1"/>
  <c r="A1585" i="1"/>
  <c r="A1585" i="4" s="1"/>
  <c r="C726" i="7"/>
  <c r="A727" i="7" s="1"/>
  <c r="B726" i="7"/>
  <c r="D726" i="7" s="1"/>
  <c r="A730" i="1"/>
  <c r="A730" i="4" s="1"/>
  <c r="AB730" i="1"/>
  <c r="B1587" i="1" l="1"/>
  <c r="A1586" i="1"/>
  <c r="A1586" i="4" s="1"/>
  <c r="B727" i="7"/>
  <c r="D727" i="7" s="1"/>
  <c r="C727" i="7"/>
  <c r="A728" i="7" s="1"/>
  <c r="A731" i="1"/>
  <c r="A731" i="4" s="1"/>
  <c r="AB731" i="1"/>
  <c r="AC735" i="1"/>
  <c r="B1588" i="1" l="1"/>
  <c r="A1587" i="1"/>
  <c r="A1587" i="4" s="1"/>
  <c r="C728" i="7"/>
  <c r="A729" i="7" s="1"/>
  <c r="B728" i="7"/>
  <c r="D728" i="7" s="1"/>
  <c r="A732" i="1"/>
  <c r="A732" i="4" s="1"/>
  <c r="AB732" i="1"/>
  <c r="S735" i="1"/>
  <c r="B1589" i="1" l="1"/>
  <c r="A1588" i="1"/>
  <c r="A1588" i="4" s="1"/>
  <c r="C729" i="7"/>
  <c r="A730" i="7" s="1"/>
  <c r="B729" i="7"/>
  <c r="D729" i="7" s="1"/>
  <c r="A733" i="1"/>
  <c r="A733" i="4" s="1"/>
  <c r="AB733" i="1"/>
  <c r="A1589" i="1" l="1"/>
  <c r="A1589" i="4" s="1"/>
  <c r="B1590" i="1"/>
  <c r="C730" i="7"/>
  <c r="A731" i="7" s="1"/>
  <c r="B730" i="7"/>
  <c r="D730" i="7" s="1"/>
  <c r="A734" i="1"/>
  <c r="A734" i="4" s="1"/>
  <c r="AB734" i="1"/>
  <c r="A1590" i="1" l="1"/>
  <c r="A1590" i="4" s="1"/>
  <c r="B1591" i="1"/>
  <c r="C731" i="7"/>
  <c r="A732" i="7" s="1"/>
  <c r="B731" i="7"/>
  <c r="D731" i="7" s="1"/>
  <c r="A735" i="1"/>
  <c r="A735" i="4" s="1"/>
  <c r="AB735" i="1"/>
  <c r="B1592" i="1" l="1"/>
  <c r="A1591" i="1"/>
  <c r="A1591" i="4" s="1"/>
  <c r="B732" i="7"/>
  <c r="D732" i="7" s="1"/>
  <c r="C732" i="7"/>
  <c r="A733" i="7" s="1"/>
  <c r="A736" i="1"/>
  <c r="A736" i="4" s="1"/>
  <c r="AB736" i="1"/>
  <c r="B1593" i="1" l="1"/>
  <c r="A1592" i="1"/>
  <c r="A1592" i="4" s="1"/>
  <c r="C733" i="7"/>
  <c r="A734" i="7" s="1"/>
  <c r="B733" i="7"/>
  <c r="D733" i="7" s="1"/>
  <c r="A737" i="1"/>
  <c r="A737" i="4" s="1"/>
  <c r="AB737" i="1"/>
  <c r="B1594" i="1" l="1"/>
  <c r="A1593" i="1"/>
  <c r="A1593" i="4" s="1"/>
  <c r="C734" i="7"/>
  <c r="A735" i="7" s="1"/>
  <c r="B734" i="7"/>
  <c r="D734" i="7" s="1"/>
  <c r="A738" i="1"/>
  <c r="A738" i="4" s="1"/>
  <c r="AB738" i="1"/>
  <c r="B1595" i="1" l="1"/>
  <c r="A1594" i="1"/>
  <c r="A1594" i="4" s="1"/>
  <c r="C735" i="7"/>
  <c r="A736" i="7" s="1"/>
  <c r="B735" i="7"/>
  <c r="D735" i="7" s="1"/>
  <c r="A739" i="1"/>
  <c r="A739" i="4" s="1"/>
  <c r="AB739" i="1"/>
  <c r="A1595" i="1" l="1"/>
  <c r="A1595" i="4" s="1"/>
  <c r="B1596" i="1"/>
  <c r="B736" i="7"/>
  <c r="D736" i="7" s="1"/>
  <c r="C736" i="7"/>
  <c r="A737" i="7" s="1"/>
  <c r="A740" i="1"/>
  <c r="A740" i="4" s="1"/>
  <c r="AB740" i="1"/>
  <c r="B1597" i="1" l="1"/>
  <c r="A1596" i="1"/>
  <c r="A1596" i="4" s="1"/>
  <c r="B737" i="7"/>
  <c r="D737" i="7" s="1"/>
  <c r="C737" i="7"/>
  <c r="A738" i="7" s="1"/>
  <c r="A741" i="1"/>
  <c r="A741" i="4" s="1"/>
  <c r="AB741" i="1"/>
  <c r="B1598" i="1" l="1"/>
  <c r="A1597" i="1"/>
  <c r="A1597" i="4" s="1"/>
  <c r="C738" i="7"/>
  <c r="A739" i="7" s="1"/>
  <c r="B738" i="7"/>
  <c r="D738" i="7" s="1"/>
  <c r="A742" i="1"/>
  <c r="A742" i="4" s="1"/>
  <c r="AB742" i="1"/>
  <c r="B1599" i="1" l="1"/>
  <c r="A1598" i="1"/>
  <c r="A1598" i="4" s="1"/>
  <c r="C739" i="7"/>
  <c r="A740" i="7" s="1"/>
  <c r="B739" i="7"/>
  <c r="D739" i="7" s="1"/>
  <c r="A743" i="1"/>
  <c r="A743" i="4" s="1"/>
  <c r="AB743" i="1"/>
  <c r="B1600" i="1" l="1"/>
  <c r="A1599" i="1"/>
  <c r="A1599" i="4" s="1"/>
  <c r="B740" i="7"/>
  <c r="D740" i="7" s="1"/>
  <c r="C740" i="7"/>
  <c r="A741" i="7" s="1"/>
  <c r="A744" i="1"/>
  <c r="A744" i="4" s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B1601" i="1" l="1"/>
  <c r="A1600" i="1"/>
  <c r="A1600" i="4" s="1"/>
  <c r="C741" i="7"/>
  <c r="A742" i="7" s="1"/>
  <c r="B741" i="7"/>
  <c r="D741" i="7" s="1"/>
  <c r="A745" i="1"/>
  <c r="A745" i="4" s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A1601" i="1" l="1"/>
  <c r="A1601" i="4" s="1"/>
  <c r="B1602" i="1"/>
  <c r="C742" i="7"/>
  <c r="A743" i="7" s="1"/>
  <c r="B742" i="7"/>
  <c r="D742" i="7" s="1"/>
  <c r="A746" i="1"/>
  <c r="A746" i="4" s="1"/>
  <c r="AB746" i="1"/>
  <c r="A1602" i="1" l="1"/>
  <c r="A1602" i="4" s="1"/>
  <c r="B1603" i="1"/>
  <c r="C743" i="7"/>
  <c r="A744" i="7" s="1"/>
  <c r="B743" i="7"/>
  <c r="D743" i="7" s="1"/>
  <c r="A747" i="1"/>
  <c r="A747" i="4" s="1"/>
  <c r="AB747" i="1"/>
  <c r="B1604" i="1" l="1"/>
  <c r="A1603" i="1"/>
  <c r="A1603" i="4" s="1"/>
  <c r="C744" i="7"/>
  <c r="A745" i="7" s="1"/>
  <c r="B744" i="7"/>
  <c r="D744" i="7" s="1"/>
  <c r="A748" i="1"/>
  <c r="A748" i="4" s="1"/>
  <c r="AB748" i="1"/>
  <c r="B1605" i="1" l="1"/>
  <c r="A1604" i="1"/>
  <c r="A1604" i="4" s="1"/>
  <c r="B745" i="7"/>
  <c r="D745" i="7" s="1"/>
  <c r="C745" i="7"/>
  <c r="A746" i="7" s="1"/>
  <c r="A749" i="1"/>
  <c r="A749" i="4" s="1"/>
  <c r="AB749" i="1"/>
  <c r="B1606" i="1" l="1"/>
  <c r="A1605" i="1"/>
  <c r="A1605" i="4" s="1"/>
  <c r="C746" i="7"/>
  <c r="A747" i="7" s="1"/>
  <c r="B746" i="7"/>
  <c r="D746" i="7" s="1"/>
  <c r="A750" i="1"/>
  <c r="A750" i="4" s="1"/>
  <c r="AB750" i="1"/>
  <c r="B1607" i="1" l="1"/>
  <c r="A1606" i="1"/>
  <c r="A1606" i="4" s="1"/>
  <c r="C747" i="7"/>
  <c r="A748" i="7" s="1"/>
  <c r="B747" i="7"/>
  <c r="D747" i="7" s="1"/>
  <c r="A751" i="1"/>
  <c r="A751" i="4" s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B1608" i="1" l="1"/>
  <c r="A1607" i="1"/>
  <c r="A1607" i="4" s="1"/>
  <c r="C748" i="7"/>
  <c r="A749" i="7" s="1"/>
  <c r="B748" i="7"/>
  <c r="D748" i="7" s="1"/>
  <c r="A752" i="1"/>
  <c r="A752" i="4" s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1608" i="1" l="1"/>
  <c r="A1608" i="4" s="1"/>
  <c r="B1609" i="1"/>
  <c r="B749" i="7"/>
  <c r="D749" i="7" s="1"/>
  <c r="C749" i="7"/>
  <c r="A750" i="7" s="1"/>
  <c r="A753" i="1"/>
  <c r="A753" i="4" s="1"/>
  <c r="AB753" i="1"/>
  <c r="B1610" i="1" l="1"/>
  <c r="A1609" i="1"/>
  <c r="A1609" i="4" s="1"/>
  <c r="C750" i="7"/>
  <c r="A751" i="7" s="1"/>
  <c r="B750" i="7"/>
  <c r="D750" i="7" s="1"/>
  <c r="A754" i="1"/>
  <c r="A754" i="4" s="1"/>
  <c r="AB754" i="1"/>
  <c r="A1610" i="1" l="1"/>
  <c r="A1610" i="4" s="1"/>
  <c r="B1611" i="1"/>
  <c r="C751" i="7"/>
  <c r="A752" i="7" s="1"/>
  <c r="B751" i="7"/>
  <c r="D751" i="7" s="1"/>
  <c r="A755" i="1"/>
  <c r="A755" i="4" s="1"/>
  <c r="AB755" i="1"/>
  <c r="B1612" i="1" l="1"/>
  <c r="A1611" i="1"/>
  <c r="A1611" i="4" s="1"/>
  <c r="C752" i="7"/>
  <c r="A753" i="7" s="1"/>
  <c r="B752" i="7"/>
  <c r="D752" i="7" s="1"/>
  <c r="A756" i="1"/>
  <c r="A756" i="4" s="1"/>
  <c r="AB756" i="1"/>
  <c r="AC760" i="1"/>
  <c r="B1613" i="1" l="1"/>
  <c r="A1612" i="1"/>
  <c r="A1612" i="4" s="1"/>
  <c r="C753" i="7"/>
  <c r="A754" i="7" s="1"/>
  <c r="B753" i="7"/>
  <c r="D753" i="7" s="1"/>
  <c r="A757" i="1"/>
  <c r="A757" i="4" s="1"/>
  <c r="AB757" i="1"/>
  <c r="S760" i="1"/>
  <c r="AC761" i="1"/>
  <c r="B1614" i="1" l="1"/>
  <c r="A1613" i="1"/>
  <c r="A1613" i="4" s="1"/>
  <c r="C754" i="7"/>
  <c r="A755" i="7" s="1"/>
  <c r="B754" i="7"/>
  <c r="D754" i="7" s="1"/>
  <c r="A758" i="1"/>
  <c r="A758" i="4" s="1"/>
  <c r="AB758" i="1"/>
  <c r="S761" i="1"/>
  <c r="A1614" i="1" l="1"/>
  <c r="A1614" i="4" s="1"/>
  <c r="B1615" i="1"/>
  <c r="C755" i="7"/>
  <c r="A756" i="7" s="1"/>
  <c r="B755" i="7"/>
  <c r="D755" i="7" s="1"/>
  <c r="A759" i="1"/>
  <c r="A759" i="4" s="1"/>
  <c r="AB759" i="1"/>
  <c r="B1616" i="1" l="1"/>
  <c r="A1615" i="1"/>
  <c r="A1615" i="4" s="1"/>
  <c r="C756" i="7"/>
  <c r="A757" i="7" s="1"/>
  <c r="B756" i="7"/>
  <c r="D756" i="7" s="1"/>
  <c r="A760" i="1"/>
  <c r="A760" i="4" s="1"/>
  <c r="AB760" i="1"/>
  <c r="A1616" i="1" l="1"/>
  <c r="A1616" i="4" s="1"/>
  <c r="B1617" i="1"/>
  <c r="C757" i="7"/>
  <c r="A758" i="7" s="1"/>
  <c r="B757" i="7"/>
  <c r="D757" i="7" s="1"/>
  <c r="A761" i="1"/>
  <c r="A761" i="4" s="1"/>
  <c r="AB761" i="1"/>
  <c r="A1617" i="1" l="1"/>
  <c r="A1617" i="4" s="1"/>
  <c r="B1618" i="1"/>
  <c r="B758" i="7"/>
  <c r="D758" i="7" s="1"/>
  <c r="C758" i="7"/>
  <c r="A759" i="7" s="1"/>
  <c r="A762" i="1"/>
  <c r="A762" i="4" s="1"/>
  <c r="AB762" i="1"/>
  <c r="B1619" i="1" l="1"/>
  <c r="A1618" i="1"/>
  <c r="A1618" i="4" s="1"/>
  <c r="B759" i="7"/>
  <c r="D759" i="7" s="1"/>
  <c r="C759" i="7"/>
  <c r="A760" i="7" s="1"/>
  <c r="A763" i="1"/>
  <c r="A763" i="4" s="1"/>
  <c r="AB763" i="1"/>
  <c r="B1620" i="1" l="1"/>
  <c r="A1619" i="1"/>
  <c r="A1619" i="4" s="1"/>
  <c r="C760" i="7"/>
  <c r="A761" i="7" s="1"/>
  <c r="B760" i="7"/>
  <c r="D760" i="7" s="1"/>
  <c r="A764" i="1"/>
  <c r="A764" i="4" s="1"/>
  <c r="AB764" i="1"/>
  <c r="B1621" i="1" l="1"/>
  <c r="A1620" i="1"/>
  <c r="A1620" i="4" s="1"/>
  <c r="C761" i="7"/>
  <c r="A762" i="7" s="1"/>
  <c r="B761" i="7"/>
  <c r="D761" i="7" s="1"/>
  <c r="A765" i="1"/>
  <c r="A765" i="4" s="1"/>
  <c r="AB765" i="1"/>
  <c r="A1621" i="1" l="1"/>
  <c r="A1621" i="4" s="1"/>
  <c r="B1622" i="1"/>
  <c r="C762" i="7"/>
  <c r="A763" i="7" s="1"/>
  <c r="B762" i="7"/>
  <c r="D762" i="7" s="1"/>
  <c r="A766" i="1"/>
  <c r="A766" i="4" s="1"/>
  <c r="AB766" i="1"/>
  <c r="A1622" i="1" l="1"/>
  <c r="A1622" i="4" s="1"/>
  <c r="B1623" i="1"/>
  <c r="C763" i="7"/>
  <c r="A764" i="7" s="1"/>
  <c r="B763" i="7"/>
  <c r="D763" i="7" s="1"/>
  <c r="A767" i="1"/>
  <c r="A767" i="4" s="1"/>
  <c r="AB767" i="1"/>
  <c r="A1623" i="1" l="1"/>
  <c r="A1623" i="4" s="1"/>
  <c r="B1624" i="1"/>
  <c r="C764" i="7"/>
  <c r="A765" i="7" s="1"/>
  <c r="B764" i="7"/>
  <c r="D764" i="7" s="1"/>
  <c r="A768" i="1"/>
  <c r="A768" i="4" s="1"/>
  <c r="AB768" i="1"/>
  <c r="B1625" i="1" l="1"/>
  <c r="A1624" i="1"/>
  <c r="A1624" i="4" s="1"/>
  <c r="C765" i="7"/>
  <c r="A766" i="7" s="1"/>
  <c r="B765" i="7"/>
  <c r="D765" i="7" s="1"/>
  <c r="A769" i="1"/>
  <c r="A769" i="4" s="1"/>
  <c r="AB769" i="1"/>
  <c r="B1626" i="1" l="1"/>
  <c r="A1625" i="1"/>
  <c r="A1625" i="4" s="1"/>
  <c r="C766" i="7"/>
  <c r="A767" i="7" s="1"/>
  <c r="B766" i="7"/>
  <c r="D766" i="7" s="1"/>
  <c r="A770" i="1"/>
  <c r="A770" i="4" s="1"/>
  <c r="AB770" i="1"/>
  <c r="B1627" i="1" l="1"/>
  <c r="A1626" i="1"/>
  <c r="A1626" i="4" s="1"/>
  <c r="C767" i="7"/>
  <c r="A768" i="7" s="1"/>
  <c r="B767" i="7"/>
  <c r="D767" i="7" s="1"/>
  <c r="A771" i="1"/>
  <c r="A771" i="4" s="1"/>
  <c r="AB771" i="1"/>
  <c r="A1627" i="1" l="1"/>
  <c r="A1627" i="4" s="1"/>
  <c r="B1628" i="1"/>
  <c r="B768" i="7"/>
  <c r="D768" i="7" s="1"/>
  <c r="C768" i="7"/>
  <c r="A769" i="7" s="1"/>
  <c r="A772" i="1"/>
  <c r="A772" i="4" s="1"/>
  <c r="AB772" i="1"/>
  <c r="B1629" i="1" l="1"/>
  <c r="A1628" i="1"/>
  <c r="A1628" i="4" s="1"/>
  <c r="C769" i="7"/>
  <c r="A770" i="7" s="1"/>
  <c r="B769" i="7"/>
  <c r="D769" i="7" s="1"/>
  <c r="A773" i="1"/>
  <c r="A773" i="4" s="1"/>
  <c r="AB773" i="1"/>
  <c r="AC777" i="1"/>
  <c r="A1629" i="1" l="1"/>
  <c r="A1629" i="4" s="1"/>
  <c r="B1630" i="1"/>
  <c r="C770" i="7"/>
  <c r="A771" i="7" s="1"/>
  <c r="B770" i="7"/>
  <c r="D770" i="7" s="1"/>
  <c r="A774" i="1"/>
  <c r="A774" i="4" s="1"/>
  <c r="AB774" i="1"/>
  <c r="S777" i="1"/>
  <c r="AC778" i="1"/>
  <c r="B1631" i="1" l="1"/>
  <c r="A1630" i="1"/>
  <c r="A1630" i="4" s="1"/>
  <c r="C771" i="7"/>
  <c r="A772" i="7" s="1"/>
  <c r="B771" i="7"/>
  <c r="D771" i="7" s="1"/>
  <c r="A775" i="1"/>
  <c r="A775" i="4" s="1"/>
  <c r="AB775" i="1"/>
  <c r="S778" i="1"/>
  <c r="AC779" i="1"/>
  <c r="B1632" i="1" l="1"/>
  <c r="A1631" i="1"/>
  <c r="A1631" i="4" s="1"/>
  <c r="C772" i="7"/>
  <c r="A773" i="7" s="1"/>
  <c r="B772" i="7"/>
  <c r="D772" i="7" s="1"/>
  <c r="A776" i="1"/>
  <c r="A776" i="4" s="1"/>
  <c r="AB776" i="1"/>
  <c r="S779" i="1"/>
  <c r="B1633" i="1" l="1"/>
  <c r="A1632" i="1"/>
  <c r="A1632" i="4" s="1"/>
  <c r="C773" i="7"/>
  <c r="A774" i="7" s="1"/>
  <c r="B773" i="7"/>
  <c r="D773" i="7" s="1"/>
  <c r="A777" i="1"/>
  <c r="A777" i="4" s="1"/>
  <c r="AB777" i="1"/>
  <c r="A1633" i="1" l="1"/>
  <c r="A1633" i="4" s="1"/>
  <c r="B1634" i="1"/>
  <c r="C774" i="7"/>
  <c r="A775" i="7" s="1"/>
  <c r="B774" i="7"/>
  <c r="D774" i="7" s="1"/>
  <c r="A778" i="1"/>
  <c r="A778" i="4" s="1"/>
  <c r="AB778" i="1"/>
  <c r="B1635" i="1" l="1"/>
  <c r="A1634" i="1"/>
  <c r="A1634" i="4" s="1"/>
  <c r="C775" i="7"/>
  <c r="A776" i="7" s="1"/>
  <c r="B775" i="7"/>
  <c r="D775" i="7" s="1"/>
  <c r="A779" i="1"/>
  <c r="A779" i="4" s="1"/>
  <c r="AB779" i="1"/>
  <c r="B1636" i="1" l="1"/>
  <c r="A1635" i="1"/>
  <c r="A1635" i="4" s="1"/>
  <c r="C776" i="7"/>
  <c r="A777" i="7" s="1"/>
  <c r="B776" i="7"/>
  <c r="D776" i="7" s="1"/>
  <c r="A780" i="1"/>
  <c r="A780" i="4" s="1"/>
  <c r="AB780" i="1"/>
  <c r="A1636" i="1" l="1"/>
  <c r="A1636" i="4" s="1"/>
  <c r="B1637" i="1"/>
  <c r="C777" i="7"/>
  <c r="A778" i="7" s="1"/>
  <c r="B777" i="7"/>
  <c r="D777" i="7" s="1"/>
  <c r="A781" i="1"/>
  <c r="A781" i="4" s="1"/>
  <c r="AB781" i="1"/>
  <c r="A1637" i="1" l="1"/>
  <c r="A1637" i="4" s="1"/>
  <c r="B1638" i="1"/>
  <c r="C778" i="7"/>
  <c r="A779" i="7" s="1"/>
  <c r="B778" i="7"/>
  <c r="D778" i="7" s="1"/>
  <c r="A782" i="1"/>
  <c r="A782" i="4" s="1"/>
  <c r="AB782" i="1"/>
  <c r="AC786" i="1"/>
  <c r="B1639" i="1" l="1"/>
  <c r="A1638" i="1"/>
  <c r="A1638" i="4" s="1"/>
  <c r="C779" i="7"/>
  <c r="A780" i="7" s="1"/>
  <c r="B779" i="7"/>
  <c r="D779" i="7" s="1"/>
  <c r="A783" i="1"/>
  <c r="A783" i="4" s="1"/>
  <c r="AB783" i="1"/>
  <c r="S786" i="1"/>
  <c r="AC787" i="1"/>
  <c r="A1639" i="1" l="1"/>
  <c r="A1639" i="4" s="1"/>
  <c r="B1640" i="1"/>
  <c r="B780" i="7"/>
  <c r="D780" i="7" s="1"/>
  <c r="C780" i="7"/>
  <c r="A781" i="7" s="1"/>
  <c r="A784" i="1"/>
  <c r="A784" i="4" s="1"/>
  <c r="AB784" i="1"/>
  <c r="S787" i="1"/>
  <c r="AC788" i="1"/>
  <c r="B1641" i="1" l="1"/>
  <c r="A1640" i="1"/>
  <c r="A1640" i="4" s="1"/>
  <c r="B781" i="7"/>
  <c r="D781" i="7" s="1"/>
  <c r="C781" i="7"/>
  <c r="A782" i="7" s="1"/>
  <c r="A785" i="1"/>
  <c r="A785" i="4" s="1"/>
  <c r="AB785" i="1"/>
  <c r="S788" i="1"/>
  <c r="AC789" i="1"/>
  <c r="B1642" i="1" l="1"/>
  <c r="A1641" i="1"/>
  <c r="A1641" i="4" s="1"/>
  <c r="C782" i="7"/>
  <c r="A783" i="7" s="1"/>
  <c r="B782" i="7"/>
  <c r="D782" i="7" s="1"/>
  <c r="A786" i="1"/>
  <c r="A786" i="4" s="1"/>
  <c r="AB786" i="1"/>
  <c r="S789" i="1"/>
  <c r="AC790" i="1"/>
  <c r="B1643" i="1" l="1"/>
  <c r="A1642" i="1"/>
  <c r="A1642" i="4" s="1"/>
  <c r="C783" i="7"/>
  <c r="A784" i="7" s="1"/>
  <c r="B783" i="7"/>
  <c r="D783" i="7" s="1"/>
  <c r="A787" i="1"/>
  <c r="A787" i="4" s="1"/>
  <c r="AB787" i="1"/>
  <c r="S790" i="1"/>
  <c r="AC791" i="1"/>
  <c r="B1644" i="1" l="1"/>
  <c r="A1643" i="1"/>
  <c r="A1643" i="4" s="1"/>
  <c r="C784" i="7"/>
  <c r="A785" i="7" s="1"/>
  <c r="B784" i="7"/>
  <c r="D784" i="7" s="1"/>
  <c r="A788" i="1"/>
  <c r="A788" i="4" s="1"/>
  <c r="AB788" i="1"/>
  <c r="S791" i="1"/>
  <c r="A1644" i="1" l="1"/>
  <c r="A1644" i="4" s="1"/>
  <c r="B1645" i="1"/>
  <c r="C785" i="7"/>
  <c r="A786" i="7" s="1"/>
  <c r="B785" i="7"/>
  <c r="D785" i="7" s="1"/>
  <c r="A789" i="1"/>
  <c r="A789" i="4" s="1"/>
  <c r="AB789" i="1"/>
  <c r="A1645" i="1" l="1"/>
  <c r="A1645" i="4" s="1"/>
  <c r="B1646" i="1"/>
  <c r="C786" i="7"/>
  <c r="A787" i="7" s="1"/>
  <c r="B786" i="7"/>
  <c r="D786" i="7" s="1"/>
  <c r="A790" i="1"/>
  <c r="A790" i="4" s="1"/>
  <c r="AB790" i="1"/>
  <c r="A1646" i="1" l="1"/>
  <c r="A1646" i="4" s="1"/>
  <c r="B1647" i="1"/>
  <c r="C787" i="7"/>
  <c r="A788" i="7" s="1"/>
  <c r="B787" i="7"/>
  <c r="D787" i="7" s="1"/>
  <c r="A791" i="1"/>
  <c r="A791" i="4" s="1"/>
  <c r="AB791" i="1"/>
  <c r="B1648" i="1" l="1"/>
  <c r="A1647" i="1"/>
  <c r="A1647" i="4" s="1"/>
  <c r="C788" i="7"/>
  <c r="A789" i="7" s="1"/>
  <c r="B788" i="7"/>
  <c r="D788" i="7" s="1"/>
  <c r="A792" i="1"/>
  <c r="A792" i="4" s="1"/>
  <c r="AB792" i="1"/>
  <c r="B1649" i="1" l="1"/>
  <c r="A1648" i="1"/>
  <c r="A1648" i="4" s="1"/>
  <c r="C789" i="7"/>
  <c r="A790" i="7" s="1"/>
  <c r="B789" i="7"/>
  <c r="D789" i="7" s="1"/>
  <c r="A793" i="1"/>
  <c r="A793" i="4" s="1"/>
  <c r="AB793" i="1"/>
  <c r="A1649" i="1" l="1"/>
  <c r="A1649" i="4" s="1"/>
  <c r="B1650" i="1"/>
  <c r="C790" i="7"/>
  <c r="A791" i="7" s="1"/>
  <c r="B790" i="7"/>
  <c r="D790" i="7" s="1"/>
  <c r="A794" i="1"/>
  <c r="A794" i="4" s="1"/>
  <c r="AB794" i="1"/>
  <c r="B1651" i="1" l="1"/>
  <c r="A1650" i="1"/>
  <c r="A1650" i="4" s="1"/>
  <c r="C791" i="7"/>
  <c r="A792" i="7" s="1"/>
  <c r="B791" i="7"/>
  <c r="D791" i="7" s="1"/>
  <c r="A795" i="1"/>
  <c r="A795" i="4" s="1"/>
  <c r="AB795" i="1"/>
  <c r="A1651" i="1" l="1"/>
  <c r="A1651" i="4" s="1"/>
  <c r="B1652" i="1"/>
  <c r="C792" i="7"/>
  <c r="A793" i="7" s="1"/>
  <c r="B792" i="7"/>
  <c r="D792" i="7" s="1"/>
  <c r="A796" i="1"/>
  <c r="A796" i="4" s="1"/>
  <c r="AB796" i="1"/>
  <c r="A1652" i="1" l="1"/>
  <c r="A1652" i="4" s="1"/>
  <c r="B1653" i="1"/>
  <c r="C793" i="7"/>
  <c r="A794" i="7" s="1"/>
  <c r="B793" i="7"/>
  <c r="D793" i="7" s="1"/>
  <c r="A797" i="1"/>
  <c r="A797" i="4" s="1"/>
  <c r="AB797" i="1"/>
  <c r="A1653" i="1" l="1"/>
  <c r="A1653" i="4" s="1"/>
  <c r="B1654" i="1"/>
  <c r="B794" i="7"/>
  <c r="D794" i="7" s="1"/>
  <c r="C794" i="7"/>
  <c r="A795" i="7" s="1"/>
  <c r="A798" i="1"/>
  <c r="A798" i="4" s="1"/>
  <c r="AB798" i="1"/>
  <c r="B1655" i="1" l="1"/>
  <c r="A1654" i="1"/>
  <c r="A1654" i="4" s="1"/>
  <c r="C795" i="7"/>
  <c r="A796" i="7" s="1"/>
  <c r="B795" i="7"/>
  <c r="D795" i="7" s="1"/>
  <c r="A799" i="1"/>
  <c r="A799" i="4" s="1"/>
  <c r="AB799" i="1"/>
  <c r="B1656" i="1" l="1"/>
  <c r="A1655" i="1"/>
  <c r="A1655" i="4" s="1"/>
  <c r="C796" i="7"/>
  <c r="A797" i="7" s="1"/>
  <c r="B796" i="7"/>
  <c r="D796" i="7" s="1"/>
  <c r="A800" i="1"/>
  <c r="A800" i="4" s="1"/>
  <c r="AB800" i="1"/>
  <c r="B1657" i="1" l="1"/>
  <c r="A1656" i="1"/>
  <c r="A1656" i="4" s="1"/>
  <c r="C797" i="7"/>
  <c r="A798" i="7" s="1"/>
  <c r="B797" i="7"/>
  <c r="D797" i="7" s="1"/>
  <c r="A801" i="1"/>
  <c r="A801" i="4" s="1"/>
  <c r="AB801" i="1"/>
  <c r="A1657" i="1" l="1"/>
  <c r="A1657" i="4" s="1"/>
  <c r="B1658" i="1"/>
  <c r="C798" i="7"/>
  <c r="A799" i="7" s="1"/>
  <c r="B798" i="7"/>
  <c r="D798" i="7" s="1"/>
  <c r="A802" i="1"/>
  <c r="A802" i="4" s="1"/>
  <c r="AB802" i="1"/>
  <c r="B1659" i="1" l="1"/>
  <c r="A1658" i="1"/>
  <c r="A1658" i="4" s="1"/>
  <c r="C799" i="7"/>
  <c r="A800" i="7" s="1"/>
  <c r="B799" i="7"/>
  <c r="D799" i="7" s="1"/>
  <c r="A803" i="1"/>
  <c r="A803" i="4" s="1"/>
  <c r="AB803" i="1"/>
  <c r="A1659" i="1" l="1"/>
  <c r="A1659" i="4" s="1"/>
  <c r="B1660" i="1"/>
  <c r="C800" i="7"/>
  <c r="A801" i="7" s="1"/>
  <c r="B800" i="7"/>
  <c r="D800" i="7" s="1"/>
  <c r="A804" i="1"/>
  <c r="A804" i="4" s="1"/>
  <c r="AB804" i="1"/>
  <c r="A1660" i="1" l="1"/>
  <c r="A1660" i="4" s="1"/>
  <c r="B1661" i="1"/>
  <c r="C801" i="7"/>
  <c r="A802" i="7" s="1"/>
  <c r="B801" i="7"/>
  <c r="D801" i="7" s="1"/>
  <c r="A805" i="1"/>
  <c r="A805" i="4" s="1"/>
  <c r="AB805" i="1"/>
  <c r="B1662" i="1" l="1"/>
  <c r="A1661" i="1"/>
  <c r="A1661" i="4" s="1"/>
  <c r="C802" i="7"/>
  <c r="A803" i="7" s="1"/>
  <c r="B802" i="7"/>
  <c r="D802" i="7" s="1"/>
  <c r="A806" i="1"/>
  <c r="A806" i="4" s="1"/>
  <c r="AB806" i="1"/>
  <c r="A1662" i="1" l="1"/>
  <c r="A1662" i="4" s="1"/>
  <c r="B1663" i="1"/>
  <c r="C803" i="7"/>
  <c r="A804" i="7" s="1"/>
  <c r="B803" i="7"/>
  <c r="D803" i="7" s="1"/>
  <c r="A807" i="1"/>
  <c r="A807" i="4" s="1"/>
  <c r="AB807" i="1"/>
  <c r="A1663" i="1" l="1"/>
  <c r="A1663" i="4" s="1"/>
  <c r="B1664" i="1"/>
  <c r="B804" i="7"/>
  <c r="D804" i="7" s="1"/>
  <c r="C804" i="7"/>
  <c r="A805" i="7" s="1"/>
  <c r="A808" i="1"/>
  <c r="A808" i="4" s="1"/>
  <c r="AB808" i="1"/>
  <c r="B1665" i="1" l="1"/>
  <c r="A1664" i="1"/>
  <c r="A1664" i="4" s="1"/>
  <c r="C805" i="7"/>
  <c r="A806" i="7" s="1"/>
  <c r="B805" i="7"/>
  <c r="D805" i="7" s="1"/>
  <c r="A809" i="1"/>
  <c r="A809" i="4" s="1"/>
  <c r="AB809" i="1"/>
  <c r="B1666" i="1" l="1"/>
  <c r="A1665" i="1"/>
  <c r="A1665" i="4" s="1"/>
  <c r="C806" i="7"/>
  <c r="A807" i="7" s="1"/>
  <c r="B806" i="7"/>
  <c r="D806" i="7" s="1"/>
  <c r="A810" i="1"/>
  <c r="A810" i="4" s="1"/>
  <c r="AB810" i="1"/>
  <c r="B1667" i="1" l="1"/>
  <c r="A1666" i="1"/>
  <c r="A1666" i="4" s="1"/>
  <c r="C807" i="7"/>
  <c r="A808" i="7" s="1"/>
  <c r="B807" i="7"/>
  <c r="D807" i="7" s="1"/>
  <c r="A811" i="1"/>
  <c r="A811" i="4" s="1"/>
  <c r="AB811" i="1"/>
  <c r="B1668" i="1" l="1"/>
  <c r="A1667" i="1"/>
  <c r="A1667" i="4" s="1"/>
  <c r="C808" i="7"/>
  <c r="A809" i="7" s="1"/>
  <c r="B808" i="7"/>
  <c r="D808" i="7" s="1"/>
  <c r="A812" i="1"/>
  <c r="A812" i="4" s="1"/>
  <c r="AB812" i="1"/>
  <c r="A1668" i="1" l="1"/>
  <c r="A1668" i="4" s="1"/>
  <c r="B1669" i="1"/>
  <c r="C809" i="7"/>
  <c r="A810" i="7" s="1"/>
  <c r="B809" i="7"/>
  <c r="D809" i="7" s="1"/>
  <c r="A813" i="1"/>
  <c r="A813" i="4" s="1"/>
  <c r="AB813" i="1"/>
  <c r="A1669" i="1" l="1"/>
  <c r="A1669" i="4" s="1"/>
  <c r="B1670" i="1"/>
  <c r="C810" i="7"/>
  <c r="A811" i="7" s="1"/>
  <c r="B810" i="7"/>
  <c r="D810" i="7" s="1"/>
  <c r="A814" i="1"/>
  <c r="A814" i="4" s="1"/>
  <c r="AB814" i="1"/>
  <c r="B1671" i="1" l="1"/>
  <c r="A1670" i="1"/>
  <c r="A1670" i="4" s="1"/>
  <c r="C811" i="7"/>
  <c r="A812" i="7" s="1"/>
  <c r="B811" i="7"/>
  <c r="D811" i="7" s="1"/>
  <c r="A815" i="1"/>
  <c r="A815" i="4" s="1"/>
  <c r="AB815" i="1"/>
  <c r="B1672" i="1" l="1"/>
  <c r="A1671" i="1"/>
  <c r="A1671" i="4" s="1"/>
  <c r="C812" i="7"/>
  <c r="A813" i="7" s="1"/>
  <c r="B812" i="7"/>
  <c r="D812" i="7" s="1"/>
  <c r="A816" i="1"/>
  <c r="A816" i="4" s="1"/>
  <c r="AB816" i="1"/>
  <c r="A1672" i="1" l="1"/>
  <c r="A1672" i="4" s="1"/>
  <c r="B1673" i="1"/>
  <c r="C813" i="7"/>
  <c r="A814" i="7" s="1"/>
  <c r="B813" i="7"/>
  <c r="D813" i="7" s="1"/>
  <c r="A817" i="1"/>
  <c r="A817" i="4" s="1"/>
  <c r="AB817" i="1"/>
  <c r="B1674" i="1" l="1"/>
  <c r="A1673" i="1"/>
  <c r="A1673" i="4" s="1"/>
  <c r="C814" i="7"/>
  <c r="A815" i="7" s="1"/>
  <c r="B814" i="7"/>
  <c r="D814" i="7" s="1"/>
  <c r="A818" i="1"/>
  <c r="A818" i="4" s="1"/>
  <c r="AB818" i="1"/>
  <c r="B1675" i="1" l="1"/>
  <c r="A1674" i="1"/>
  <c r="A1674" i="4" s="1"/>
  <c r="C815" i="7"/>
  <c r="A816" i="7" s="1"/>
  <c r="B815" i="7"/>
  <c r="D815" i="7" s="1"/>
  <c r="A819" i="1"/>
  <c r="A819" i="4" s="1"/>
  <c r="AB819" i="1"/>
  <c r="A1675" i="1" l="1"/>
  <c r="A1675" i="4" s="1"/>
  <c r="B1676" i="1"/>
  <c r="C816" i="7"/>
  <c r="A817" i="7" s="1"/>
  <c r="B816" i="7"/>
  <c r="D816" i="7" s="1"/>
  <c r="A820" i="1"/>
  <c r="A820" i="4" s="1"/>
  <c r="AB820" i="1"/>
  <c r="B1677" i="1" l="1"/>
  <c r="A1676" i="1"/>
  <c r="A1676" i="4" s="1"/>
  <c r="B817" i="7"/>
  <c r="D817" i="7" s="1"/>
  <c r="C817" i="7"/>
  <c r="A818" i="7" s="1"/>
  <c r="A821" i="1"/>
  <c r="A821" i="4" s="1"/>
  <c r="AB821" i="1"/>
  <c r="B1678" i="1" l="1"/>
  <c r="A1677" i="1"/>
  <c r="A1677" i="4" s="1"/>
  <c r="C818" i="7"/>
  <c r="A819" i="7" s="1"/>
  <c r="B818" i="7"/>
  <c r="D818" i="7" s="1"/>
  <c r="A822" i="1"/>
  <c r="A822" i="4" s="1"/>
  <c r="AB822" i="1"/>
  <c r="A1678" i="1" l="1"/>
  <c r="A1678" i="4" s="1"/>
  <c r="B1679" i="1"/>
  <c r="C819" i="7"/>
  <c r="A820" i="7" s="1"/>
  <c r="B819" i="7"/>
  <c r="D819" i="7" s="1"/>
  <c r="A823" i="1"/>
  <c r="A823" i="4" s="1"/>
  <c r="AB823" i="1"/>
  <c r="A1679" i="1" l="1"/>
  <c r="A1679" i="4" s="1"/>
  <c r="B1680" i="1"/>
  <c r="C820" i="7"/>
  <c r="A821" i="7" s="1"/>
  <c r="B820" i="7"/>
  <c r="D820" i="7" s="1"/>
  <c r="A824" i="1"/>
  <c r="A824" i="4" s="1"/>
  <c r="AB824" i="1"/>
  <c r="B1681" i="1" l="1"/>
  <c r="A1680" i="1"/>
  <c r="A1680" i="4" s="1"/>
  <c r="C821" i="7"/>
  <c r="A822" i="7" s="1"/>
  <c r="B821" i="7"/>
  <c r="D821" i="7" s="1"/>
  <c r="A825" i="1"/>
  <c r="A825" i="4" s="1"/>
  <c r="AB825" i="1"/>
  <c r="A1681" i="1" l="1"/>
  <c r="A1681" i="4" s="1"/>
  <c r="B1682" i="1"/>
  <c r="C822" i="7"/>
  <c r="A823" i="7" s="1"/>
  <c r="B822" i="7"/>
  <c r="D822" i="7" s="1"/>
  <c r="A826" i="1"/>
  <c r="A826" i="4" s="1"/>
  <c r="AB826" i="1"/>
  <c r="A1682" i="1" l="1"/>
  <c r="A1682" i="4" s="1"/>
  <c r="B1683" i="1"/>
  <c r="C823" i="7"/>
  <c r="A824" i="7" s="1"/>
  <c r="B823" i="7"/>
  <c r="D823" i="7" s="1"/>
  <c r="A827" i="1"/>
  <c r="A827" i="4" s="1"/>
  <c r="AB827" i="1"/>
  <c r="B1684" i="1" l="1"/>
  <c r="A1683" i="1"/>
  <c r="A1683" i="4" s="1"/>
  <c r="C824" i="7"/>
  <c r="A825" i="7" s="1"/>
  <c r="B824" i="7"/>
  <c r="D824" i="7" s="1"/>
  <c r="A828" i="1"/>
  <c r="A828" i="4" s="1"/>
  <c r="AB828" i="1"/>
  <c r="B1685" i="1" l="1"/>
  <c r="A1684" i="1"/>
  <c r="A1684" i="4" s="1"/>
  <c r="C825" i="7"/>
  <c r="A826" i="7" s="1"/>
  <c r="B825" i="7"/>
  <c r="D825" i="7" s="1"/>
  <c r="A829" i="1"/>
  <c r="A829" i="4" s="1"/>
  <c r="AB829" i="1"/>
  <c r="A1685" i="1" l="1"/>
  <c r="A1685" i="4" s="1"/>
  <c r="B1686" i="1"/>
  <c r="C826" i="7"/>
  <c r="A827" i="7" s="1"/>
  <c r="B826" i="7"/>
  <c r="D826" i="7" s="1"/>
  <c r="A830" i="1"/>
  <c r="A830" i="4" s="1"/>
  <c r="AB830" i="1"/>
  <c r="A1686" i="1" l="1"/>
  <c r="A1686" i="4" s="1"/>
  <c r="B1687" i="1"/>
  <c r="C827" i="7"/>
  <c r="A828" i="7" s="1"/>
  <c r="B827" i="7"/>
  <c r="D827" i="7" s="1"/>
  <c r="A831" i="1"/>
  <c r="A831" i="4" s="1"/>
  <c r="AB831" i="1"/>
  <c r="A1687" i="1" l="1"/>
  <c r="A1687" i="4" s="1"/>
  <c r="B1688" i="1"/>
  <c r="C828" i="7"/>
  <c r="A829" i="7" s="1"/>
  <c r="B828" i="7"/>
  <c r="D828" i="7" s="1"/>
  <c r="A832" i="1"/>
  <c r="A832" i="4" s="1"/>
  <c r="AB832" i="1"/>
  <c r="A1688" i="1" l="1"/>
  <c r="A1688" i="4" s="1"/>
  <c r="B1689" i="1"/>
  <c r="C829" i="7"/>
  <c r="A830" i="7" s="1"/>
  <c r="B829" i="7"/>
  <c r="D829" i="7" s="1"/>
  <c r="A833" i="1"/>
  <c r="A833" i="4" s="1"/>
  <c r="AB833" i="1"/>
  <c r="B1690" i="1" l="1"/>
  <c r="A1689" i="1"/>
  <c r="A1689" i="4" s="1"/>
  <c r="C830" i="7"/>
  <c r="A831" i="7" s="1"/>
  <c r="B830" i="7"/>
  <c r="D830" i="7" s="1"/>
  <c r="A834" i="1"/>
  <c r="A834" i="4" s="1"/>
  <c r="AB834" i="1"/>
  <c r="B1691" i="1" l="1"/>
  <c r="A1690" i="1"/>
  <c r="A1690" i="4" s="1"/>
  <c r="C831" i="7"/>
  <c r="A832" i="7" s="1"/>
  <c r="B831" i="7"/>
  <c r="D831" i="7" s="1"/>
  <c r="A835" i="1"/>
  <c r="A835" i="4" s="1"/>
  <c r="AB835" i="1"/>
  <c r="B1692" i="1" l="1"/>
  <c r="A1691" i="1"/>
  <c r="A1691" i="4" s="1"/>
  <c r="C832" i="7"/>
  <c r="A833" i="7" s="1"/>
  <c r="B832" i="7"/>
  <c r="D832" i="7" s="1"/>
  <c r="A836" i="1"/>
  <c r="A836" i="4" s="1"/>
  <c r="AB836" i="1"/>
  <c r="A1692" i="1" l="1"/>
  <c r="A1692" i="4" s="1"/>
  <c r="B1693" i="1"/>
  <c r="B833" i="7"/>
  <c r="D833" i="7" s="1"/>
  <c r="C833" i="7"/>
  <c r="A834" i="7" s="1"/>
  <c r="A837" i="1"/>
  <c r="A837" i="4" s="1"/>
  <c r="AB837" i="1"/>
  <c r="A1693" i="1" l="1"/>
  <c r="A1693" i="4" s="1"/>
  <c r="B1694" i="1"/>
  <c r="B834" i="7"/>
  <c r="D834" i="7" s="1"/>
  <c r="C834" i="7"/>
  <c r="A835" i="7" s="1"/>
  <c r="A838" i="1"/>
  <c r="A838" i="4" s="1"/>
  <c r="AB838" i="1"/>
  <c r="A1694" i="1" l="1"/>
  <c r="A1694" i="4" s="1"/>
  <c r="B1695" i="1"/>
  <c r="B835" i="7"/>
  <c r="D835" i="7" s="1"/>
  <c r="C835" i="7"/>
  <c r="A836" i="7" s="1"/>
  <c r="A839" i="1"/>
  <c r="A839" i="4" s="1"/>
  <c r="AB839" i="1"/>
  <c r="A1695" i="1" l="1"/>
  <c r="A1695" i="4" s="1"/>
  <c r="B1696" i="1"/>
  <c r="C836" i="7"/>
  <c r="A837" i="7" s="1"/>
  <c r="B836" i="7"/>
  <c r="D836" i="7" s="1"/>
  <c r="A840" i="1"/>
  <c r="A840" i="4" s="1"/>
  <c r="AB840" i="1"/>
  <c r="B1697" i="1" l="1"/>
  <c r="A1696" i="1"/>
  <c r="A1696" i="4" s="1"/>
  <c r="B837" i="7"/>
  <c r="D837" i="7" s="1"/>
  <c r="C837" i="7"/>
  <c r="A838" i="7" s="1"/>
  <c r="A841" i="1"/>
  <c r="A841" i="4" s="1"/>
  <c r="AB841" i="1"/>
  <c r="B1698" i="1" l="1"/>
  <c r="A1697" i="1"/>
  <c r="A1697" i="4" s="1"/>
  <c r="C838" i="7"/>
  <c r="A839" i="7" s="1"/>
  <c r="B838" i="7"/>
  <c r="D838" i="7" s="1"/>
  <c r="A842" i="1"/>
  <c r="A842" i="4" s="1"/>
  <c r="AB842" i="1"/>
  <c r="A1698" i="1" l="1"/>
  <c r="A1698" i="4" s="1"/>
  <c r="B1699" i="1"/>
  <c r="B839" i="7"/>
  <c r="D839" i="7" s="1"/>
  <c r="C839" i="7"/>
  <c r="A840" i="7" s="1"/>
  <c r="A843" i="1"/>
  <c r="A843" i="4" s="1"/>
  <c r="AB843" i="1"/>
  <c r="A1699" i="1" l="1"/>
  <c r="A1699" i="4" s="1"/>
  <c r="B1700" i="1"/>
  <c r="C840" i="7"/>
  <c r="A841" i="7" s="1"/>
  <c r="B840" i="7"/>
  <c r="D840" i="7" s="1"/>
  <c r="A844" i="1"/>
  <c r="A844" i="4" s="1"/>
  <c r="AB844" i="1"/>
  <c r="B1701" i="1" l="1"/>
  <c r="A1700" i="1"/>
  <c r="A1700" i="4" s="1"/>
  <c r="C841" i="7"/>
  <c r="A842" i="7" s="1"/>
  <c r="B841" i="7"/>
  <c r="D841" i="7" s="1"/>
  <c r="A845" i="1"/>
  <c r="A845" i="4" s="1"/>
  <c r="AB845" i="1"/>
  <c r="B1702" i="1" l="1"/>
  <c r="A1701" i="1"/>
  <c r="A1701" i="4" s="1"/>
  <c r="C842" i="7"/>
  <c r="A843" i="7" s="1"/>
  <c r="B842" i="7"/>
  <c r="D842" i="7" s="1"/>
  <c r="A846" i="1"/>
  <c r="A846" i="4" s="1"/>
  <c r="AB846" i="1"/>
  <c r="A1702" i="1" l="1"/>
  <c r="A1702" i="4" s="1"/>
  <c r="B1703" i="1"/>
  <c r="C843" i="7"/>
  <c r="A844" i="7" s="1"/>
  <c r="B843" i="7"/>
  <c r="D843" i="7" s="1"/>
  <c r="A847" i="1"/>
  <c r="A847" i="4" s="1"/>
  <c r="AB847" i="1"/>
  <c r="B1704" i="1" l="1"/>
  <c r="A1703" i="1"/>
  <c r="A1703" i="4" s="1"/>
  <c r="B844" i="7"/>
  <c r="D844" i="7" s="1"/>
  <c r="C844" i="7"/>
  <c r="A845" i="7" s="1"/>
  <c r="A848" i="1"/>
  <c r="A848" i="4" s="1"/>
  <c r="AB848" i="1"/>
  <c r="B1705" i="1" l="1"/>
  <c r="A1704" i="1"/>
  <c r="A1704" i="4" s="1"/>
  <c r="C845" i="7"/>
  <c r="A846" i="7" s="1"/>
  <c r="B845" i="7"/>
  <c r="D845" i="7" s="1"/>
  <c r="A849" i="1"/>
  <c r="A849" i="4" s="1"/>
  <c r="AB849" i="1"/>
  <c r="A1705" i="1" l="1"/>
  <c r="A1705" i="4" s="1"/>
  <c r="B1706" i="1"/>
  <c r="C846" i="7"/>
  <c r="A847" i="7" s="1"/>
  <c r="B846" i="7"/>
  <c r="D846" i="7" s="1"/>
  <c r="A850" i="1"/>
  <c r="A850" i="4" s="1"/>
  <c r="AB850" i="1"/>
  <c r="A1706" i="1" l="1"/>
  <c r="A1706" i="4" s="1"/>
  <c r="B1707" i="1"/>
  <c r="B847" i="7"/>
  <c r="D847" i="7" s="1"/>
  <c r="C847" i="7"/>
  <c r="A848" i="7" s="1"/>
  <c r="A851" i="1"/>
  <c r="A851" i="4" s="1"/>
  <c r="AB851" i="1"/>
  <c r="B1708" i="1" l="1"/>
  <c r="A1707" i="1"/>
  <c r="A1707" i="4" s="1"/>
  <c r="C848" i="7"/>
  <c r="A849" i="7" s="1"/>
  <c r="B848" i="7"/>
  <c r="D848" i="7" s="1"/>
  <c r="A852" i="1"/>
  <c r="A852" i="4" s="1"/>
  <c r="AB852" i="1"/>
  <c r="A1708" i="1" l="1"/>
  <c r="A1708" i="4" s="1"/>
  <c r="B1709" i="1"/>
  <c r="B849" i="7"/>
  <c r="D849" i="7" s="1"/>
  <c r="C849" i="7"/>
  <c r="A850" i="7" s="1"/>
  <c r="A853" i="1"/>
  <c r="A853" i="4" s="1"/>
  <c r="AB853" i="1"/>
  <c r="B1710" i="1" l="1"/>
  <c r="A1709" i="1"/>
  <c r="A1709" i="4" s="1"/>
  <c r="B850" i="7"/>
  <c r="D850" i="7" s="1"/>
  <c r="C850" i="7"/>
  <c r="A851" i="7" s="1"/>
  <c r="A854" i="1"/>
  <c r="A854" i="4" s="1"/>
  <c r="AB854" i="1"/>
  <c r="B1711" i="1" l="1"/>
  <c r="A1710" i="1"/>
  <c r="A1710" i="4" s="1"/>
  <c r="B851" i="7"/>
  <c r="D851" i="7" s="1"/>
  <c r="C851" i="7"/>
  <c r="A852" i="7" s="1"/>
  <c r="A855" i="1"/>
  <c r="A855" i="4" s="1"/>
  <c r="AB855" i="1"/>
  <c r="A1711" i="1" l="1"/>
  <c r="A1711" i="4" s="1"/>
  <c r="B1712" i="1"/>
  <c r="C852" i="7"/>
  <c r="A853" i="7" s="1"/>
  <c r="B852" i="7"/>
  <c r="D852" i="7" s="1"/>
  <c r="A856" i="1"/>
  <c r="A856" i="4" s="1"/>
  <c r="AB856" i="1"/>
  <c r="A1712" i="1" l="1"/>
  <c r="A1712" i="4" s="1"/>
  <c r="B1713" i="1"/>
  <c r="C853" i="7"/>
  <c r="A854" i="7" s="1"/>
  <c r="B853" i="7"/>
  <c r="D853" i="7" s="1"/>
  <c r="A857" i="1"/>
  <c r="A857" i="4" s="1"/>
  <c r="AB857" i="1"/>
  <c r="B1714" i="1" l="1"/>
  <c r="A1713" i="1"/>
  <c r="A1713" i="4" s="1"/>
  <c r="C854" i="7"/>
  <c r="A855" i="7" s="1"/>
  <c r="B854" i="7"/>
  <c r="D854" i="7" s="1"/>
  <c r="A858" i="1"/>
  <c r="A858" i="4" s="1"/>
  <c r="AB858" i="1"/>
  <c r="A1714" i="1" l="1"/>
  <c r="A1714" i="4" s="1"/>
  <c r="B1715" i="1"/>
  <c r="C855" i="7"/>
  <c r="A856" i="7" s="1"/>
  <c r="B855" i="7"/>
  <c r="D855" i="7" s="1"/>
  <c r="A859" i="1"/>
  <c r="A859" i="4" s="1"/>
  <c r="AB859" i="1"/>
  <c r="B1716" i="1" l="1"/>
  <c r="A1715" i="1"/>
  <c r="A1715" i="4" s="1"/>
  <c r="C856" i="7"/>
  <c r="A857" i="7" s="1"/>
  <c r="B856" i="7"/>
  <c r="D856" i="7" s="1"/>
  <c r="A860" i="1"/>
  <c r="A860" i="4" s="1"/>
  <c r="AB860" i="1"/>
  <c r="B1717" i="1" l="1"/>
  <c r="A1716" i="1"/>
  <c r="A1716" i="4" s="1"/>
  <c r="C857" i="7"/>
  <c r="A858" i="7" s="1"/>
  <c r="B857" i="7"/>
  <c r="D857" i="7" s="1"/>
  <c r="A861" i="1"/>
  <c r="A861" i="4" s="1"/>
  <c r="AB861" i="1"/>
  <c r="A1717" i="1" l="1"/>
  <c r="A1717" i="4" s="1"/>
  <c r="B1718" i="1"/>
  <c r="C858" i="7"/>
  <c r="A859" i="7" s="1"/>
  <c r="B858" i="7"/>
  <c r="D858" i="7" s="1"/>
  <c r="A862" i="1"/>
  <c r="A862" i="4" s="1"/>
  <c r="AB862" i="1"/>
  <c r="AC866" i="1"/>
  <c r="A1718" i="1" l="1"/>
  <c r="A1718" i="4" s="1"/>
  <c r="B1719" i="1"/>
  <c r="C859" i="7"/>
  <c r="A860" i="7" s="1"/>
  <c r="B859" i="7"/>
  <c r="D859" i="7" s="1"/>
  <c r="A863" i="1"/>
  <c r="A863" i="4" s="1"/>
  <c r="AB863" i="1"/>
  <c r="S866" i="1"/>
  <c r="AC867" i="1"/>
  <c r="B1720" i="1" l="1"/>
  <c r="A1719" i="1"/>
  <c r="A1719" i="4" s="1"/>
  <c r="B860" i="7"/>
  <c r="D860" i="7" s="1"/>
  <c r="C860" i="7"/>
  <c r="A861" i="7" s="1"/>
  <c r="A864" i="1"/>
  <c r="A864" i="4" s="1"/>
  <c r="AB864" i="1"/>
  <c r="S867" i="1"/>
  <c r="AC868" i="1"/>
  <c r="B1721" i="1" l="1"/>
  <c r="A1720" i="1"/>
  <c r="A1720" i="4" s="1"/>
  <c r="C861" i="7"/>
  <c r="A862" i="7" s="1"/>
  <c r="B861" i="7"/>
  <c r="D861" i="7" s="1"/>
  <c r="A865" i="1"/>
  <c r="A865" i="4" s="1"/>
  <c r="AB865" i="1"/>
  <c r="S868" i="1"/>
  <c r="AC869" i="1"/>
  <c r="A1721" i="1" l="1"/>
  <c r="A1721" i="4" s="1"/>
  <c r="B1722" i="1"/>
  <c r="C862" i="7"/>
  <c r="A863" i="7" s="1"/>
  <c r="B862" i="7"/>
  <c r="D862" i="7" s="1"/>
  <c r="A866" i="1"/>
  <c r="A866" i="4" s="1"/>
  <c r="AB866" i="1"/>
  <c r="S869" i="1"/>
  <c r="AC870" i="1"/>
  <c r="B1723" i="1" l="1"/>
  <c r="A1722" i="1"/>
  <c r="A1722" i="4" s="1"/>
  <c r="C863" i="7"/>
  <c r="A864" i="7" s="1"/>
  <c r="B863" i="7"/>
  <c r="D863" i="7" s="1"/>
  <c r="A867" i="1"/>
  <c r="A867" i="4" s="1"/>
  <c r="AB867" i="1"/>
  <c r="S870" i="1"/>
  <c r="AC871" i="1"/>
  <c r="A1723" i="1" l="1"/>
  <c r="A1723" i="4" s="1"/>
  <c r="B1724" i="1"/>
  <c r="C864" i="7"/>
  <c r="A865" i="7" s="1"/>
  <c r="B864" i="7"/>
  <c r="D864" i="7" s="1"/>
  <c r="A868" i="1"/>
  <c r="A868" i="4" s="1"/>
  <c r="AB868" i="1"/>
  <c r="S871" i="1"/>
  <c r="A1724" i="1" l="1"/>
  <c r="A1724" i="4" s="1"/>
  <c r="B1725" i="1"/>
  <c r="C865" i="7"/>
  <c r="A866" i="7" s="1"/>
  <c r="B865" i="7"/>
  <c r="D865" i="7" s="1"/>
  <c r="A869" i="1"/>
  <c r="A869" i="4" s="1"/>
  <c r="AB869" i="1"/>
  <c r="AC876" i="1"/>
  <c r="S876" i="1"/>
  <c r="A1725" i="1" l="1"/>
  <c r="A1725" i="4" s="1"/>
  <c r="B1726" i="1"/>
  <c r="C866" i="7"/>
  <c r="A867" i="7" s="1"/>
  <c r="B866" i="7"/>
  <c r="D866" i="7" s="1"/>
  <c r="A870" i="1"/>
  <c r="A870" i="4" s="1"/>
  <c r="AB870" i="1"/>
  <c r="B1727" i="1" l="1"/>
  <c r="A1726" i="1"/>
  <c r="A1726" i="4" s="1"/>
  <c r="C867" i="7"/>
  <c r="A868" i="7" s="1"/>
  <c r="B867" i="7"/>
  <c r="D867" i="7" s="1"/>
  <c r="A871" i="1"/>
  <c r="A871" i="4" s="1"/>
  <c r="AB871" i="1"/>
  <c r="AC878" i="1"/>
  <c r="B1728" i="1" l="1"/>
  <c r="A1727" i="1"/>
  <c r="A1727" i="4" s="1"/>
  <c r="C868" i="7"/>
  <c r="A869" i="7" s="1"/>
  <c r="B868" i="7"/>
  <c r="D868" i="7" s="1"/>
  <c r="A872" i="1"/>
  <c r="A872" i="4" s="1"/>
  <c r="AB872" i="1"/>
  <c r="S878" i="1"/>
  <c r="B1729" i="1" l="1"/>
  <c r="A1728" i="1"/>
  <c r="A1728" i="4" s="1"/>
  <c r="C869" i="7"/>
  <c r="A870" i="7" s="1"/>
  <c r="B869" i="7"/>
  <c r="D869" i="7" s="1"/>
  <c r="A873" i="1"/>
  <c r="A873" i="4" s="1"/>
  <c r="AB873" i="1"/>
  <c r="A1729" i="1" l="1"/>
  <c r="A1729" i="4" s="1"/>
  <c r="B1730" i="1"/>
  <c r="C870" i="7"/>
  <c r="A871" i="7" s="1"/>
  <c r="B870" i="7"/>
  <c r="D870" i="7" s="1"/>
  <c r="A874" i="1"/>
  <c r="A874" i="4" s="1"/>
  <c r="AB874" i="1"/>
  <c r="B1731" i="1" l="1"/>
  <c r="A1730" i="1"/>
  <c r="A1730" i="4" s="1"/>
  <c r="C871" i="7"/>
  <c r="A872" i="7" s="1"/>
  <c r="B871" i="7"/>
  <c r="D871" i="7" s="1"/>
  <c r="A875" i="1"/>
  <c r="A875" i="4" s="1"/>
  <c r="AB875" i="1"/>
  <c r="A1731" i="1" l="1"/>
  <c r="A1731" i="4" s="1"/>
  <c r="B1732" i="1"/>
  <c r="C872" i="7"/>
  <c r="A873" i="7" s="1"/>
  <c r="B872" i="7"/>
  <c r="D872" i="7" s="1"/>
  <c r="A876" i="1"/>
  <c r="A876" i="4" s="1"/>
  <c r="AB876" i="1"/>
  <c r="A1732" i="1" l="1"/>
  <c r="A1732" i="4" s="1"/>
  <c r="B1733" i="1"/>
  <c r="B873" i="7"/>
  <c r="D873" i="7" s="1"/>
  <c r="C873" i="7"/>
  <c r="A874" i="7" s="1"/>
  <c r="A877" i="1"/>
  <c r="A877" i="4" s="1"/>
  <c r="AB877" i="1"/>
  <c r="A1733" i="1" l="1"/>
  <c r="A1733" i="4" s="1"/>
  <c r="B1734" i="1"/>
  <c r="C874" i="7"/>
  <c r="A875" i="7" s="1"/>
  <c r="B874" i="7"/>
  <c r="D874" i="7" s="1"/>
  <c r="AB878" i="1"/>
  <c r="A878" i="1"/>
  <c r="A878" i="4" s="1"/>
  <c r="A1734" i="1" l="1"/>
  <c r="A1734" i="4" s="1"/>
  <c r="B1735" i="1"/>
  <c r="C875" i="7"/>
  <c r="A876" i="7" s="1"/>
  <c r="B875" i="7"/>
  <c r="D875" i="7" s="1"/>
  <c r="A879" i="1"/>
  <c r="A879" i="4" s="1"/>
  <c r="AB879" i="1"/>
  <c r="A1735" i="1" l="1"/>
  <c r="A1735" i="4" s="1"/>
  <c r="B1736" i="1"/>
  <c r="C876" i="7"/>
  <c r="A877" i="7" s="1"/>
  <c r="B876" i="7"/>
  <c r="D876" i="7" s="1"/>
  <c r="A880" i="1"/>
  <c r="A880" i="4" s="1"/>
  <c r="AB880" i="1"/>
  <c r="B1737" i="1" l="1"/>
  <c r="A1736" i="1"/>
  <c r="A1736" i="4" s="1"/>
  <c r="C877" i="7"/>
  <c r="A878" i="7" s="1"/>
  <c r="B877" i="7"/>
  <c r="D877" i="7" s="1"/>
  <c r="A881" i="1"/>
  <c r="A881" i="4" s="1"/>
  <c r="AB881" i="1"/>
  <c r="B1738" i="1" l="1"/>
  <c r="A1737" i="1"/>
  <c r="A1737" i="4" s="1"/>
  <c r="C878" i="7"/>
  <c r="A879" i="7" s="1"/>
  <c r="B878" i="7"/>
  <c r="D878" i="7" s="1"/>
  <c r="A882" i="1"/>
  <c r="A882" i="4" s="1"/>
  <c r="AB882" i="1"/>
  <c r="A1738" i="1" l="1"/>
  <c r="A1738" i="4" s="1"/>
  <c r="B1739" i="1"/>
  <c r="C879" i="7"/>
  <c r="A880" i="7" s="1"/>
  <c r="B879" i="7"/>
  <c r="D879" i="7" s="1"/>
  <c r="A883" i="1"/>
  <c r="A883" i="4" s="1"/>
  <c r="AB883" i="1"/>
  <c r="B1740" i="1" l="1"/>
  <c r="A1739" i="1"/>
  <c r="A1739" i="4" s="1"/>
  <c r="C880" i="7"/>
  <c r="A881" i="7" s="1"/>
  <c r="B880" i="7"/>
  <c r="D880" i="7" s="1"/>
  <c r="A884" i="1"/>
  <c r="A884" i="4" s="1"/>
  <c r="AB884" i="1"/>
  <c r="B1741" i="1" l="1"/>
  <c r="A1740" i="1"/>
  <c r="A1740" i="4" s="1"/>
  <c r="C881" i="7"/>
  <c r="A882" i="7" s="1"/>
  <c r="B881" i="7"/>
  <c r="D881" i="7" s="1"/>
  <c r="A885" i="1"/>
  <c r="A885" i="4" s="1"/>
  <c r="AB885" i="1"/>
  <c r="A1741" i="1" l="1"/>
  <c r="A1741" i="4" s="1"/>
  <c r="B1742" i="1"/>
  <c r="B882" i="7"/>
  <c r="D882" i="7" s="1"/>
  <c r="C882" i="7"/>
  <c r="A883" i="7" s="1"/>
  <c r="A886" i="1"/>
  <c r="A886" i="4" s="1"/>
  <c r="AB886" i="1"/>
  <c r="B1743" i="1" l="1"/>
  <c r="A1742" i="1"/>
  <c r="A1742" i="4" s="1"/>
  <c r="C883" i="7"/>
  <c r="A884" i="7" s="1"/>
  <c r="B883" i="7"/>
  <c r="D883" i="7" s="1"/>
  <c r="A887" i="1"/>
  <c r="A887" i="4" s="1"/>
  <c r="AB887" i="1"/>
  <c r="B1744" i="1" l="1"/>
  <c r="A1743" i="1"/>
  <c r="A1743" i="4" s="1"/>
  <c r="C884" i="7"/>
  <c r="A885" i="7" s="1"/>
  <c r="B884" i="7"/>
  <c r="D884" i="7" s="1"/>
  <c r="A888" i="1"/>
  <c r="A888" i="4" s="1"/>
  <c r="AB888" i="1"/>
  <c r="A1744" i="1" l="1"/>
  <c r="A1744" i="4" s="1"/>
  <c r="B1745" i="1"/>
  <c r="C885" i="7"/>
  <c r="A886" i="7" s="1"/>
  <c r="B885" i="7"/>
  <c r="D885" i="7" s="1"/>
  <c r="A889" i="1"/>
  <c r="A889" i="4" s="1"/>
  <c r="AB889" i="1"/>
  <c r="A1745" i="1" l="1"/>
  <c r="A1745" i="4" s="1"/>
  <c r="B1746" i="1"/>
  <c r="B886" i="7"/>
  <c r="D886" i="7" s="1"/>
  <c r="C886" i="7"/>
  <c r="A887" i="7" s="1"/>
  <c r="A890" i="1"/>
  <c r="A890" i="4" s="1"/>
  <c r="AB890" i="1"/>
  <c r="B1747" i="1" l="1"/>
  <c r="A1746" i="1"/>
  <c r="A1746" i="4" s="1"/>
  <c r="C887" i="7"/>
  <c r="A888" i="7" s="1"/>
  <c r="B887" i="7"/>
  <c r="D887" i="7" s="1"/>
  <c r="A891" i="1"/>
  <c r="A891" i="4" s="1"/>
  <c r="AB891" i="1"/>
  <c r="A1747" i="1" l="1"/>
  <c r="A1747" i="4" s="1"/>
  <c r="B1748" i="1"/>
  <c r="C888" i="7"/>
  <c r="A889" i="7" s="1"/>
  <c r="B888" i="7"/>
  <c r="D888" i="7" s="1"/>
  <c r="A892" i="1"/>
  <c r="A892" i="4" s="1"/>
  <c r="AB892" i="1"/>
  <c r="B1749" i="1" l="1"/>
  <c r="A1748" i="1"/>
  <c r="A1748" i="4" s="1"/>
  <c r="C889" i="7"/>
  <c r="A890" i="7" s="1"/>
  <c r="B889" i="7"/>
  <c r="D889" i="7" s="1"/>
  <c r="A893" i="1"/>
  <c r="A893" i="4" s="1"/>
  <c r="AB893" i="1"/>
  <c r="B1750" i="1" l="1"/>
  <c r="A1749" i="1"/>
  <c r="A1749" i="4" s="1"/>
  <c r="C890" i="7"/>
  <c r="A891" i="7" s="1"/>
  <c r="B890" i="7"/>
  <c r="D890" i="7" s="1"/>
  <c r="A894" i="1"/>
  <c r="A894" i="4" s="1"/>
  <c r="AB894" i="1"/>
  <c r="B1751" i="1" l="1"/>
  <c r="A1750" i="1"/>
  <c r="A1750" i="4" s="1"/>
  <c r="B891" i="7"/>
  <c r="D891" i="7" s="1"/>
  <c r="C891" i="7"/>
  <c r="A892" i="7" s="1"/>
  <c r="A895" i="1"/>
  <c r="A895" i="4" s="1"/>
  <c r="AB895" i="1"/>
  <c r="A1751" i="1" l="1"/>
  <c r="A1751" i="4" s="1"/>
  <c r="B1752" i="1"/>
  <c r="C892" i="7"/>
  <c r="A893" i="7" s="1"/>
  <c r="B892" i="7"/>
  <c r="D892" i="7" s="1"/>
  <c r="A896" i="1"/>
  <c r="A896" i="4" s="1"/>
  <c r="AB896" i="1"/>
  <c r="B1753" i="1" l="1"/>
  <c r="A1752" i="1"/>
  <c r="A1752" i="4" s="1"/>
  <c r="B893" i="7"/>
  <c r="D893" i="7" s="1"/>
  <c r="C893" i="7"/>
  <c r="A894" i="7" s="1"/>
  <c r="A897" i="1"/>
  <c r="A897" i="4" s="1"/>
  <c r="AB897" i="1"/>
  <c r="A1753" i="1" l="1"/>
  <c r="A1753" i="4" s="1"/>
  <c r="B1754" i="1"/>
  <c r="C894" i="7"/>
  <c r="A895" i="7" s="1"/>
  <c r="B894" i="7"/>
  <c r="D894" i="7" s="1"/>
  <c r="A898" i="1"/>
  <c r="A898" i="4" s="1"/>
  <c r="AB898" i="1"/>
  <c r="A1754" i="1" l="1"/>
  <c r="A1754" i="4" s="1"/>
  <c r="B1755" i="1"/>
  <c r="C895" i="7"/>
  <c r="A896" i="7" s="1"/>
  <c r="B895" i="7"/>
  <c r="D895" i="7" s="1"/>
  <c r="A899" i="1"/>
  <c r="A899" i="4" s="1"/>
  <c r="AB899" i="1"/>
  <c r="B1756" i="1" l="1"/>
  <c r="A1755" i="1"/>
  <c r="A1755" i="4" s="1"/>
  <c r="C896" i="7"/>
  <c r="A897" i="7" s="1"/>
  <c r="B896" i="7"/>
  <c r="D896" i="7" s="1"/>
  <c r="A900" i="1"/>
  <c r="A900" i="4" s="1"/>
  <c r="AB900" i="1"/>
  <c r="B1757" i="1" l="1"/>
  <c r="A1756" i="1"/>
  <c r="A1756" i="4" s="1"/>
  <c r="C897" i="7"/>
  <c r="A898" i="7" s="1"/>
  <c r="B897" i="7"/>
  <c r="D897" i="7" s="1"/>
  <c r="A901" i="1"/>
  <c r="A901" i="4" s="1"/>
  <c r="AB901" i="1"/>
  <c r="A1757" i="1" l="1"/>
  <c r="A1757" i="4" s="1"/>
  <c r="B1758" i="1"/>
  <c r="C898" i="7"/>
  <c r="A899" i="7" s="1"/>
  <c r="B898" i="7"/>
  <c r="D898" i="7" s="1"/>
  <c r="A902" i="1"/>
  <c r="A902" i="4" s="1"/>
  <c r="AB902" i="1"/>
  <c r="B1759" i="1" l="1"/>
  <c r="A1758" i="1"/>
  <c r="A1758" i="4" s="1"/>
  <c r="C899" i="7"/>
  <c r="A900" i="7" s="1"/>
  <c r="B899" i="7"/>
  <c r="D899" i="7" s="1"/>
  <c r="A903" i="1"/>
  <c r="A903" i="4" s="1"/>
  <c r="AB903" i="1"/>
  <c r="A1759" i="1" l="1"/>
  <c r="A1759" i="4" s="1"/>
  <c r="B1760" i="1"/>
  <c r="B900" i="7"/>
  <c r="D900" i="7" s="1"/>
  <c r="C900" i="7"/>
  <c r="A901" i="7" s="1"/>
  <c r="A904" i="1"/>
  <c r="A904" i="4" s="1"/>
  <c r="AB904" i="1"/>
  <c r="B1761" i="1" l="1"/>
  <c r="A1760" i="1"/>
  <c r="A1760" i="4" s="1"/>
  <c r="C901" i="7"/>
  <c r="A902" i="7" s="1"/>
  <c r="B901" i="7"/>
  <c r="D901" i="7" s="1"/>
  <c r="A905" i="1"/>
  <c r="A905" i="4" s="1"/>
  <c r="AB905" i="1"/>
  <c r="B1762" i="1" l="1"/>
  <c r="A1761" i="1"/>
  <c r="A1761" i="4" s="1"/>
  <c r="C902" i="7"/>
  <c r="A903" i="7" s="1"/>
  <c r="B902" i="7"/>
  <c r="D902" i="7" s="1"/>
  <c r="A906" i="1"/>
  <c r="A906" i="4" s="1"/>
  <c r="AB906" i="1"/>
  <c r="B1763" i="1" l="1"/>
  <c r="A1762" i="1"/>
  <c r="A1762" i="4" s="1"/>
  <c r="C903" i="7"/>
  <c r="A904" i="7" s="1"/>
  <c r="B903" i="7"/>
  <c r="D903" i="7" s="1"/>
  <c r="A907" i="1"/>
  <c r="A907" i="4" s="1"/>
  <c r="AB907" i="1"/>
  <c r="B1764" i="1" l="1"/>
  <c r="A1763" i="1"/>
  <c r="A1763" i="4" s="1"/>
  <c r="C904" i="7"/>
  <c r="A905" i="7" s="1"/>
  <c r="B904" i="7"/>
  <c r="D904" i="7" s="1"/>
  <c r="A908" i="1"/>
  <c r="A908" i="4" s="1"/>
  <c r="AB908" i="1"/>
  <c r="A1764" i="1" l="1"/>
  <c r="A1764" i="4" s="1"/>
  <c r="B1765" i="1"/>
  <c r="C905" i="7"/>
  <c r="A906" i="7" s="1"/>
  <c r="B905" i="7"/>
  <c r="D905" i="7" s="1"/>
  <c r="A909" i="1"/>
  <c r="A909" i="4" s="1"/>
  <c r="AB909" i="1"/>
  <c r="A1765" i="1" l="1"/>
  <c r="A1765" i="4" s="1"/>
  <c r="B1766" i="1"/>
  <c r="C906" i="7"/>
  <c r="A907" i="7" s="1"/>
  <c r="B906" i="7"/>
  <c r="D906" i="7" s="1"/>
  <c r="A910" i="1"/>
  <c r="A910" i="4" s="1"/>
  <c r="AB910" i="1"/>
  <c r="A1766" i="1" l="1"/>
  <c r="A1766" i="4" s="1"/>
  <c r="B1767" i="1"/>
  <c r="B907" i="7"/>
  <c r="D907" i="7" s="1"/>
  <c r="C907" i="7"/>
  <c r="A908" i="7" s="1"/>
  <c r="A911" i="1"/>
  <c r="A911" i="4" s="1"/>
  <c r="AB911" i="1"/>
  <c r="A1767" i="1" l="1"/>
  <c r="A1767" i="4" s="1"/>
  <c r="B1768" i="1"/>
  <c r="C908" i="7"/>
  <c r="A909" i="7" s="1"/>
  <c r="B908" i="7"/>
  <c r="D908" i="7" s="1"/>
  <c r="A912" i="1"/>
  <c r="A912" i="4" s="1"/>
  <c r="AB912" i="1"/>
  <c r="B1769" i="1" l="1"/>
  <c r="A1768" i="1"/>
  <c r="A1768" i="4" s="1"/>
  <c r="C909" i="7"/>
  <c r="A910" i="7" s="1"/>
  <c r="B909" i="7"/>
  <c r="D909" i="7" s="1"/>
  <c r="A913" i="1"/>
  <c r="A913" i="4" s="1"/>
  <c r="AB913" i="1"/>
  <c r="B1770" i="1" l="1"/>
  <c r="A1769" i="1"/>
  <c r="A1769" i="4" s="1"/>
  <c r="C910" i="7"/>
  <c r="A911" i="7" s="1"/>
  <c r="B910" i="7"/>
  <c r="D910" i="7" s="1"/>
  <c r="A914" i="1"/>
  <c r="A914" i="4" s="1"/>
  <c r="AB914" i="1"/>
  <c r="B1771" i="1" l="1"/>
  <c r="A1770" i="1"/>
  <c r="A1770" i="4" s="1"/>
  <c r="B911" i="7"/>
  <c r="D911" i="7" s="1"/>
  <c r="C911" i="7"/>
  <c r="A912" i="7" s="1"/>
  <c r="A915" i="1"/>
  <c r="A915" i="4" s="1"/>
  <c r="AB915" i="1"/>
  <c r="A1771" i="1" l="1"/>
  <c r="A1771" i="4" s="1"/>
  <c r="B1772" i="1"/>
  <c r="C912" i="7"/>
  <c r="A913" i="7" s="1"/>
  <c r="B912" i="7"/>
  <c r="D912" i="7" s="1"/>
  <c r="A916" i="1"/>
  <c r="A916" i="4" s="1"/>
  <c r="AB916" i="1"/>
  <c r="B1773" i="1" l="1"/>
  <c r="A1772" i="1"/>
  <c r="A1772" i="4" s="1"/>
  <c r="C913" i="7"/>
  <c r="A914" i="7" s="1"/>
  <c r="B913" i="7"/>
  <c r="D913" i="7" s="1"/>
  <c r="A917" i="1"/>
  <c r="A917" i="4" s="1"/>
  <c r="AB917" i="1"/>
  <c r="B1774" i="1" l="1"/>
  <c r="A1773" i="1"/>
  <c r="A1773" i="4" s="1"/>
  <c r="C914" i="7"/>
  <c r="A915" i="7" s="1"/>
  <c r="B914" i="7"/>
  <c r="D914" i="7" s="1"/>
  <c r="A918" i="1"/>
  <c r="A918" i="4" s="1"/>
  <c r="AB918" i="1"/>
  <c r="B1775" i="1" l="1"/>
  <c r="A1774" i="1"/>
  <c r="A1774" i="4" s="1"/>
  <c r="C915" i="7"/>
  <c r="A916" i="7" s="1"/>
  <c r="B915" i="7"/>
  <c r="D915" i="7" s="1"/>
  <c r="A919" i="1"/>
  <c r="A919" i="4" s="1"/>
  <c r="AB919" i="1"/>
  <c r="B1776" i="1" l="1"/>
  <c r="A1775" i="1"/>
  <c r="A1775" i="4" s="1"/>
  <c r="C916" i="7"/>
  <c r="A917" i="7" s="1"/>
  <c r="B916" i="7"/>
  <c r="D916" i="7" s="1"/>
  <c r="A920" i="1"/>
  <c r="A920" i="4" s="1"/>
  <c r="AB920" i="1"/>
  <c r="B1777" i="1" l="1"/>
  <c r="A1776" i="1"/>
  <c r="A1776" i="4" s="1"/>
  <c r="C917" i="7"/>
  <c r="A918" i="7" s="1"/>
  <c r="B917" i="7"/>
  <c r="D917" i="7" s="1"/>
  <c r="A921" i="1"/>
  <c r="A921" i="4" s="1"/>
  <c r="AB921" i="1"/>
  <c r="A1777" i="1" l="1"/>
  <c r="A1777" i="4" s="1"/>
  <c r="B1778" i="1"/>
  <c r="B918" i="7"/>
  <c r="D918" i="7" s="1"/>
  <c r="C918" i="7"/>
  <c r="A919" i="7" s="1"/>
  <c r="A922" i="1"/>
  <c r="A922" i="4" s="1"/>
  <c r="AB922" i="1"/>
  <c r="A1778" i="1" l="1"/>
  <c r="A1778" i="4" s="1"/>
  <c r="B1779" i="1"/>
  <c r="C919" i="7"/>
  <c r="A920" i="7" s="1"/>
  <c r="B919" i="7"/>
  <c r="D919" i="7" s="1"/>
  <c r="A923" i="1"/>
  <c r="A923" i="4" s="1"/>
  <c r="AB923" i="1"/>
  <c r="A1779" i="1" l="1"/>
  <c r="B1780" i="1"/>
  <c r="C920" i="7"/>
  <c r="A921" i="7" s="1"/>
  <c r="B920" i="7"/>
  <c r="D920" i="7" s="1"/>
  <c r="A924" i="1"/>
  <c r="A924" i="4" s="1"/>
  <c r="AB924" i="1"/>
  <c r="A1780" i="1" l="1"/>
  <c r="A1780" i="4" s="1"/>
  <c r="B1781" i="1"/>
  <c r="C921" i="7"/>
  <c r="A922" i="7" s="1"/>
  <c r="B921" i="7"/>
  <c r="D921" i="7" s="1"/>
  <c r="A925" i="1"/>
  <c r="A925" i="4" s="1"/>
  <c r="AB925" i="1"/>
  <c r="B1782" i="1" l="1"/>
  <c r="A1781" i="1"/>
  <c r="A1781" i="4" s="1"/>
  <c r="C922" i="7"/>
  <c r="A923" i="7" s="1"/>
  <c r="B922" i="7"/>
  <c r="D922" i="7" s="1"/>
  <c r="A926" i="1"/>
  <c r="A926" i="4" s="1"/>
  <c r="AB926" i="1"/>
  <c r="B1783" i="1" l="1"/>
  <c r="A1782" i="1"/>
  <c r="A1782" i="4" s="1"/>
  <c r="C923" i="7"/>
  <c r="A924" i="7" s="1"/>
  <c r="B923" i="7"/>
  <c r="D923" i="7" s="1"/>
  <c r="A927" i="1"/>
  <c r="A927" i="4" s="1"/>
  <c r="AB927" i="1"/>
  <c r="A1783" i="1" l="1"/>
  <c r="A1783" i="4" s="1"/>
  <c r="B1784" i="1"/>
  <c r="C924" i="7"/>
  <c r="A925" i="7" s="1"/>
  <c r="B924" i="7"/>
  <c r="D924" i="7" s="1"/>
  <c r="A928" i="1"/>
  <c r="A928" i="4" s="1"/>
  <c r="AB928" i="1"/>
  <c r="B1785" i="1" l="1"/>
  <c r="A1784" i="1"/>
  <c r="A1784" i="4" s="1"/>
  <c r="B925" i="7"/>
  <c r="D925" i="7" s="1"/>
  <c r="C925" i="7"/>
  <c r="A926" i="7" s="1"/>
  <c r="A929" i="1"/>
  <c r="A929" i="4" s="1"/>
  <c r="AB929" i="1"/>
  <c r="B1786" i="1" l="1"/>
  <c r="A1785" i="1"/>
  <c r="A1785" i="4" s="1"/>
  <c r="B926" i="7"/>
  <c r="D926" i="7" s="1"/>
  <c r="C926" i="7"/>
  <c r="A927" i="7" s="1"/>
  <c r="A930" i="1"/>
  <c r="A930" i="4" s="1"/>
  <c r="AB930" i="1"/>
  <c r="B1787" i="1" l="1"/>
  <c r="A1786" i="1"/>
  <c r="A1786" i="4" s="1"/>
  <c r="C927" i="7"/>
  <c r="A928" i="7" s="1"/>
  <c r="B927" i="7"/>
  <c r="D927" i="7" s="1"/>
  <c r="A931" i="1"/>
  <c r="A931" i="4" s="1"/>
  <c r="AB931" i="1"/>
  <c r="B1788" i="1" l="1"/>
  <c r="A1787" i="1"/>
  <c r="A1787" i="4" s="1"/>
  <c r="C928" i="7"/>
  <c r="A929" i="7" s="1"/>
  <c r="B928" i="7"/>
  <c r="D928" i="7" s="1"/>
  <c r="A932" i="1"/>
  <c r="A932" i="4" s="1"/>
  <c r="AB932" i="1"/>
  <c r="B1789" i="1" l="1"/>
  <c r="A1788" i="1"/>
  <c r="A1788" i="4" s="1"/>
  <c r="B929" i="7"/>
  <c r="D929" i="7" s="1"/>
  <c r="C929" i="7"/>
  <c r="A930" i="7" s="1"/>
  <c r="A933" i="1"/>
  <c r="A933" i="4" s="1"/>
  <c r="AB933" i="1"/>
  <c r="A1789" i="1" l="1"/>
  <c r="A1789" i="4" s="1"/>
  <c r="B1790" i="1"/>
  <c r="C930" i="7"/>
  <c r="A931" i="7" s="1"/>
  <c r="B930" i="7"/>
  <c r="D930" i="7" s="1"/>
  <c r="A934" i="1"/>
  <c r="A934" i="4" s="1"/>
  <c r="AB934" i="1"/>
  <c r="A1790" i="1" l="1"/>
  <c r="A1790" i="4" s="1"/>
  <c r="B1791" i="1"/>
  <c r="C931" i="7"/>
  <c r="A932" i="7" s="1"/>
  <c r="B931" i="7"/>
  <c r="D931" i="7" s="1"/>
  <c r="A935" i="1"/>
  <c r="A935" i="4" s="1"/>
  <c r="AB935" i="1"/>
  <c r="A1791" i="1" l="1"/>
  <c r="A1791" i="4" s="1"/>
  <c r="B1792" i="1"/>
  <c r="C932" i="7"/>
  <c r="A933" i="7" s="1"/>
  <c r="B932" i="7"/>
  <c r="D932" i="7" s="1"/>
  <c r="A936" i="1"/>
  <c r="A936" i="4" s="1"/>
  <c r="AB936" i="1"/>
  <c r="A1792" i="1" l="1"/>
  <c r="A1792" i="4" s="1"/>
  <c r="B1793" i="1"/>
  <c r="B1794" i="1" s="1"/>
  <c r="C933" i="7"/>
  <c r="A934" i="7" s="1"/>
  <c r="B933" i="7"/>
  <c r="D933" i="7" s="1"/>
  <c r="A937" i="1"/>
  <c r="A937" i="4" s="1"/>
  <c r="AB937" i="1"/>
  <c r="AB1794" i="1" l="1"/>
  <c r="B1795" i="1"/>
  <c r="A1794" i="1"/>
  <c r="A1793" i="1"/>
  <c r="A1793" i="4" s="1"/>
  <c r="C934" i="7"/>
  <c r="A935" i="7" s="1"/>
  <c r="B934" i="7"/>
  <c r="D934" i="7" s="1"/>
  <c r="A938" i="1"/>
  <c r="A938" i="4" s="1"/>
  <c r="AB938" i="1"/>
  <c r="AB1795" i="1" l="1"/>
  <c r="A1795" i="1"/>
  <c r="C935" i="7"/>
  <c r="A936" i="7" s="1"/>
  <c r="B935" i="7"/>
  <c r="D935" i="7" s="1"/>
  <c r="A939" i="1"/>
  <c r="A939" i="4" s="1"/>
  <c r="AB939" i="1"/>
  <c r="B1796" i="1" l="1"/>
  <c r="B936" i="7"/>
  <c r="D936" i="7" s="1"/>
  <c r="C936" i="7"/>
  <c r="A937" i="7" s="1"/>
  <c r="A940" i="1"/>
  <c r="A940" i="4" s="1"/>
  <c r="AB940" i="1"/>
  <c r="B1797" i="1" l="1"/>
  <c r="A1796" i="1"/>
  <c r="A1796" i="4" s="1"/>
  <c r="C937" i="7"/>
  <c r="A938" i="7" s="1"/>
  <c r="B937" i="7"/>
  <c r="D937" i="7" s="1"/>
  <c r="A941" i="1"/>
  <c r="A941" i="4" s="1"/>
  <c r="AB941" i="1"/>
  <c r="B1798" i="1" l="1"/>
  <c r="A1797" i="1"/>
  <c r="A1797" i="4" s="1"/>
  <c r="C938" i="7"/>
  <c r="A939" i="7" s="1"/>
  <c r="B938" i="7"/>
  <c r="D938" i="7" s="1"/>
  <c r="A942" i="1"/>
  <c r="A942" i="4" s="1"/>
  <c r="AB942" i="1"/>
  <c r="B1799" i="1" l="1"/>
  <c r="A1798" i="1"/>
  <c r="A1798" i="4" s="1"/>
  <c r="C939" i="7"/>
  <c r="A940" i="7" s="1"/>
  <c r="B939" i="7"/>
  <c r="D939" i="7" s="1"/>
  <c r="A943" i="1"/>
  <c r="A943" i="4" s="1"/>
  <c r="AB943" i="1"/>
  <c r="B1800" i="1" l="1"/>
  <c r="A1799" i="1"/>
  <c r="A1799" i="4" s="1"/>
  <c r="C940" i="7"/>
  <c r="A941" i="7" s="1"/>
  <c r="B940" i="7"/>
  <c r="D940" i="7" s="1"/>
  <c r="A944" i="1"/>
  <c r="A944" i="4" s="1"/>
  <c r="AB944" i="1"/>
  <c r="B1801" i="1" l="1"/>
  <c r="A1800" i="1"/>
  <c r="A1800" i="4" s="1"/>
  <c r="C941" i="7"/>
  <c r="A942" i="7" s="1"/>
  <c r="B941" i="7"/>
  <c r="D941" i="7" s="1"/>
  <c r="A945" i="1"/>
  <c r="A945" i="4" s="1"/>
  <c r="AB945" i="1"/>
  <c r="A1801" i="1" l="1"/>
  <c r="A1801" i="4" s="1"/>
  <c r="B1802" i="1"/>
  <c r="B942" i="7"/>
  <c r="D942" i="7" s="1"/>
  <c r="C942" i="7"/>
  <c r="A943" i="7" s="1"/>
  <c r="A946" i="1"/>
  <c r="A946" i="4" s="1"/>
  <c r="AB946" i="1"/>
  <c r="B1803" i="1" l="1"/>
  <c r="A1802" i="1"/>
  <c r="A1802" i="4" s="1"/>
  <c r="B943" i="7"/>
  <c r="D943" i="7" s="1"/>
  <c r="C943" i="7"/>
  <c r="A944" i="7" s="1"/>
  <c r="A947" i="1"/>
  <c r="A947" i="4" s="1"/>
  <c r="AB947" i="1"/>
  <c r="A1803" i="1" l="1"/>
  <c r="A1803" i="4" s="1"/>
  <c r="B1804" i="1"/>
  <c r="C944" i="7"/>
  <c r="A945" i="7" s="1"/>
  <c r="B944" i="7"/>
  <c r="D944" i="7" s="1"/>
  <c r="A948" i="1"/>
  <c r="A948" i="4" s="1"/>
  <c r="AB948" i="1"/>
  <c r="A1804" i="1" l="1"/>
  <c r="A1804" i="4" s="1"/>
  <c r="B1805" i="1"/>
  <c r="C945" i="7"/>
  <c r="A946" i="7" s="1"/>
  <c r="B945" i="7"/>
  <c r="D945" i="7" s="1"/>
  <c r="A949" i="1"/>
  <c r="A949" i="4" s="1"/>
  <c r="AB949" i="1"/>
  <c r="A1805" i="1" l="1"/>
  <c r="A1805" i="4" s="1"/>
  <c r="B1806" i="1"/>
  <c r="C946" i="7"/>
  <c r="A947" i="7" s="1"/>
  <c r="B946" i="7"/>
  <c r="D946" i="7" s="1"/>
  <c r="A950" i="1"/>
  <c r="A950" i="4" s="1"/>
  <c r="AB950" i="1"/>
  <c r="A1806" i="1" l="1"/>
  <c r="A1806" i="4" s="1"/>
  <c r="B1807" i="1"/>
  <c r="B947" i="7"/>
  <c r="D947" i="7" s="1"/>
  <c r="C947" i="7"/>
  <c r="A948" i="7" s="1"/>
  <c r="A951" i="1"/>
  <c r="A951" i="4" s="1"/>
  <c r="AB951" i="1"/>
  <c r="A1807" i="1" l="1"/>
  <c r="A1807" i="4" s="1"/>
  <c r="B1808" i="1"/>
  <c r="C948" i="7"/>
  <c r="A949" i="7" s="1"/>
  <c r="B948" i="7"/>
  <c r="D948" i="7" s="1"/>
  <c r="A952" i="1"/>
  <c r="A952" i="4" s="1"/>
  <c r="AB952" i="1"/>
  <c r="B1809" i="1" l="1"/>
  <c r="A1808" i="1"/>
  <c r="A1808" i="4" s="1"/>
  <c r="C949" i="7"/>
  <c r="A950" i="7" s="1"/>
  <c r="B949" i="7"/>
  <c r="D949" i="7" s="1"/>
  <c r="A953" i="1"/>
  <c r="A953" i="4" s="1"/>
  <c r="AB953" i="1"/>
  <c r="B1810" i="1" l="1"/>
  <c r="A1809" i="1"/>
  <c r="A1809" i="4" s="1"/>
  <c r="C950" i="7"/>
  <c r="A951" i="7" s="1"/>
  <c r="B950" i="7"/>
  <c r="D950" i="7" s="1"/>
  <c r="A954" i="1"/>
  <c r="A954" i="4" s="1"/>
  <c r="AB954" i="1"/>
  <c r="B1811" i="1" l="1"/>
  <c r="A1810" i="1"/>
  <c r="A1810" i="4" s="1"/>
  <c r="C951" i="7"/>
  <c r="A952" i="7" s="1"/>
  <c r="B951" i="7"/>
  <c r="D951" i="7" s="1"/>
  <c r="A955" i="1"/>
  <c r="A955" i="4" s="1"/>
  <c r="AB955" i="1"/>
  <c r="B1812" i="1" l="1"/>
  <c r="A1811" i="1"/>
  <c r="A1811" i="4" s="1"/>
  <c r="C952" i="7"/>
  <c r="A953" i="7" s="1"/>
  <c r="B952" i="7"/>
  <c r="D952" i="7" s="1"/>
  <c r="A956" i="1"/>
  <c r="A956" i="4" s="1"/>
  <c r="AB956" i="1"/>
  <c r="B1813" i="1" l="1"/>
  <c r="A1812" i="1"/>
  <c r="A1812" i="4" s="1"/>
  <c r="C953" i="7"/>
  <c r="A954" i="7" s="1"/>
  <c r="B953" i="7"/>
  <c r="D953" i="7" s="1"/>
  <c r="A957" i="1"/>
  <c r="A957" i="4" s="1"/>
  <c r="AB957" i="1"/>
  <c r="A1813" i="1" l="1"/>
  <c r="A1813" i="4" s="1"/>
  <c r="B1814" i="1"/>
  <c r="B954" i="7"/>
  <c r="D954" i="7" s="1"/>
  <c r="C954" i="7"/>
  <c r="A955" i="7" s="1"/>
  <c r="A958" i="1"/>
  <c r="A958" i="4" s="1"/>
  <c r="AB958" i="1"/>
  <c r="B1815" i="1" l="1"/>
  <c r="A1814" i="1"/>
  <c r="A1814" i="4" s="1"/>
  <c r="C955" i="7"/>
  <c r="A956" i="7" s="1"/>
  <c r="B955" i="7"/>
  <c r="D955" i="7" s="1"/>
  <c r="A959" i="1"/>
  <c r="A959" i="4" s="1"/>
  <c r="AB959" i="1"/>
  <c r="B1816" i="1" l="1"/>
  <c r="A1815" i="1"/>
  <c r="A1815" i="4" s="1"/>
  <c r="C956" i="7"/>
  <c r="A957" i="7" s="1"/>
  <c r="B956" i="7"/>
  <c r="D956" i="7" s="1"/>
  <c r="A960" i="1"/>
  <c r="A960" i="4" s="1"/>
  <c r="AB960" i="1"/>
  <c r="A1816" i="1" l="1"/>
  <c r="A1816" i="4" s="1"/>
  <c r="B1817" i="1"/>
  <c r="C957" i="7"/>
  <c r="A958" i="7" s="1"/>
  <c r="B957" i="7"/>
  <c r="D957" i="7" s="1"/>
  <c r="A961" i="1"/>
  <c r="A961" i="4" s="1"/>
  <c r="AB961" i="1"/>
  <c r="B1818" i="1" l="1"/>
  <c r="A1817" i="1"/>
  <c r="A1817" i="4" s="1"/>
  <c r="C958" i="7"/>
  <c r="A959" i="7" s="1"/>
  <c r="B958" i="7"/>
  <c r="D958" i="7" s="1"/>
  <c r="A962" i="1"/>
  <c r="A962" i="4" s="1"/>
  <c r="AB962" i="1"/>
  <c r="B1819" i="1" l="1"/>
  <c r="A1818" i="1"/>
  <c r="A1818" i="4" s="1"/>
  <c r="C959" i="7"/>
  <c r="A960" i="7" s="1"/>
  <c r="B959" i="7"/>
  <c r="D959" i="7" s="1"/>
  <c r="A963" i="1"/>
  <c r="A963" i="4" s="1"/>
  <c r="AB963" i="1"/>
  <c r="A1819" i="1" l="1"/>
  <c r="A1819" i="4" s="1"/>
  <c r="B1820" i="1"/>
  <c r="C960" i="7"/>
  <c r="A961" i="7" s="1"/>
  <c r="B960" i="7"/>
  <c r="D960" i="7" s="1"/>
  <c r="A964" i="1"/>
  <c r="A964" i="4" s="1"/>
  <c r="AB964" i="1"/>
  <c r="A1820" i="1" l="1"/>
  <c r="A1820" i="4" s="1"/>
  <c r="B1821" i="1"/>
  <c r="B961" i="7"/>
  <c r="D961" i="7" s="1"/>
  <c r="C961" i="7"/>
  <c r="A962" i="7" s="1"/>
  <c r="A965" i="1"/>
  <c r="A965" i="4" s="1"/>
  <c r="AB965" i="1"/>
  <c r="AC969" i="1"/>
  <c r="B1822" i="1" l="1"/>
  <c r="A1821" i="1"/>
  <c r="A1821" i="4" s="1"/>
  <c r="C962" i="7"/>
  <c r="A963" i="7" s="1"/>
  <c r="B962" i="7"/>
  <c r="D962" i="7" s="1"/>
  <c r="A966" i="1"/>
  <c r="A966" i="4" s="1"/>
  <c r="AB966" i="1"/>
  <c r="S969" i="1"/>
  <c r="A1822" i="1" l="1"/>
  <c r="A1822" i="4" s="1"/>
  <c r="B1823" i="1"/>
  <c r="C963" i="7"/>
  <c r="A964" i="7" s="1"/>
  <c r="B963" i="7"/>
  <c r="D963" i="7" s="1"/>
  <c r="A967" i="1"/>
  <c r="A967" i="4" s="1"/>
  <c r="AB967" i="1"/>
  <c r="B1824" i="1" l="1"/>
  <c r="A1823" i="1"/>
  <c r="A1823" i="4" s="1"/>
  <c r="C964" i="7"/>
  <c r="A965" i="7" s="1"/>
  <c r="B964" i="7"/>
  <c r="D964" i="7" s="1"/>
  <c r="A968" i="1"/>
  <c r="A968" i="4" s="1"/>
  <c r="AB968" i="1"/>
  <c r="A1824" i="1" l="1"/>
  <c r="A1824" i="4" s="1"/>
  <c r="B1825" i="1"/>
  <c r="B965" i="7"/>
  <c r="D965" i="7" s="1"/>
  <c r="C965" i="7"/>
  <c r="A966" i="7" s="1"/>
  <c r="A969" i="1"/>
  <c r="A969" i="4" s="1"/>
  <c r="AB969" i="1"/>
  <c r="A1825" i="1" l="1"/>
  <c r="A1825" i="4" s="1"/>
  <c r="B1826" i="1"/>
  <c r="C966" i="7"/>
  <c r="A967" i="7" s="1"/>
  <c r="B966" i="7"/>
  <c r="D966" i="7" s="1"/>
  <c r="A970" i="1"/>
  <c r="A970" i="4" s="1"/>
  <c r="AB970" i="1"/>
  <c r="A1826" i="1" l="1"/>
  <c r="A1826" i="4" s="1"/>
  <c r="B1827" i="1"/>
  <c r="C967" i="7"/>
  <c r="A968" i="7" s="1"/>
  <c r="B967" i="7"/>
  <c r="D967" i="7" s="1"/>
  <c r="A971" i="1"/>
  <c r="A971" i="4" s="1"/>
  <c r="AB971" i="1"/>
  <c r="A1827" i="1" l="1"/>
  <c r="A1827" i="4" s="1"/>
  <c r="B1828" i="1"/>
  <c r="C968" i="7"/>
  <c r="A969" i="7" s="1"/>
  <c r="B968" i="7"/>
  <c r="D968" i="7" s="1"/>
  <c r="A972" i="1"/>
  <c r="A972" i="4" s="1"/>
  <c r="AB972" i="1"/>
  <c r="A1828" i="1" l="1"/>
  <c r="A1828" i="4" s="1"/>
  <c r="B1829" i="1"/>
  <c r="B969" i="7"/>
  <c r="D969" i="7" s="1"/>
  <c r="C969" i="7"/>
  <c r="A970" i="7" s="1"/>
  <c r="A973" i="1"/>
  <c r="A973" i="4" s="1"/>
  <c r="AB973" i="1"/>
  <c r="A1829" i="1" l="1"/>
  <c r="A1829" i="4" s="1"/>
  <c r="B1830" i="1"/>
  <c r="C970" i="7"/>
  <c r="A971" i="7" s="1"/>
  <c r="B970" i="7"/>
  <c r="D970" i="7" s="1"/>
  <c r="A974" i="1"/>
  <c r="A974" i="4" s="1"/>
  <c r="AB974" i="1"/>
  <c r="A1830" i="1" l="1"/>
  <c r="A1830" i="4" s="1"/>
  <c r="B1831" i="1"/>
  <c r="C971" i="7"/>
  <c r="A972" i="7" s="1"/>
  <c r="B971" i="7"/>
  <c r="D971" i="7" s="1"/>
  <c r="A975" i="1"/>
  <c r="A975" i="4" s="1"/>
  <c r="AB975" i="1"/>
  <c r="A1831" i="1" l="1"/>
  <c r="A1831" i="4" s="1"/>
  <c r="B1832" i="1"/>
  <c r="B972" i="7"/>
  <c r="D972" i="7" s="1"/>
  <c r="C972" i="7"/>
  <c r="A973" i="7" s="1"/>
  <c r="A976" i="1"/>
  <c r="A976" i="4" s="1"/>
  <c r="AB976" i="1"/>
  <c r="B1833" i="1" l="1"/>
  <c r="A1832" i="1"/>
  <c r="A1832" i="4" s="1"/>
  <c r="C973" i="7"/>
  <c r="A974" i="7" s="1"/>
  <c r="B973" i="7"/>
  <c r="D973" i="7" s="1"/>
  <c r="A977" i="1"/>
  <c r="A977" i="4" s="1"/>
  <c r="AB977" i="1"/>
  <c r="B1834" i="1" l="1"/>
  <c r="A1833" i="1"/>
  <c r="A1833" i="4" s="1"/>
  <c r="C974" i="7"/>
  <c r="A975" i="7" s="1"/>
  <c r="B974" i="7"/>
  <c r="D974" i="7" s="1"/>
  <c r="A978" i="1"/>
  <c r="A978" i="4" s="1"/>
  <c r="AB978" i="1"/>
  <c r="A1834" i="1" l="1"/>
  <c r="A1834" i="4" s="1"/>
  <c r="B1835" i="1"/>
  <c r="C975" i="7"/>
  <c r="A976" i="7" s="1"/>
  <c r="B975" i="7"/>
  <c r="D975" i="7" s="1"/>
  <c r="A979" i="1"/>
  <c r="A979" i="4" s="1"/>
  <c r="AB979" i="1"/>
  <c r="A1835" i="1" l="1"/>
  <c r="A1835" i="4" s="1"/>
  <c r="B1836" i="1"/>
  <c r="C976" i="7"/>
  <c r="A977" i="7" s="1"/>
  <c r="B976" i="7"/>
  <c r="D976" i="7" s="1"/>
  <c r="A980" i="1"/>
  <c r="A980" i="4" s="1"/>
  <c r="AB980" i="1"/>
  <c r="A1836" i="1" l="1"/>
  <c r="A1836" i="4" s="1"/>
  <c r="B1837" i="1"/>
  <c r="B977" i="7"/>
  <c r="D977" i="7" s="1"/>
  <c r="C977" i="7"/>
  <c r="A978" i="7" s="1"/>
  <c r="A981" i="1"/>
  <c r="A981" i="4" s="1"/>
  <c r="AB981" i="1"/>
  <c r="A1837" i="1" l="1"/>
  <c r="A1837" i="4" s="1"/>
  <c r="B1838" i="1"/>
  <c r="C978" i="7"/>
  <c r="A979" i="7" s="1"/>
  <c r="B978" i="7"/>
  <c r="D978" i="7" s="1"/>
  <c r="A982" i="1"/>
  <c r="A982" i="4" s="1"/>
  <c r="AB982" i="1"/>
  <c r="B1839" i="1" l="1"/>
  <c r="A1838" i="1"/>
  <c r="A1838" i="4" s="1"/>
  <c r="B979" i="7"/>
  <c r="D979" i="7" s="1"/>
  <c r="C979" i="7"/>
  <c r="A980" i="7" s="1"/>
  <c r="A983" i="1"/>
  <c r="A983" i="4" s="1"/>
  <c r="AB983" i="1"/>
  <c r="B1840" i="1" l="1"/>
  <c r="A1839" i="1"/>
  <c r="A1839" i="4" s="1"/>
  <c r="C980" i="7"/>
  <c r="A981" i="7" s="1"/>
  <c r="B980" i="7"/>
  <c r="D980" i="7" s="1"/>
  <c r="A984" i="1"/>
  <c r="A984" i="4" s="1"/>
  <c r="AB984" i="1"/>
  <c r="AC988" i="1"/>
  <c r="A1840" i="1" l="1"/>
  <c r="A1840" i="4" s="1"/>
  <c r="B1841" i="1"/>
  <c r="C981" i="7"/>
  <c r="A982" i="7" s="1"/>
  <c r="B981" i="7"/>
  <c r="D981" i="7" s="1"/>
  <c r="A985" i="1"/>
  <c r="A985" i="4" s="1"/>
  <c r="AB985" i="1"/>
  <c r="S988" i="1"/>
  <c r="A1841" i="1" l="1"/>
  <c r="A1841" i="4" s="1"/>
  <c r="B1842" i="1"/>
  <c r="C982" i="7"/>
  <c r="A983" i="7" s="1"/>
  <c r="B982" i="7"/>
  <c r="D982" i="7" s="1"/>
  <c r="A986" i="1"/>
  <c r="A986" i="4" s="1"/>
  <c r="AB986" i="1"/>
  <c r="A1842" i="1" l="1"/>
  <c r="A1842" i="4" s="1"/>
  <c r="B1843" i="1"/>
  <c r="B983" i="7"/>
  <c r="D983" i="7" s="1"/>
  <c r="C983" i="7"/>
  <c r="A984" i="7" s="1"/>
  <c r="A987" i="1"/>
  <c r="A987" i="4" s="1"/>
  <c r="AB987" i="1"/>
  <c r="A1843" i="1" l="1"/>
  <c r="A1843" i="4" s="1"/>
  <c r="B1844" i="1"/>
  <c r="C984" i="7"/>
  <c r="A985" i="7" s="1"/>
  <c r="B984" i="7"/>
  <c r="D984" i="7" s="1"/>
  <c r="A988" i="1"/>
  <c r="A988" i="4" s="1"/>
  <c r="AB988" i="1"/>
  <c r="A1844" i="1" l="1"/>
  <c r="A1844" i="4" s="1"/>
  <c r="B1845" i="1"/>
  <c r="C985" i="7"/>
  <c r="A986" i="7" s="1"/>
  <c r="B985" i="7"/>
  <c r="D985" i="7" s="1"/>
  <c r="A989" i="1"/>
  <c r="A989" i="4" s="1"/>
  <c r="AB989" i="1"/>
  <c r="A1845" i="1" l="1"/>
  <c r="A1845" i="4" s="1"/>
  <c r="B1846" i="1"/>
  <c r="C986" i="7"/>
  <c r="A987" i="7" s="1"/>
  <c r="B986" i="7"/>
  <c r="D986" i="7" s="1"/>
  <c r="A990" i="1"/>
  <c r="A990" i="4" s="1"/>
  <c r="AB990" i="1"/>
  <c r="A1846" i="1" l="1"/>
  <c r="A1846" i="4" s="1"/>
  <c r="B1847" i="1"/>
  <c r="C987" i="7"/>
  <c r="A988" i="7" s="1"/>
  <c r="B987" i="7"/>
  <c r="D987" i="7" s="1"/>
  <c r="A991" i="1"/>
  <c r="A991" i="4" s="1"/>
  <c r="AB991" i="1"/>
  <c r="A1847" i="1" l="1"/>
  <c r="A1847" i="4" s="1"/>
  <c r="B1848" i="1"/>
  <c r="C988" i="7"/>
  <c r="A989" i="7" s="1"/>
  <c r="B988" i="7"/>
  <c r="D988" i="7" s="1"/>
  <c r="A992" i="1"/>
  <c r="A992" i="4" s="1"/>
  <c r="AB992" i="1"/>
  <c r="A1848" i="1" l="1"/>
  <c r="A1848" i="4" s="1"/>
  <c r="B1849" i="1"/>
  <c r="C989" i="7"/>
  <c r="A990" i="7" s="1"/>
  <c r="B989" i="7"/>
  <c r="D989" i="7" s="1"/>
  <c r="A993" i="1"/>
  <c r="A993" i="4" s="1"/>
  <c r="AB993" i="1"/>
  <c r="A1849" i="1" l="1"/>
  <c r="A1849" i="4" s="1"/>
  <c r="B1850" i="1"/>
  <c r="B990" i="7"/>
  <c r="D990" i="7" s="1"/>
  <c r="C990" i="7"/>
  <c r="A991" i="7" s="1"/>
  <c r="A994" i="1"/>
  <c r="A994" i="4" s="1"/>
  <c r="AB994" i="1"/>
  <c r="B1851" i="1" l="1"/>
  <c r="A1850" i="1"/>
  <c r="A1850" i="4" s="1"/>
  <c r="C991" i="7"/>
  <c r="A992" i="7" s="1"/>
  <c r="B991" i="7"/>
  <c r="D991" i="7" s="1"/>
  <c r="A995" i="1"/>
  <c r="A995" i="4" s="1"/>
  <c r="AB995" i="1"/>
  <c r="B1852" i="1" l="1"/>
  <c r="A1851" i="1"/>
  <c r="A1851" i="4" s="1"/>
  <c r="C992" i="7"/>
  <c r="A993" i="7" s="1"/>
  <c r="B992" i="7"/>
  <c r="D992" i="7" s="1"/>
  <c r="A996" i="1"/>
  <c r="A996" i="4" s="1"/>
  <c r="AB996" i="1"/>
  <c r="A1852" i="1" l="1"/>
  <c r="A1852" i="4" s="1"/>
  <c r="B1853" i="1"/>
  <c r="C993" i="7"/>
  <c r="A994" i="7" s="1"/>
  <c r="B993" i="7"/>
  <c r="D993" i="7" s="1"/>
  <c r="A997" i="1"/>
  <c r="A997" i="4" s="1"/>
  <c r="AB997" i="1"/>
  <c r="A1853" i="1" l="1"/>
  <c r="A1853" i="4" s="1"/>
  <c r="B1854" i="1"/>
  <c r="B994" i="7"/>
  <c r="D994" i="7" s="1"/>
  <c r="C994" i="7"/>
  <c r="A995" i="7" s="1"/>
  <c r="A998" i="1"/>
  <c r="A998" i="4" s="1"/>
  <c r="AB998" i="1"/>
  <c r="A1854" i="1" l="1"/>
  <c r="A1854" i="4" s="1"/>
  <c r="B1855" i="1"/>
  <c r="C995" i="7"/>
  <c r="A996" i="7" s="1"/>
  <c r="B995" i="7"/>
  <c r="D995" i="7" s="1"/>
  <c r="A999" i="1"/>
  <c r="A999" i="4" s="1"/>
  <c r="AB999" i="1"/>
  <c r="A1855" i="1" l="1"/>
  <c r="A1855" i="4" s="1"/>
  <c r="B1856" i="1"/>
  <c r="C996" i="7"/>
  <c r="A997" i="7" s="1"/>
  <c r="B996" i="7"/>
  <c r="D996" i="7" s="1"/>
  <c r="A1000" i="1"/>
  <c r="A1000" i="4" s="1"/>
  <c r="AB1000" i="1"/>
  <c r="B1857" i="1" l="1"/>
  <c r="A1856" i="1"/>
  <c r="A1856" i="4" s="1"/>
  <c r="B997" i="7"/>
  <c r="D997" i="7" s="1"/>
  <c r="C997" i="7"/>
  <c r="A998" i="7" s="1"/>
  <c r="A1001" i="1"/>
  <c r="A1001" i="4" s="1"/>
  <c r="AB1001" i="1"/>
  <c r="B1858" i="1" l="1"/>
  <c r="A1857" i="1"/>
  <c r="A1857" i="4" s="1"/>
  <c r="C998" i="7"/>
  <c r="A999" i="7" s="1"/>
  <c r="B998" i="7"/>
  <c r="D998" i="7" s="1"/>
  <c r="A1002" i="1"/>
  <c r="A1002" i="4" s="1"/>
  <c r="AB1002" i="1"/>
  <c r="A1858" i="1" l="1"/>
  <c r="A1858" i="4" s="1"/>
  <c r="B1859" i="1"/>
  <c r="C999" i="7"/>
  <c r="A1000" i="7" s="1"/>
  <c r="B999" i="7"/>
  <c r="D999" i="7" s="1"/>
  <c r="A1003" i="1"/>
  <c r="A1003" i="4" s="1"/>
  <c r="AB1003" i="1"/>
  <c r="A1859" i="1" l="1"/>
  <c r="A1859" i="4" s="1"/>
  <c r="B1860" i="1"/>
  <c r="C1000" i="7"/>
  <c r="A1001" i="7" s="1"/>
  <c r="B1000" i="7"/>
  <c r="D1000" i="7" s="1"/>
  <c r="A1004" i="1"/>
  <c r="A1004" i="4" s="1"/>
  <c r="AB1004" i="1"/>
  <c r="A1860" i="1" l="1"/>
  <c r="A1860" i="4" s="1"/>
  <c r="B1861" i="1"/>
  <c r="B1001" i="7"/>
  <c r="D1001" i="7" s="1"/>
  <c r="C1001" i="7"/>
  <c r="A1002" i="7" s="1"/>
  <c r="A1005" i="1"/>
  <c r="A1005" i="4" s="1"/>
  <c r="AB1005" i="1"/>
  <c r="A1861" i="1" l="1"/>
  <c r="A1861" i="4" s="1"/>
  <c r="B1862" i="1"/>
  <c r="C1002" i="7"/>
  <c r="A1003" i="7" s="1"/>
  <c r="B1002" i="7"/>
  <c r="D1002" i="7" s="1"/>
  <c r="A1006" i="1"/>
  <c r="A1006" i="4" s="1"/>
  <c r="AB1006" i="1"/>
  <c r="A1862" i="1" l="1"/>
  <c r="A1862" i="4" s="1"/>
  <c r="B1863" i="1"/>
  <c r="C1003" i="7"/>
  <c r="A1004" i="7" s="1"/>
  <c r="B1003" i="7"/>
  <c r="D1003" i="7" s="1"/>
  <c r="A1007" i="1"/>
  <c r="A1007" i="4" s="1"/>
  <c r="AB1007" i="1"/>
  <c r="A1863" i="1" l="1"/>
  <c r="A1863" i="4" s="1"/>
  <c r="B1864" i="1"/>
  <c r="C1004" i="7"/>
  <c r="A1005" i="7" s="1"/>
  <c r="B1004" i="7"/>
  <c r="D1004" i="7" s="1"/>
  <c r="A1008" i="1"/>
  <c r="A1008" i="4" s="1"/>
  <c r="AB1008" i="1"/>
  <c r="A1864" i="1" l="1"/>
  <c r="A1864" i="4" s="1"/>
  <c r="B1865" i="1"/>
  <c r="C1005" i="7"/>
  <c r="A1006" i="7" s="1"/>
  <c r="B1005" i="7"/>
  <c r="D1005" i="7" s="1"/>
  <c r="A1009" i="1"/>
  <c r="A1009" i="4" s="1"/>
  <c r="AB1009" i="1"/>
  <c r="A1865" i="1" l="1"/>
  <c r="A1865" i="4" s="1"/>
  <c r="B1866" i="1"/>
  <c r="C1006" i="7"/>
  <c r="A1007" i="7" s="1"/>
  <c r="B1006" i="7"/>
  <c r="D1006" i="7" s="1"/>
  <c r="A1010" i="1"/>
  <c r="A1010" i="4" s="1"/>
  <c r="AB1010" i="1"/>
  <c r="A1866" i="1" l="1"/>
  <c r="A1866" i="4" s="1"/>
  <c r="B1867" i="1"/>
  <c r="C1007" i="7"/>
  <c r="A1008" i="7" s="1"/>
  <c r="B1007" i="7"/>
  <c r="D1007" i="7" s="1"/>
  <c r="A1011" i="1"/>
  <c r="A1011" i="4" s="1"/>
  <c r="AB1011" i="1"/>
  <c r="A1867" i="1" l="1"/>
  <c r="A1867" i="4" s="1"/>
  <c r="B1868" i="1"/>
  <c r="B1008" i="7"/>
  <c r="D1008" i="7" s="1"/>
  <c r="C1008" i="7"/>
  <c r="A1009" i="7" s="1"/>
  <c r="A1012" i="1"/>
  <c r="A1012" i="4" s="1"/>
  <c r="AB1012" i="1"/>
  <c r="B1869" i="1" l="1"/>
  <c r="A1868" i="1"/>
  <c r="A1868" i="4" s="1"/>
  <c r="C1009" i="7"/>
  <c r="A1010" i="7" s="1"/>
  <c r="B1009" i="7"/>
  <c r="D1009" i="7" s="1"/>
  <c r="A1013" i="1"/>
  <c r="A1013" i="4" s="1"/>
  <c r="AB1013" i="1"/>
  <c r="B1870" i="1" l="1"/>
  <c r="A1869" i="1"/>
  <c r="A1869" i="4" s="1"/>
  <c r="C1010" i="7"/>
  <c r="A1011" i="7" s="1"/>
  <c r="B1010" i="7"/>
  <c r="D1010" i="7" s="1"/>
  <c r="A1014" i="1"/>
  <c r="A1014" i="4" s="1"/>
  <c r="AB1014" i="1"/>
  <c r="A1870" i="1" l="1"/>
  <c r="A1870" i="4" s="1"/>
  <c r="B1871" i="1"/>
  <c r="C1011" i="7"/>
  <c r="A1012" i="7" s="1"/>
  <c r="B1011" i="7"/>
  <c r="D1011" i="7" s="1"/>
  <c r="A1015" i="1"/>
  <c r="A1015" i="4" s="1"/>
  <c r="AB1015" i="1"/>
  <c r="A1871" i="1" l="1"/>
  <c r="A1871" i="4" s="1"/>
  <c r="B1872" i="1"/>
  <c r="C1012" i="7"/>
  <c r="A1013" i="7" s="1"/>
  <c r="B1012" i="7"/>
  <c r="D1012" i="7" s="1"/>
  <c r="A1016" i="1"/>
  <c r="A1016" i="4" s="1"/>
  <c r="AB1016" i="1"/>
  <c r="A1872" i="1" l="1"/>
  <c r="A1872" i="4" s="1"/>
  <c r="B1873" i="1"/>
  <c r="B1013" i="7"/>
  <c r="D1013" i="7" s="1"/>
  <c r="C1013" i="7"/>
  <c r="A1014" i="7" s="1"/>
  <c r="A1017" i="1"/>
  <c r="A1017" i="4" s="1"/>
  <c r="AB1017" i="1"/>
  <c r="A1873" i="1" l="1"/>
  <c r="A1873" i="4" s="1"/>
  <c r="B1874" i="1"/>
  <c r="C1014" i="7"/>
  <c r="A1015" i="7" s="1"/>
  <c r="B1014" i="7"/>
  <c r="D1014" i="7" s="1"/>
  <c r="A1018" i="1"/>
  <c r="A1018" i="4" s="1"/>
  <c r="AB1018" i="1"/>
  <c r="B1875" i="1" l="1"/>
  <c r="A1874" i="1"/>
  <c r="A1874" i="4" s="1"/>
  <c r="B1015" i="7"/>
  <c r="D1015" i="7" s="1"/>
  <c r="C1015" i="7"/>
  <c r="A1016" i="7" s="1"/>
  <c r="A1019" i="1"/>
  <c r="A1019" i="4" s="1"/>
  <c r="AB1019" i="1"/>
  <c r="B1876" i="1" l="1"/>
  <c r="A1875" i="1"/>
  <c r="A1875" i="4" s="1"/>
  <c r="C1016" i="7"/>
  <c r="A1017" i="7" s="1"/>
  <c r="B1016" i="7"/>
  <c r="D1016" i="7" s="1"/>
  <c r="A1020" i="1"/>
  <c r="A1020" i="4" s="1"/>
  <c r="AB1020" i="1"/>
  <c r="A1876" i="1" l="1"/>
  <c r="A1876" i="4" s="1"/>
  <c r="B1877" i="1"/>
  <c r="C1017" i="7"/>
  <c r="A1018" i="7" s="1"/>
  <c r="B1017" i="7"/>
  <c r="D1017" i="7" s="1"/>
  <c r="A1021" i="1"/>
  <c r="A1021" i="4" s="1"/>
  <c r="AB1021" i="1"/>
  <c r="A1877" i="1" l="1"/>
  <c r="A1877" i="4" s="1"/>
  <c r="B1878" i="1"/>
  <c r="C1018" i="7"/>
  <c r="A1019" i="7" s="1"/>
  <c r="B1018" i="7"/>
  <c r="D1018" i="7" s="1"/>
  <c r="A1022" i="1"/>
  <c r="A1022" i="4" s="1"/>
  <c r="AB1022" i="1"/>
  <c r="A1878" i="1" l="1"/>
  <c r="A1878" i="4" s="1"/>
  <c r="B1879" i="1"/>
  <c r="B1019" i="7"/>
  <c r="D1019" i="7" s="1"/>
  <c r="C1019" i="7"/>
  <c r="A1020" i="7" s="1"/>
  <c r="A1023" i="1"/>
  <c r="A1023" i="4" s="1"/>
  <c r="AB1023" i="1"/>
  <c r="A1879" i="1" l="1"/>
  <c r="A1879" i="4" s="1"/>
  <c r="B1880" i="1"/>
  <c r="C1020" i="7"/>
  <c r="A1021" i="7" s="1"/>
  <c r="B1020" i="7"/>
  <c r="D1020" i="7" s="1"/>
  <c r="A1024" i="1"/>
  <c r="A1024" i="4" s="1"/>
  <c r="AB1024" i="1"/>
  <c r="A1880" i="1" l="1"/>
  <c r="A1880" i="4" s="1"/>
  <c r="B1881" i="1"/>
  <c r="C1021" i="7"/>
  <c r="A1022" i="7" s="1"/>
  <c r="B1021" i="7"/>
  <c r="D1021" i="7" s="1"/>
  <c r="A1025" i="1"/>
  <c r="A1025" i="4" s="1"/>
  <c r="AB1025" i="1"/>
  <c r="A1881" i="1" l="1"/>
  <c r="A1881" i="4" s="1"/>
  <c r="B1882" i="1"/>
  <c r="C1022" i="7"/>
  <c r="A1023" i="7" s="1"/>
  <c r="B1022" i="7"/>
  <c r="D1022" i="7" s="1"/>
  <c r="A1026" i="1"/>
  <c r="A1026" i="4" s="1"/>
  <c r="AB1026" i="1"/>
  <c r="A1882" i="1" l="1"/>
  <c r="A1882" i="4" s="1"/>
  <c r="B1883" i="1"/>
  <c r="C1023" i="7"/>
  <c r="A1024" i="7" s="1"/>
  <c r="B1023" i="7"/>
  <c r="D1023" i="7" s="1"/>
  <c r="A1027" i="1"/>
  <c r="A1027" i="4" s="1"/>
  <c r="AB1027" i="1"/>
  <c r="A1883" i="1" l="1"/>
  <c r="A1883" i="4" s="1"/>
  <c r="B1884" i="1"/>
  <c r="C1024" i="7"/>
  <c r="A1025" i="7" s="1"/>
  <c r="B1024" i="7"/>
  <c r="D1024" i="7" s="1"/>
  <c r="A1028" i="1"/>
  <c r="A1028" i="4" s="1"/>
  <c r="AB1028" i="1"/>
  <c r="A1884" i="1" l="1"/>
  <c r="A1884" i="4" s="1"/>
  <c r="B1885" i="1"/>
  <c r="C1025" i="7"/>
  <c r="A1026" i="7" s="1"/>
  <c r="B1025" i="7"/>
  <c r="D1025" i="7" s="1"/>
  <c r="A1029" i="1"/>
  <c r="A1029" i="4" s="1"/>
  <c r="AB1029" i="1"/>
  <c r="A1885" i="1" l="1"/>
  <c r="A1885" i="4" s="1"/>
  <c r="B1886" i="1"/>
  <c r="B1026" i="7"/>
  <c r="D1026" i="7" s="1"/>
  <c r="C1026" i="7"/>
  <c r="A1027" i="7" s="1"/>
  <c r="A1030" i="1"/>
  <c r="A1030" i="4" s="1"/>
  <c r="AB1030" i="1"/>
  <c r="B1887" i="1" l="1"/>
  <c r="A1886" i="1"/>
  <c r="A1886" i="4" s="1"/>
  <c r="C1027" i="7"/>
  <c r="A1028" i="7" s="1"/>
  <c r="B1027" i="7"/>
  <c r="D1027" i="7" s="1"/>
  <c r="A1031" i="1"/>
  <c r="A1031" i="4" s="1"/>
  <c r="AB1031" i="1"/>
  <c r="B1888" i="1" l="1"/>
  <c r="A1887" i="1"/>
  <c r="A1887" i="4" s="1"/>
  <c r="C1028" i="7"/>
  <c r="A1029" i="7" s="1"/>
  <c r="B1028" i="7"/>
  <c r="D1028" i="7" s="1"/>
  <c r="A1032" i="1"/>
  <c r="A1032" i="4" s="1"/>
  <c r="AB1032" i="1"/>
  <c r="A1888" i="1" l="1"/>
  <c r="A1888" i="4" s="1"/>
  <c r="B1889" i="1"/>
  <c r="C1029" i="7"/>
  <c r="A1030" i="7" s="1"/>
  <c r="B1029" i="7"/>
  <c r="D1029" i="7" s="1"/>
  <c r="A1033" i="1"/>
  <c r="A1033" i="4" s="1"/>
  <c r="AB1033" i="1"/>
  <c r="A1889" i="1" l="1"/>
  <c r="A1889" i="4" s="1"/>
  <c r="B1890" i="1"/>
  <c r="C1030" i="7"/>
  <c r="A1031" i="7" s="1"/>
  <c r="B1030" i="7"/>
  <c r="D1030" i="7" s="1"/>
  <c r="A1034" i="1"/>
  <c r="A1034" i="4" s="1"/>
  <c r="AB1034" i="1"/>
  <c r="A1890" i="1" l="1"/>
  <c r="A1890" i="4" s="1"/>
  <c r="B1891" i="1"/>
  <c r="C1031" i="7"/>
  <c r="A1032" i="7" s="1"/>
  <c r="B1031" i="7"/>
  <c r="D1031" i="7" s="1"/>
  <c r="A1035" i="1"/>
  <c r="A1035" i="4" s="1"/>
  <c r="AB1035" i="1"/>
  <c r="A1891" i="1" l="1"/>
  <c r="A1891" i="4" s="1"/>
  <c r="B1892" i="1"/>
  <c r="C1032" i="7"/>
  <c r="A1033" i="7" s="1"/>
  <c r="B1032" i="7"/>
  <c r="D1032" i="7" s="1"/>
  <c r="A1036" i="1"/>
  <c r="A1036" i="4" s="1"/>
  <c r="AB1036" i="1"/>
  <c r="B1893" i="1" l="1"/>
  <c r="A1892" i="1"/>
  <c r="A1892" i="4" s="1"/>
  <c r="B1033" i="7"/>
  <c r="D1033" i="7" s="1"/>
  <c r="C1033" i="7"/>
  <c r="A1034" i="7" s="1"/>
  <c r="A1037" i="1"/>
  <c r="A1037" i="4" s="1"/>
  <c r="AB1037" i="1"/>
  <c r="B1894" i="1" l="1"/>
  <c r="A1893" i="1"/>
  <c r="A1893" i="4" s="1"/>
  <c r="B1034" i="7"/>
  <c r="D1034" i="7" s="1"/>
  <c r="C1034" i="7"/>
  <c r="A1035" i="7" s="1"/>
  <c r="A1038" i="1"/>
  <c r="A1038" i="4" s="1"/>
  <c r="AB1038" i="1"/>
  <c r="A1894" i="1" l="1"/>
  <c r="A1894" i="4" s="1"/>
  <c r="B1895" i="1"/>
  <c r="C1035" i="7"/>
  <c r="A1036" i="7" s="1"/>
  <c r="B1035" i="7"/>
  <c r="D1035" i="7" s="1"/>
  <c r="A1039" i="1"/>
  <c r="A1039" i="4" s="1"/>
  <c r="AB1039" i="1"/>
  <c r="A1895" i="1" l="1"/>
  <c r="A1895" i="4" s="1"/>
  <c r="B1896" i="1"/>
  <c r="C1036" i="7"/>
  <c r="A1037" i="7" s="1"/>
  <c r="B1036" i="7"/>
  <c r="D1036" i="7" s="1"/>
  <c r="A1040" i="1"/>
  <c r="A1040" i="4" s="1"/>
  <c r="AB1040" i="1"/>
  <c r="A1896" i="1" l="1"/>
  <c r="A1896" i="4" s="1"/>
  <c r="B1897" i="1"/>
  <c r="B1037" i="7"/>
  <c r="D1037" i="7" s="1"/>
  <c r="C1037" i="7"/>
  <c r="A1038" i="7" s="1"/>
  <c r="A1041" i="1"/>
  <c r="A1041" i="4" s="1"/>
  <c r="AB1041" i="1"/>
  <c r="A1897" i="1" l="1"/>
  <c r="A1897" i="4" s="1"/>
  <c r="B1898" i="1"/>
  <c r="C1038" i="7"/>
  <c r="A1039" i="7" s="1"/>
  <c r="B1038" i="7"/>
  <c r="D1038" i="7" s="1"/>
  <c r="A1042" i="1"/>
  <c r="A1042" i="4" s="1"/>
  <c r="AB1042" i="1"/>
  <c r="A1898" i="1" l="1"/>
  <c r="A1898" i="4" s="1"/>
  <c r="B1899" i="1"/>
  <c r="C1039" i="7"/>
  <c r="A1040" i="7" s="1"/>
  <c r="B1039" i="7"/>
  <c r="D1039" i="7" s="1"/>
  <c r="A1043" i="1"/>
  <c r="A1043" i="4" s="1"/>
  <c r="AB1043" i="1"/>
  <c r="A1899" i="1" l="1"/>
  <c r="A1899" i="4" s="1"/>
  <c r="B1900" i="1"/>
  <c r="C1040" i="7"/>
  <c r="A1041" i="7" s="1"/>
  <c r="B1040" i="7"/>
  <c r="D1040" i="7" s="1"/>
  <c r="A1044" i="1"/>
  <c r="A1044" i="4" s="1"/>
  <c r="AB1044" i="1"/>
  <c r="A1900" i="1" l="1"/>
  <c r="A1900" i="4" s="1"/>
  <c r="B1901" i="1"/>
  <c r="C1041" i="7"/>
  <c r="A1042" i="7" s="1"/>
  <c r="B1041" i="7"/>
  <c r="D1041" i="7" s="1"/>
  <c r="A1045" i="1"/>
  <c r="A1045" i="4" s="1"/>
  <c r="AB1045" i="1"/>
  <c r="A1901" i="1" l="1"/>
  <c r="A1901" i="4" s="1"/>
  <c r="B1902" i="1"/>
  <c r="C1042" i="7"/>
  <c r="A1043" i="7" s="1"/>
  <c r="B1042" i="7"/>
  <c r="D1042" i="7" s="1"/>
  <c r="A1046" i="1"/>
  <c r="A1046" i="4" s="1"/>
  <c r="AB1046" i="1"/>
  <c r="A1902" i="1" l="1"/>
  <c r="A1902" i="4" s="1"/>
  <c r="B1903" i="1"/>
  <c r="C1043" i="7"/>
  <c r="A1044" i="7" s="1"/>
  <c r="B1043" i="7"/>
  <c r="D1043" i="7" s="1"/>
  <c r="A1047" i="1"/>
  <c r="A1047" i="4" s="1"/>
  <c r="AB1047" i="1"/>
  <c r="A1903" i="1" l="1"/>
  <c r="A1903" i="4" s="1"/>
  <c r="B1904" i="1"/>
  <c r="B1044" i="7"/>
  <c r="D1044" i="7" s="1"/>
  <c r="C1044" i="7"/>
  <c r="A1045" i="7" s="1"/>
  <c r="A1048" i="1"/>
  <c r="A1048" i="4" s="1"/>
  <c r="AB1048" i="1"/>
  <c r="B1905" i="1" l="1"/>
  <c r="A1904" i="1"/>
  <c r="C1045" i="7"/>
  <c r="A1046" i="7" s="1"/>
  <c r="B1045" i="7"/>
  <c r="D1045" i="7" s="1"/>
  <c r="A1049" i="1"/>
  <c r="A1049" i="4" s="1"/>
  <c r="AB1049" i="1"/>
  <c r="B1906" i="1" l="1"/>
  <c r="A1905" i="1"/>
  <c r="A1905" i="4" s="1"/>
  <c r="B1046" i="7"/>
  <c r="D1046" i="7" s="1"/>
  <c r="C1046" i="7"/>
  <c r="A1047" i="7" s="1"/>
  <c r="A1050" i="1"/>
  <c r="A1050" i="4" s="1"/>
  <c r="AB1050" i="1"/>
  <c r="A1906" i="1" l="1"/>
  <c r="A1906" i="4" s="1"/>
  <c r="B1907" i="1"/>
  <c r="C1047" i="7"/>
  <c r="A1048" i="7" s="1"/>
  <c r="B1047" i="7"/>
  <c r="D1047" i="7" s="1"/>
  <c r="AB1904" i="1"/>
  <c r="E1904" i="1"/>
  <c r="P1904" i="1"/>
  <c r="AC1904" i="1" s="1"/>
  <c r="A1051" i="1"/>
  <c r="A1051" i="4" s="1"/>
  <c r="AB1051" i="1"/>
  <c r="F1904" i="1" l="1"/>
  <c r="S1904" i="1" s="1"/>
  <c r="A1904" i="4"/>
  <c r="A1907" i="1"/>
  <c r="A1907" i="4" s="1"/>
  <c r="B1908" i="1"/>
  <c r="C1048" i="7"/>
  <c r="A1049" i="7" s="1"/>
  <c r="B1048" i="7"/>
  <c r="D1048" i="7" s="1"/>
  <c r="A1052" i="1"/>
  <c r="A1052" i="4" s="1"/>
  <c r="AB1052" i="1"/>
  <c r="A1908" i="1" l="1"/>
  <c r="A1908" i="4" s="1"/>
  <c r="B1909" i="1"/>
  <c r="C1049" i="7"/>
  <c r="A1050" i="7" s="1"/>
  <c r="B1049" i="7"/>
  <c r="D1049" i="7" s="1"/>
  <c r="AB1906" i="1"/>
  <c r="A1053" i="1"/>
  <c r="A1053" i="4" s="1"/>
  <c r="AB1053" i="1"/>
  <c r="A1909" i="1" l="1"/>
  <c r="A1909" i="4" s="1"/>
  <c r="B1910" i="1"/>
  <c r="C1050" i="7"/>
  <c r="A1051" i="7" s="1"/>
  <c r="B1050" i="7"/>
  <c r="D1050" i="7" s="1"/>
  <c r="AB1907" i="1"/>
  <c r="A1054" i="1"/>
  <c r="A1054" i="4" s="1"/>
  <c r="AB1054" i="1"/>
  <c r="B1911" i="1" l="1"/>
  <c r="A1910" i="1"/>
  <c r="A1910" i="4" s="1"/>
  <c r="B1051" i="7"/>
  <c r="D1051" i="7" s="1"/>
  <c r="C1051" i="7"/>
  <c r="A1052" i="7" s="1"/>
  <c r="A1055" i="1"/>
  <c r="A1055" i="4" s="1"/>
  <c r="AB1055" i="1"/>
  <c r="B1912" i="1" l="1"/>
  <c r="A1911" i="1"/>
  <c r="A1911" i="4" s="1"/>
  <c r="C1052" i="7"/>
  <c r="A1053" i="7" s="1"/>
  <c r="B1052" i="7"/>
  <c r="D1052" i="7" s="1"/>
  <c r="A1056" i="1"/>
  <c r="A1056" i="4" s="1"/>
  <c r="AB1056" i="1"/>
  <c r="A1912" i="1" l="1"/>
  <c r="A1912" i="4" s="1"/>
  <c r="B1913" i="1"/>
  <c r="C1053" i="7"/>
  <c r="A1054" i="7" s="1"/>
  <c r="B1053" i="7"/>
  <c r="D1053" i="7" s="1"/>
  <c r="A1057" i="1"/>
  <c r="A1057" i="4" s="1"/>
  <c r="AB1057" i="1"/>
  <c r="A1913" i="1" l="1"/>
  <c r="A1913" i="4" s="1"/>
  <c r="B1914" i="1"/>
  <c r="C1054" i="7"/>
  <c r="A1055" i="7" s="1"/>
  <c r="B1054" i="7"/>
  <c r="D1054" i="7" s="1"/>
  <c r="A1058" i="1"/>
  <c r="A1058" i="4" s="1"/>
  <c r="AB1058" i="1"/>
  <c r="A1914" i="1" l="1"/>
  <c r="A1914" i="4" s="1"/>
  <c r="B1915" i="1"/>
  <c r="B1055" i="7"/>
  <c r="D1055" i="7" s="1"/>
  <c r="C1055" i="7"/>
  <c r="A1056" i="7" s="1"/>
  <c r="A1059" i="1"/>
  <c r="A1059" i="4" s="1"/>
  <c r="AB1059" i="1"/>
  <c r="A1915" i="1" l="1"/>
  <c r="A1915" i="4" s="1"/>
  <c r="B1916" i="1"/>
  <c r="C1056" i="7"/>
  <c r="A1057" i="7" s="1"/>
  <c r="B1056" i="7"/>
  <c r="D1056" i="7" s="1"/>
  <c r="A1060" i="1"/>
  <c r="A1060" i="4" s="1"/>
  <c r="AB1060" i="1"/>
  <c r="A1916" i="1" l="1"/>
  <c r="A1916" i="4" s="1"/>
  <c r="B1917" i="1"/>
  <c r="C1057" i="7"/>
  <c r="A1058" i="7" s="1"/>
  <c r="B1057" i="7"/>
  <c r="D1057" i="7" s="1"/>
  <c r="A1061" i="1"/>
  <c r="A1061" i="4" s="1"/>
  <c r="AB1061" i="1"/>
  <c r="A1917" i="1" l="1"/>
  <c r="A1917" i="4" s="1"/>
  <c r="B1918" i="1"/>
  <c r="C1058" i="7"/>
  <c r="A1059" i="7" s="1"/>
  <c r="B1058" i="7"/>
  <c r="D1058" i="7" s="1"/>
  <c r="A1062" i="1"/>
  <c r="A1062" i="4" s="1"/>
  <c r="AB1062" i="1"/>
  <c r="A1918" i="1" l="1"/>
  <c r="A1918" i="4" s="1"/>
  <c r="B1919" i="1"/>
  <c r="C1059" i="7"/>
  <c r="A1060" i="7" s="1"/>
  <c r="B1059" i="7"/>
  <c r="D1059" i="7" s="1"/>
  <c r="A1063" i="1"/>
  <c r="A1063" i="4" s="1"/>
  <c r="AB1063" i="1"/>
  <c r="AC1067" i="1"/>
  <c r="A1919" i="1" l="1"/>
  <c r="A1919" i="4" s="1"/>
  <c r="B1920" i="1"/>
  <c r="B1060" i="7"/>
  <c r="D1060" i="7" s="1"/>
  <c r="C1060" i="7"/>
  <c r="A1061" i="7" s="1"/>
  <c r="A1064" i="1"/>
  <c r="A1064" i="4" s="1"/>
  <c r="AB1064" i="1"/>
  <c r="S1067" i="1"/>
  <c r="A1920" i="1" l="1"/>
  <c r="A1920" i="4" s="1"/>
  <c r="B1921" i="1"/>
  <c r="C1061" i="7"/>
  <c r="A1062" i="7" s="1"/>
  <c r="B1061" i="7"/>
  <c r="D1061" i="7" s="1"/>
  <c r="A1065" i="1"/>
  <c r="A1065" i="4" s="1"/>
  <c r="AB1065" i="1"/>
  <c r="A1921" i="1" l="1"/>
  <c r="A1921" i="4" s="1"/>
  <c r="B1922" i="1"/>
  <c r="B1062" i="7"/>
  <c r="D1062" i="7" s="1"/>
  <c r="C1062" i="7"/>
  <c r="A1063" i="7" s="1"/>
  <c r="A1066" i="1"/>
  <c r="A1066" i="4" s="1"/>
  <c r="AB1066" i="1"/>
  <c r="AC1070" i="1"/>
  <c r="B1923" i="1" l="1"/>
  <c r="A1922" i="1"/>
  <c r="A1922" i="4" s="1"/>
  <c r="C1063" i="7"/>
  <c r="A1064" i="7" s="1"/>
  <c r="B1063" i="7"/>
  <c r="D1063" i="7" s="1"/>
  <c r="A1067" i="1"/>
  <c r="A1067" i="4" s="1"/>
  <c r="AB1067" i="1"/>
  <c r="S1070" i="1"/>
  <c r="B1924" i="1" l="1"/>
  <c r="A1923" i="1"/>
  <c r="A1923" i="4" s="1"/>
  <c r="C1064" i="7"/>
  <c r="A1065" i="7" s="1"/>
  <c r="B1064" i="7"/>
  <c r="D1064" i="7" s="1"/>
  <c r="A1068" i="1"/>
  <c r="A1068" i="4" s="1"/>
  <c r="AB1068" i="1"/>
  <c r="A1924" i="1" l="1"/>
  <c r="A1924" i="4" s="1"/>
  <c r="B1925" i="1"/>
  <c r="C1065" i="7"/>
  <c r="A1066" i="7" s="1"/>
  <c r="B1065" i="7"/>
  <c r="D1065" i="7" s="1"/>
  <c r="A1069" i="1"/>
  <c r="A1069" i="4" s="1"/>
  <c r="AB1069" i="1"/>
  <c r="A1925" i="1" l="1"/>
  <c r="A1925" i="4" s="1"/>
  <c r="B1926" i="1"/>
  <c r="C1066" i="7"/>
  <c r="A1067" i="7" s="1"/>
  <c r="B1066" i="7"/>
  <c r="D1066" i="7" s="1"/>
  <c r="A1070" i="1"/>
  <c r="A1070" i="4" s="1"/>
  <c r="AB1070" i="1"/>
  <c r="A1926" i="1" l="1"/>
  <c r="A1926" i="4" s="1"/>
  <c r="B1927" i="1"/>
  <c r="C1067" i="7"/>
  <c r="A1068" i="7" s="1"/>
  <c r="B1067" i="7"/>
  <c r="D1067" i="7" s="1"/>
  <c r="A1071" i="1"/>
  <c r="A1071" i="4" s="1"/>
  <c r="AB1071" i="1"/>
  <c r="A1927" i="1" l="1"/>
  <c r="A1927" i="4" s="1"/>
  <c r="B1928" i="1"/>
  <c r="C1068" i="7"/>
  <c r="A1069" i="7" s="1"/>
  <c r="B1068" i="7"/>
  <c r="D1068" i="7" s="1"/>
  <c r="A1072" i="1"/>
  <c r="A1072" i="4" s="1"/>
  <c r="AB1072" i="1"/>
  <c r="B1929" i="1" l="1"/>
  <c r="A1928" i="1"/>
  <c r="A1928" i="4" s="1"/>
  <c r="B1069" i="7"/>
  <c r="D1069" i="7" s="1"/>
  <c r="C1069" i="7"/>
  <c r="A1070" i="7" s="1"/>
  <c r="A1073" i="1"/>
  <c r="A1073" i="4" s="1"/>
  <c r="AB1073" i="1"/>
  <c r="B1930" i="1" l="1"/>
  <c r="A1929" i="1"/>
  <c r="A1929" i="4" s="1"/>
  <c r="C1070" i="7"/>
  <c r="A1071" i="7" s="1"/>
  <c r="B1070" i="7"/>
  <c r="D1070" i="7" s="1"/>
  <c r="A1074" i="1"/>
  <c r="A1074" i="4" s="1"/>
  <c r="AB1074" i="1"/>
  <c r="A1930" i="1" l="1"/>
  <c r="A1930" i="4" s="1"/>
  <c r="B1931" i="1"/>
  <c r="C1071" i="7"/>
  <c r="A1072" i="7" s="1"/>
  <c r="B1071" i="7"/>
  <c r="D1071" i="7" s="1"/>
  <c r="A1075" i="1"/>
  <c r="A1075" i="4" s="1"/>
  <c r="AB1075" i="1"/>
  <c r="A1931" i="1" l="1"/>
  <c r="A1931" i="4" s="1"/>
  <c r="B1932" i="1"/>
  <c r="C1072" i="7"/>
  <c r="A1073" i="7" s="1"/>
  <c r="B1072" i="7"/>
  <c r="D1072" i="7" s="1"/>
  <c r="A1076" i="1"/>
  <c r="A1076" i="4" s="1"/>
  <c r="AB1076" i="1"/>
  <c r="A1932" i="1" l="1"/>
  <c r="A1932" i="4" s="1"/>
  <c r="B1933" i="1"/>
  <c r="B1073" i="7"/>
  <c r="D1073" i="7" s="1"/>
  <c r="C1073" i="7"/>
  <c r="A1074" i="7" s="1"/>
  <c r="A1077" i="1"/>
  <c r="A1077" i="4" s="1"/>
  <c r="AB1077" i="1"/>
  <c r="A1933" i="1" l="1"/>
  <c r="A1933" i="4" s="1"/>
  <c r="B1934" i="1"/>
  <c r="C1074" i="7"/>
  <c r="A1075" i="7" s="1"/>
  <c r="B1074" i="7"/>
  <c r="D1074" i="7" s="1"/>
  <c r="A1078" i="1"/>
  <c r="A1078" i="4" s="1"/>
  <c r="AB1078" i="1"/>
  <c r="A1934" i="1" l="1"/>
  <c r="A1934" i="4" s="1"/>
  <c r="B1935" i="1"/>
  <c r="C1075" i="7"/>
  <c r="A1076" i="7" s="1"/>
  <c r="B1075" i="7"/>
  <c r="D1075" i="7" s="1"/>
  <c r="A1079" i="1"/>
  <c r="A1079" i="4" s="1"/>
  <c r="AB1079" i="1"/>
  <c r="A1935" i="1" l="1"/>
  <c r="A1935" i="4" s="1"/>
  <c r="B1936" i="1"/>
  <c r="C1076" i="7"/>
  <c r="A1077" i="7" s="1"/>
  <c r="B1076" i="7"/>
  <c r="D1076" i="7" s="1"/>
  <c r="A1080" i="1"/>
  <c r="A1080" i="4" s="1"/>
  <c r="AB1080" i="1"/>
  <c r="A1936" i="1" l="1"/>
  <c r="A1936" i="4" s="1"/>
  <c r="B1937" i="1"/>
  <c r="C1077" i="7"/>
  <c r="A1078" i="7" s="1"/>
  <c r="B1077" i="7"/>
  <c r="D1077" i="7" s="1"/>
  <c r="A1081" i="1"/>
  <c r="A1081" i="4" s="1"/>
  <c r="AB1081" i="1"/>
  <c r="A1937" i="1" l="1"/>
  <c r="A1937" i="4" s="1"/>
  <c r="B1938" i="1"/>
  <c r="C1078" i="7"/>
  <c r="A1079" i="7" s="1"/>
  <c r="B1078" i="7"/>
  <c r="D1078" i="7" s="1"/>
  <c r="A1082" i="1"/>
  <c r="A1082" i="4" s="1"/>
  <c r="AB1082" i="1"/>
  <c r="A1938" i="1" l="1"/>
  <c r="A1938" i="4" s="1"/>
  <c r="B1939" i="1"/>
  <c r="C1079" i="7"/>
  <c r="A1080" i="7" s="1"/>
  <c r="B1079" i="7"/>
  <c r="D1079" i="7" s="1"/>
  <c r="A1083" i="1"/>
  <c r="A1083" i="4" s="1"/>
  <c r="AB1083" i="1"/>
  <c r="A1939" i="1" l="1"/>
  <c r="A1939" i="4" s="1"/>
  <c r="B1940" i="1"/>
  <c r="B1080" i="7"/>
  <c r="D1080" i="7" s="1"/>
  <c r="C1080" i="7"/>
  <c r="A1081" i="7" s="1"/>
  <c r="A1084" i="1"/>
  <c r="A1084" i="4" s="1"/>
  <c r="AB1084" i="1"/>
  <c r="B1941" i="1" l="1"/>
  <c r="A1940" i="1"/>
  <c r="A1940" i="4" s="1"/>
  <c r="C1081" i="7"/>
  <c r="A1082" i="7" s="1"/>
  <c r="B1081" i="7"/>
  <c r="D1081" i="7" s="1"/>
  <c r="AB1938" i="1"/>
  <c r="A1085" i="1"/>
  <c r="A1085" i="4" s="1"/>
  <c r="AB1085" i="1"/>
  <c r="B1942" i="1" l="1"/>
  <c r="A1941" i="1"/>
  <c r="A1941" i="4" s="1"/>
  <c r="C1082" i="7"/>
  <c r="A1083" i="7" s="1"/>
  <c r="B1082" i="7"/>
  <c r="D1082" i="7" s="1"/>
  <c r="AB1939" i="1"/>
  <c r="A1086" i="1"/>
  <c r="A1086" i="4" s="1"/>
  <c r="AB1086" i="1"/>
  <c r="A1942" i="1" l="1"/>
  <c r="A1942" i="4" s="1"/>
  <c r="B1943" i="1"/>
  <c r="C1083" i="7"/>
  <c r="A1084" i="7" s="1"/>
  <c r="B1083" i="7"/>
  <c r="D1083" i="7" s="1"/>
  <c r="A1087" i="1"/>
  <c r="A1087" i="4" s="1"/>
  <c r="AB1087" i="1"/>
  <c r="A1943" i="1" l="1"/>
  <c r="A1943" i="4" s="1"/>
  <c r="B1944" i="1"/>
  <c r="C1084" i="7"/>
  <c r="A1085" i="7" s="1"/>
  <c r="B1084" i="7"/>
  <c r="D1084" i="7" s="1"/>
  <c r="AB1941" i="1"/>
  <c r="A1088" i="1"/>
  <c r="A1088" i="4" s="1"/>
  <c r="AB1088" i="1"/>
  <c r="AC1092" i="1"/>
  <c r="A1944" i="1" l="1"/>
  <c r="A1944" i="4" s="1"/>
  <c r="B1945" i="1"/>
  <c r="C1085" i="7"/>
  <c r="A1086" i="7" s="1"/>
  <c r="B1085" i="7"/>
  <c r="D1085" i="7" s="1"/>
  <c r="A1089" i="1"/>
  <c r="A1089" i="4" s="1"/>
  <c r="AB1089" i="1"/>
  <c r="S1092" i="1"/>
  <c r="AC1093" i="1"/>
  <c r="A1945" i="1" l="1"/>
  <c r="A1945" i="4" s="1"/>
  <c r="B1946" i="1"/>
  <c r="C1086" i="7"/>
  <c r="A1087" i="7" s="1"/>
  <c r="B1086" i="7"/>
  <c r="D1086" i="7" s="1"/>
  <c r="A1090" i="1"/>
  <c r="A1090" i="4" s="1"/>
  <c r="AB1090" i="1"/>
  <c r="S1093" i="1"/>
  <c r="B1947" i="1" l="1"/>
  <c r="A1946" i="1"/>
  <c r="A1946" i="4" s="1"/>
  <c r="B1087" i="7"/>
  <c r="D1087" i="7" s="1"/>
  <c r="C1087" i="7"/>
  <c r="A1088" i="7" s="1"/>
  <c r="A1091" i="1"/>
  <c r="A1091" i="4" s="1"/>
  <c r="AB1091" i="1"/>
  <c r="AC1095" i="1"/>
  <c r="B1948" i="1" l="1"/>
  <c r="A1947" i="1"/>
  <c r="A1947" i="4" s="1"/>
  <c r="C1088" i="7"/>
  <c r="A1089" i="7" s="1"/>
  <c r="B1088" i="7"/>
  <c r="D1088" i="7" s="1"/>
  <c r="A1092" i="1"/>
  <c r="A1092" i="4" s="1"/>
  <c r="AB1092" i="1"/>
  <c r="S1095" i="1"/>
  <c r="AC1096" i="1"/>
  <c r="A1948" i="1" l="1"/>
  <c r="A1948" i="4" s="1"/>
  <c r="B1949" i="1"/>
  <c r="B1089" i="7"/>
  <c r="D1089" i="7" s="1"/>
  <c r="C1089" i="7"/>
  <c r="A1090" i="7" s="1"/>
  <c r="A1093" i="1"/>
  <c r="A1093" i="4" s="1"/>
  <c r="AB1093" i="1"/>
  <c r="S1096" i="1"/>
  <c r="A1949" i="1" l="1"/>
  <c r="A1949" i="4" s="1"/>
  <c r="B1950" i="1"/>
  <c r="C1090" i="7"/>
  <c r="A1091" i="7" s="1"/>
  <c r="B1090" i="7"/>
  <c r="D1090" i="7" s="1"/>
  <c r="A1094" i="1"/>
  <c r="A1094" i="4" s="1"/>
  <c r="AB1094" i="1"/>
  <c r="A1950" i="1" l="1"/>
  <c r="A1950" i="4" s="1"/>
  <c r="B1951" i="1"/>
  <c r="B1091" i="7"/>
  <c r="D1091" i="7" s="1"/>
  <c r="C1091" i="7"/>
  <c r="A1092" i="7" s="1"/>
  <c r="A1095" i="1"/>
  <c r="A1095" i="4" s="1"/>
  <c r="AB1095" i="1"/>
  <c r="A1951" i="1" l="1"/>
  <c r="A1951" i="4" s="1"/>
  <c r="B1952" i="1"/>
  <c r="C1092" i="7"/>
  <c r="A1093" i="7" s="1"/>
  <c r="B1092" i="7"/>
  <c r="D1092" i="7" s="1"/>
  <c r="A1096" i="1"/>
  <c r="A1096" i="4" s="1"/>
  <c r="AB1096" i="1"/>
  <c r="A1952" i="1" l="1"/>
  <c r="A1952" i="4" s="1"/>
  <c r="B1953" i="1"/>
  <c r="C1093" i="7"/>
  <c r="A1094" i="7" s="1"/>
  <c r="B1093" i="7"/>
  <c r="D1093" i="7" s="1"/>
  <c r="A1097" i="1"/>
  <c r="A1097" i="4" s="1"/>
  <c r="AB1097" i="1"/>
  <c r="A1953" i="1" l="1"/>
  <c r="A1953" i="4" s="1"/>
  <c r="B1954" i="1"/>
  <c r="C1094" i="7"/>
  <c r="A1095" i="7" s="1"/>
  <c r="B1094" i="7"/>
  <c r="D1094" i="7" s="1"/>
  <c r="A1098" i="1"/>
  <c r="A1098" i="4" s="1"/>
  <c r="AB1098" i="1"/>
  <c r="A1954" i="1" l="1"/>
  <c r="A1954" i="4" s="1"/>
  <c r="B1955" i="1"/>
  <c r="B1095" i="7"/>
  <c r="D1095" i="7" s="1"/>
  <c r="C1095" i="7"/>
  <c r="A1096" i="7" s="1"/>
  <c r="A1099" i="1"/>
  <c r="A1099" i="4" s="1"/>
  <c r="AB1099" i="1"/>
  <c r="A1955" i="1" l="1"/>
  <c r="A1955" i="4" s="1"/>
  <c r="B1956" i="1"/>
  <c r="C1096" i="7"/>
  <c r="A1097" i="7" s="1"/>
  <c r="B1096" i="7"/>
  <c r="D1096" i="7" s="1"/>
  <c r="A1100" i="1"/>
  <c r="A1100" i="4" s="1"/>
  <c r="AB1100" i="1"/>
  <c r="A1956" i="1" l="1"/>
  <c r="A1956" i="4" s="1"/>
  <c r="B1957" i="1"/>
  <c r="C1097" i="7"/>
  <c r="A1098" i="7" s="1"/>
  <c r="B1097" i="7"/>
  <c r="D1097" i="7" s="1"/>
  <c r="A1101" i="1"/>
  <c r="A1101" i="4" s="1"/>
  <c r="AB1101" i="1"/>
  <c r="A1957" i="1" l="1"/>
  <c r="A1957" i="4" s="1"/>
  <c r="B1958" i="1"/>
  <c r="B1098" i="7"/>
  <c r="D1098" i="7" s="1"/>
  <c r="C1098" i="7"/>
  <c r="A1099" i="7" s="1"/>
  <c r="A1102" i="1"/>
  <c r="A1102" i="4" s="1"/>
  <c r="AB1102" i="1"/>
  <c r="B1959" i="1" l="1"/>
  <c r="A1958" i="1"/>
  <c r="A1958" i="4" s="1"/>
  <c r="C1099" i="7"/>
  <c r="A1100" i="7" s="1"/>
  <c r="B1099" i="7"/>
  <c r="D1099" i="7" s="1"/>
  <c r="A1103" i="1"/>
  <c r="A1103" i="4" s="1"/>
  <c r="AB1103" i="1"/>
  <c r="B1960" i="1" l="1"/>
  <c r="A1959" i="1"/>
  <c r="A1959" i="4" s="1"/>
  <c r="C1100" i="7"/>
  <c r="A1101" i="7" s="1"/>
  <c r="B1100" i="7"/>
  <c r="D1100" i="7" s="1"/>
  <c r="A1104" i="1"/>
  <c r="A1104" i="4" s="1"/>
  <c r="AB1104" i="1"/>
  <c r="A1960" i="1" l="1"/>
  <c r="A1960" i="4" s="1"/>
  <c r="B1961" i="1"/>
  <c r="C1101" i="7"/>
  <c r="A1102" i="7" s="1"/>
  <c r="B1101" i="7"/>
  <c r="D1101" i="7" s="1"/>
  <c r="A1105" i="1"/>
  <c r="A1105" i="4" s="1"/>
  <c r="AB1105" i="1"/>
  <c r="A1961" i="1" l="1"/>
  <c r="A1961" i="4" s="1"/>
  <c r="B1962" i="1"/>
  <c r="C1102" i="7"/>
  <c r="A1103" i="7" s="1"/>
  <c r="B1102" i="7"/>
  <c r="D1102" i="7" s="1"/>
  <c r="A1106" i="1"/>
  <c r="A1106" i="4" s="1"/>
  <c r="AB1106" i="1"/>
  <c r="A1962" i="1" l="1"/>
  <c r="A1962" i="4" s="1"/>
  <c r="B1963" i="1"/>
  <c r="C1103" i="7"/>
  <c r="A1104" i="7" s="1"/>
  <c r="B1103" i="7"/>
  <c r="D1103" i="7" s="1"/>
  <c r="A1107" i="1"/>
  <c r="A1107" i="4" s="1"/>
  <c r="AB1107" i="1"/>
  <c r="A1963" i="1" l="1"/>
  <c r="A1963" i="4" s="1"/>
  <c r="B1964" i="1"/>
  <c r="C1104" i="7"/>
  <c r="A1105" i="7" s="1"/>
  <c r="B1104" i="7"/>
  <c r="D1104" i="7" s="1"/>
  <c r="A1108" i="1"/>
  <c r="A1108" i="4" s="1"/>
  <c r="AB1108" i="1"/>
  <c r="B1965" i="1" l="1"/>
  <c r="A1964" i="1"/>
  <c r="A1964" i="4" s="1"/>
  <c r="B1105" i="7"/>
  <c r="D1105" i="7" s="1"/>
  <c r="C1105" i="7"/>
  <c r="A1106" i="7" s="1"/>
  <c r="A1109" i="1"/>
  <c r="A1109" i="4" s="1"/>
  <c r="AB1109" i="1"/>
  <c r="B1966" i="1" l="1"/>
  <c r="A1965" i="1"/>
  <c r="A1965" i="4" s="1"/>
  <c r="C1106" i="7"/>
  <c r="A1107" i="7" s="1"/>
  <c r="B1106" i="7"/>
  <c r="D1106" i="7" s="1"/>
  <c r="A1110" i="1"/>
  <c r="A1110" i="4" s="1"/>
  <c r="AB1110" i="1"/>
  <c r="A1966" i="1" l="1"/>
  <c r="A1966" i="4" s="1"/>
  <c r="B1967" i="1"/>
  <c r="C1107" i="7"/>
  <c r="A1108" i="7" s="1"/>
  <c r="B1107" i="7"/>
  <c r="D1107" i="7" s="1"/>
  <c r="A1111" i="1"/>
  <c r="A1111" i="4" s="1"/>
  <c r="AB1111" i="1"/>
  <c r="A1967" i="1" l="1"/>
  <c r="A1967" i="4" s="1"/>
  <c r="B1968" i="1"/>
  <c r="C1108" i="7"/>
  <c r="A1109" i="7" s="1"/>
  <c r="B1108" i="7"/>
  <c r="D1108" i="7" s="1"/>
  <c r="A1112" i="1"/>
  <c r="A1112" i="4" s="1"/>
  <c r="AB1112" i="1"/>
  <c r="A1968" i="1" l="1"/>
  <c r="A1968" i="4" s="1"/>
  <c r="B1969" i="1"/>
  <c r="B1109" i="7"/>
  <c r="D1109" i="7" s="1"/>
  <c r="C1109" i="7"/>
  <c r="A1110" i="7" s="1"/>
  <c r="A1113" i="1"/>
  <c r="A1113" i="4" s="1"/>
  <c r="AB1113" i="1"/>
  <c r="A1969" i="1" l="1"/>
  <c r="A1969" i="4" s="1"/>
  <c r="B1970" i="1"/>
  <c r="C1110" i="7"/>
  <c r="A1111" i="7" s="1"/>
  <c r="B1110" i="7"/>
  <c r="D1110" i="7" s="1"/>
  <c r="A1114" i="1"/>
  <c r="A1114" i="4" s="1"/>
  <c r="AB1114" i="1"/>
  <c r="A1970" i="1" l="1"/>
  <c r="A1970" i="4" s="1"/>
  <c r="B1971" i="1"/>
  <c r="C1111" i="7"/>
  <c r="A1112" i="7" s="1"/>
  <c r="B1111" i="7"/>
  <c r="D1111" i="7" s="1"/>
  <c r="A1115" i="1"/>
  <c r="A1115" i="4" s="1"/>
  <c r="AB1115" i="1"/>
  <c r="A1971" i="1" l="1"/>
  <c r="A1971" i="4" s="1"/>
  <c r="B1972" i="1"/>
  <c r="C1112" i="7"/>
  <c r="A1113" i="7" s="1"/>
  <c r="B1112" i="7"/>
  <c r="D1112" i="7" s="1"/>
  <c r="A1116" i="1"/>
  <c r="A1116" i="4" s="1"/>
  <c r="AB1116" i="1"/>
  <c r="A1972" i="1" l="1"/>
  <c r="A1972" i="4" s="1"/>
  <c r="B1973" i="1"/>
  <c r="C1113" i="7"/>
  <c r="A1114" i="7" s="1"/>
  <c r="B1113" i="7"/>
  <c r="D1113" i="7" s="1"/>
  <c r="A1117" i="1"/>
  <c r="A1117" i="4" s="1"/>
  <c r="AB1117" i="1"/>
  <c r="A1973" i="1" l="1"/>
  <c r="A1973" i="4" s="1"/>
  <c r="B1974" i="1"/>
  <c r="C1114" i="7"/>
  <c r="A1115" i="7" s="1"/>
  <c r="B1114" i="7"/>
  <c r="D1114" i="7" s="1"/>
  <c r="A1118" i="1"/>
  <c r="A1118" i="4" s="1"/>
  <c r="AB1118" i="1"/>
  <c r="A1974" i="1" l="1"/>
  <c r="A1974" i="4" s="1"/>
  <c r="B1975" i="1"/>
  <c r="C1115" i="7"/>
  <c r="A1116" i="7" s="1"/>
  <c r="B1115" i="7"/>
  <c r="D1115" i="7" s="1"/>
  <c r="A1119" i="1"/>
  <c r="A1119" i="4" s="1"/>
  <c r="AB1119" i="1"/>
  <c r="A1975" i="1" l="1"/>
  <c r="A1975" i="4" s="1"/>
  <c r="B1976" i="1"/>
  <c r="B1116" i="7"/>
  <c r="D1116" i="7" s="1"/>
  <c r="C1116" i="7"/>
  <c r="A1117" i="7" s="1"/>
  <c r="A1120" i="1"/>
  <c r="A1120" i="4" s="1"/>
  <c r="AB1120" i="1"/>
  <c r="B1977" i="1" l="1"/>
  <c r="A1976" i="1"/>
  <c r="A1976" i="4" s="1"/>
  <c r="C1117" i="7"/>
  <c r="A1118" i="7" s="1"/>
  <c r="B1117" i="7"/>
  <c r="D1117" i="7" s="1"/>
  <c r="A1121" i="1"/>
  <c r="A1121" i="4" s="1"/>
  <c r="AB1121" i="1"/>
  <c r="B1978" i="1" l="1"/>
  <c r="A1977" i="1"/>
  <c r="A1977" i="4" s="1"/>
  <c r="C1118" i="7"/>
  <c r="A1119" i="7" s="1"/>
  <c r="B1118" i="7"/>
  <c r="D1118" i="7" s="1"/>
  <c r="A1122" i="1"/>
  <c r="A1122" i="4" s="1"/>
  <c r="AB1122" i="1"/>
  <c r="A1978" i="1" l="1"/>
  <c r="A1978" i="4" s="1"/>
  <c r="B1979" i="1"/>
  <c r="C1119" i="7"/>
  <c r="A1120" i="7" s="1"/>
  <c r="B1119" i="7"/>
  <c r="D1119" i="7" s="1"/>
  <c r="A1123" i="1"/>
  <c r="A1123" i="4" s="1"/>
  <c r="AB1123" i="1"/>
  <c r="A1979" i="1" l="1"/>
  <c r="A1979" i="4" s="1"/>
  <c r="B1980" i="1"/>
  <c r="C1120" i="7"/>
  <c r="A1121" i="7" s="1"/>
  <c r="B1120" i="7"/>
  <c r="D1120" i="7" s="1"/>
  <c r="A1124" i="1"/>
  <c r="A1124" i="4" s="1"/>
  <c r="AB1124" i="1"/>
  <c r="A1980" i="1" l="1"/>
  <c r="A1980" i="4" s="1"/>
  <c r="B1981" i="1"/>
  <c r="C1121" i="7"/>
  <c r="A1122" i="7" s="1"/>
  <c r="B1121" i="7"/>
  <c r="D1121" i="7" s="1"/>
  <c r="A1125" i="1"/>
  <c r="A1125" i="4" s="1"/>
  <c r="AB1125" i="1"/>
  <c r="A1981" i="1" l="1"/>
  <c r="A1981" i="4" s="1"/>
  <c r="B1982" i="1"/>
  <c r="C1122" i="7"/>
  <c r="A1123" i="7" s="1"/>
  <c r="B1122" i="7"/>
  <c r="D1122" i="7" s="1"/>
  <c r="A1126" i="1"/>
  <c r="A1126" i="4" s="1"/>
  <c r="AB1126" i="1"/>
  <c r="B1983" i="1" l="1"/>
  <c r="A1982" i="1"/>
  <c r="A1982" i="4" s="1"/>
  <c r="B1123" i="7"/>
  <c r="D1123" i="7" s="1"/>
  <c r="C1123" i="7"/>
  <c r="A1124" i="7" s="1"/>
  <c r="A1127" i="1"/>
  <c r="A1127" i="4" s="1"/>
  <c r="AB1127" i="1"/>
  <c r="B1984" i="1" l="1"/>
  <c r="A1983" i="1"/>
  <c r="A1983" i="4" s="1"/>
  <c r="C1124" i="7"/>
  <c r="A1125" i="7" s="1"/>
  <c r="B1124" i="7"/>
  <c r="D1124" i="7" s="1"/>
  <c r="A1128" i="1"/>
  <c r="A1128" i="4" s="1"/>
  <c r="AB1128" i="1"/>
  <c r="A1984" i="1" l="1"/>
  <c r="A1984" i="4" s="1"/>
  <c r="B1985" i="1"/>
  <c r="C1125" i="7"/>
  <c r="A1126" i="7" s="1"/>
  <c r="B1125" i="7"/>
  <c r="D1125" i="7" s="1"/>
  <c r="A1129" i="1"/>
  <c r="A1129" i="4" s="1"/>
  <c r="AB1129" i="1"/>
  <c r="A1985" i="1" l="1"/>
  <c r="A1985" i="4" s="1"/>
  <c r="B1986" i="1"/>
  <c r="C1126" i="7"/>
  <c r="A1127" i="7" s="1"/>
  <c r="B1126" i="7"/>
  <c r="D1126" i="7" s="1"/>
  <c r="A1130" i="1"/>
  <c r="A1130" i="4" s="1"/>
  <c r="AB1130" i="1"/>
  <c r="A1986" i="1" l="1"/>
  <c r="A1986" i="4" s="1"/>
  <c r="B1987" i="1"/>
  <c r="B1127" i="7"/>
  <c r="D1127" i="7" s="1"/>
  <c r="C1127" i="7"/>
  <c r="A1128" i="7" s="1"/>
  <c r="A1131" i="1"/>
  <c r="A1131" i="4" s="1"/>
  <c r="AB1131" i="1"/>
  <c r="A1987" i="1" l="1"/>
  <c r="A1987" i="4" s="1"/>
  <c r="B1988" i="1"/>
  <c r="C1128" i="7"/>
  <c r="A1129" i="7" s="1"/>
  <c r="B1128" i="7"/>
  <c r="D1128" i="7" s="1"/>
  <c r="A1132" i="1"/>
  <c r="A1132" i="4" s="1"/>
  <c r="AB1132" i="1"/>
  <c r="A1988" i="1" l="1"/>
  <c r="A1988" i="4" s="1"/>
  <c r="B1989" i="1"/>
  <c r="C1129" i="7"/>
  <c r="A1130" i="7" s="1"/>
  <c r="B1129" i="7"/>
  <c r="D1129" i="7" s="1"/>
  <c r="A1133" i="1"/>
  <c r="A1133" i="4" s="1"/>
  <c r="AB1133" i="1"/>
  <c r="A1989" i="1" l="1"/>
  <c r="A1989" i="4" s="1"/>
  <c r="B1990" i="1"/>
  <c r="C1130" i="7"/>
  <c r="A1131" i="7" s="1"/>
  <c r="B1130" i="7"/>
  <c r="D1130" i="7" s="1"/>
  <c r="A1134" i="1"/>
  <c r="A1134" i="4" s="1"/>
  <c r="AB1134" i="1"/>
  <c r="A1990" i="1" l="1"/>
  <c r="A1990" i="4" s="1"/>
  <c r="B1991" i="1"/>
  <c r="C1131" i="7"/>
  <c r="A1132" i="7" s="1"/>
  <c r="B1131" i="7"/>
  <c r="D1131" i="7" s="1"/>
  <c r="A1135" i="1"/>
  <c r="A1135" i="4" s="1"/>
  <c r="AB1135" i="1"/>
  <c r="A1991" i="1" l="1"/>
  <c r="A1991" i="4" s="1"/>
  <c r="B1992" i="1"/>
  <c r="C1132" i="7"/>
  <c r="A1133" i="7" s="1"/>
  <c r="B1132" i="7"/>
  <c r="D1132" i="7" s="1"/>
  <c r="A1136" i="1"/>
  <c r="A1136" i="4" s="1"/>
  <c r="AB1136" i="1"/>
  <c r="A1992" i="1" l="1"/>
  <c r="A1992" i="4" s="1"/>
  <c r="B1993" i="1"/>
  <c r="C1133" i="7"/>
  <c r="A1134" i="7" s="1"/>
  <c r="B1133" i="7"/>
  <c r="D1133" i="7" s="1"/>
  <c r="A1137" i="1"/>
  <c r="A1137" i="4" s="1"/>
  <c r="AB1137" i="1"/>
  <c r="A1993" i="1" l="1"/>
  <c r="A1993" i="4" s="1"/>
  <c r="B1994" i="1"/>
  <c r="B1134" i="7"/>
  <c r="D1134" i="7" s="1"/>
  <c r="C1134" i="7"/>
  <c r="A1135" i="7" s="1"/>
  <c r="A1138" i="1"/>
  <c r="A1138" i="4" s="1"/>
  <c r="AB1138" i="1"/>
  <c r="B1995" i="1" l="1"/>
  <c r="A1994" i="1"/>
  <c r="A1994" i="4" s="1"/>
  <c r="B1135" i="7"/>
  <c r="D1135" i="7" s="1"/>
  <c r="C1135" i="7"/>
  <c r="A1136" i="7" s="1"/>
  <c r="A1139" i="1"/>
  <c r="A1139" i="4" s="1"/>
  <c r="AB1139" i="1"/>
  <c r="B1996" i="1" l="1"/>
  <c r="A1995" i="1"/>
  <c r="A1995" i="4" s="1"/>
  <c r="C1136" i="7"/>
  <c r="A1137" i="7" s="1"/>
  <c r="B1136" i="7"/>
  <c r="D1136" i="7" s="1"/>
  <c r="A1140" i="1"/>
  <c r="A1140" i="4" s="1"/>
  <c r="AB1140" i="1"/>
  <c r="A1996" i="1" l="1"/>
  <c r="A1996" i="4" s="1"/>
  <c r="B1997" i="1"/>
  <c r="C1137" i="7"/>
  <c r="A1138" i="7" s="1"/>
  <c r="B1137" i="7"/>
  <c r="D1137" i="7" s="1"/>
  <c r="A1141" i="1"/>
  <c r="A1141" i="4" s="1"/>
  <c r="AB1141" i="1"/>
  <c r="A1997" i="1" l="1"/>
  <c r="A1997" i="4" s="1"/>
  <c r="B1998" i="1"/>
  <c r="C1138" i="7"/>
  <c r="A1139" i="7" s="1"/>
  <c r="B1138" i="7"/>
  <c r="D1138" i="7" s="1"/>
  <c r="A1142" i="1"/>
  <c r="A1142" i="4" s="1"/>
  <c r="AB1142" i="1"/>
  <c r="A1998" i="1" l="1"/>
  <c r="A1998" i="4" s="1"/>
  <c r="B1999" i="1"/>
  <c r="C1139" i="7"/>
  <c r="A1140" i="7" s="1"/>
  <c r="B1139" i="7"/>
  <c r="D1139" i="7" s="1"/>
  <c r="A1143" i="1"/>
  <c r="A1143" i="4" s="1"/>
  <c r="AB1143" i="1"/>
  <c r="A1999" i="1" l="1"/>
  <c r="A1999" i="4" s="1"/>
  <c r="B2000" i="1"/>
  <c r="C1140" i="7"/>
  <c r="A1141" i="7" s="1"/>
  <c r="B1140" i="7"/>
  <c r="D1140" i="7" s="1"/>
  <c r="A1144" i="1"/>
  <c r="A1144" i="4" s="1"/>
  <c r="AB1144" i="1"/>
  <c r="B2001" i="1" l="1"/>
  <c r="A2000" i="1"/>
  <c r="A2000" i="4" s="1"/>
  <c r="B1141" i="7"/>
  <c r="D1141" i="7" s="1"/>
  <c r="C1141" i="7"/>
  <c r="A1142" i="7" s="1"/>
  <c r="A1145" i="1"/>
  <c r="A1145" i="4" s="1"/>
  <c r="AB1145" i="1"/>
  <c r="B2002" i="1" l="1"/>
  <c r="A2001" i="1"/>
  <c r="A2001" i="4" s="1"/>
  <c r="C1142" i="7"/>
  <c r="A1143" i="7" s="1"/>
  <c r="B1142" i="7"/>
  <c r="D1142" i="7" s="1"/>
  <c r="A1146" i="1"/>
  <c r="A1146" i="4" s="1"/>
  <c r="AB1146" i="1"/>
  <c r="S1227" i="1"/>
  <c r="A2002" i="1" l="1"/>
  <c r="A2002" i="4" s="1"/>
  <c r="B2003" i="1"/>
  <c r="C1143" i="7"/>
  <c r="A1144" i="7" s="1"/>
  <c r="B1143" i="7"/>
  <c r="D1143" i="7" s="1"/>
  <c r="A1147" i="1"/>
  <c r="A1147" i="4" s="1"/>
  <c r="AB1147" i="1"/>
  <c r="S1228" i="1"/>
  <c r="A2003" i="1" l="1"/>
  <c r="A2003" i="4" s="1"/>
  <c r="B2004" i="1"/>
  <c r="C1144" i="7"/>
  <c r="A1145" i="7" s="1"/>
  <c r="B1144" i="7"/>
  <c r="D1144" i="7" s="1"/>
  <c r="A1148" i="1"/>
  <c r="A1148" i="4" s="1"/>
  <c r="AB1148" i="1"/>
  <c r="S1229" i="1"/>
  <c r="A2004" i="1" l="1"/>
  <c r="A2004" i="4" s="1"/>
  <c r="B2005" i="1"/>
  <c r="B1145" i="7"/>
  <c r="D1145" i="7" s="1"/>
  <c r="C1145" i="7"/>
  <c r="A1146" i="7" s="1"/>
  <c r="AB2002" i="1"/>
  <c r="A1149" i="1"/>
  <c r="A1149" i="4" s="1"/>
  <c r="AB1149" i="1"/>
  <c r="S1230" i="1"/>
  <c r="A2005" i="1" l="1"/>
  <c r="A2005" i="4" s="1"/>
  <c r="B2006" i="1"/>
  <c r="C1146" i="7"/>
  <c r="A1147" i="7" s="1"/>
  <c r="B1146" i="7"/>
  <c r="D1146" i="7" s="1"/>
  <c r="A1150" i="1"/>
  <c r="A1150" i="4" s="1"/>
  <c r="AB1150" i="1"/>
  <c r="S1231" i="1"/>
  <c r="B2007" i="1" l="1"/>
  <c r="A2006" i="1"/>
  <c r="A2006" i="4" s="1"/>
  <c r="C1147" i="7"/>
  <c r="A1148" i="7" s="1"/>
  <c r="B1147" i="7"/>
  <c r="D1147" i="7" s="1"/>
  <c r="A1151" i="1"/>
  <c r="A1151" i="4" s="1"/>
  <c r="AB1151" i="1"/>
  <c r="A2007" i="1" l="1"/>
  <c r="A2007" i="4" s="1"/>
  <c r="B2008" i="1"/>
  <c r="C1148" i="7"/>
  <c r="A1149" i="7" s="1"/>
  <c r="B1148" i="7"/>
  <c r="D1148" i="7" s="1"/>
  <c r="A1152" i="1"/>
  <c r="A1152" i="4" s="1"/>
  <c r="AB1152" i="1"/>
  <c r="A2008" i="1" l="1"/>
  <c r="A2008" i="4" s="1"/>
  <c r="B2009" i="1"/>
  <c r="C1149" i="7"/>
  <c r="A1150" i="7" s="1"/>
  <c r="B1149" i="7"/>
  <c r="D1149" i="7" s="1"/>
  <c r="A1153" i="1"/>
  <c r="A1153" i="4" s="1"/>
  <c r="AB1153" i="1"/>
  <c r="A2009" i="1" l="1"/>
  <c r="A2009" i="4" s="1"/>
  <c r="B2010" i="1"/>
  <c r="C1150" i="7"/>
  <c r="A1151" i="7" s="1"/>
  <c r="B1150" i="7"/>
  <c r="D1150" i="7" s="1"/>
  <c r="A1154" i="1"/>
  <c r="A1154" i="4" s="1"/>
  <c r="AB1154" i="1"/>
  <c r="A2010" i="1" l="1"/>
  <c r="A2010" i="4" s="1"/>
  <c r="B2011" i="1"/>
  <c r="C1151" i="7"/>
  <c r="A1152" i="7" s="1"/>
  <c r="B1151" i="7"/>
  <c r="D1151" i="7" s="1"/>
  <c r="A1155" i="1"/>
  <c r="A1155" i="4" s="1"/>
  <c r="AB1155" i="1"/>
  <c r="A2011" i="1" l="1"/>
  <c r="A2011" i="4" s="1"/>
  <c r="B2012" i="1"/>
  <c r="B1152" i="7"/>
  <c r="D1152" i="7" s="1"/>
  <c r="C1152" i="7"/>
  <c r="A1153" i="7" s="1"/>
  <c r="A1156" i="1"/>
  <c r="A1156" i="4" s="1"/>
  <c r="AB1156" i="1"/>
  <c r="B2013" i="1" l="1"/>
  <c r="A2012" i="1"/>
  <c r="A2012" i="4" s="1"/>
  <c r="C1153" i="7"/>
  <c r="A1154" i="7" s="1"/>
  <c r="B1153" i="7"/>
  <c r="D1153" i="7" s="1"/>
  <c r="A1157" i="1"/>
  <c r="A1157" i="4" s="1"/>
  <c r="AB1157" i="1"/>
  <c r="A2013" i="1" l="1"/>
  <c r="A2013" i="4" s="1"/>
  <c r="B2014" i="1"/>
  <c r="C1154" i="7"/>
  <c r="A1155" i="7" s="1"/>
  <c r="B1154" i="7"/>
  <c r="D1154" i="7" s="1"/>
  <c r="A1158" i="1"/>
  <c r="A1158" i="4" s="1"/>
  <c r="AB1158" i="1"/>
  <c r="A2014" i="1" l="1"/>
  <c r="A2014" i="4" s="1"/>
  <c r="B2015" i="1"/>
  <c r="C1155" i="7"/>
  <c r="A1156" i="7" s="1"/>
  <c r="B1155" i="7"/>
  <c r="D1155" i="7" s="1"/>
  <c r="A1159" i="1"/>
  <c r="A1159" i="4" s="1"/>
  <c r="AB1159" i="1"/>
  <c r="A2015" i="1" l="1"/>
  <c r="A2015" i="4" s="1"/>
  <c r="B2016" i="1"/>
  <c r="C1156" i="7"/>
  <c r="A1157" i="7" s="1"/>
  <c r="B1156" i="7"/>
  <c r="D1156" i="7" s="1"/>
  <c r="A1160" i="1"/>
  <c r="A1160" i="4" s="1"/>
  <c r="AB1160" i="1"/>
  <c r="A2016" i="1" l="1"/>
  <c r="A2016" i="4" s="1"/>
  <c r="B2017" i="1"/>
  <c r="C1157" i="7"/>
  <c r="A1158" i="7" s="1"/>
  <c r="B1157" i="7"/>
  <c r="D1157" i="7" s="1"/>
  <c r="A1161" i="1"/>
  <c r="A1161" i="4" s="1"/>
  <c r="AB1161" i="1"/>
  <c r="A2017" i="1" l="1"/>
  <c r="A2017" i="4" s="1"/>
  <c r="B2018" i="1"/>
  <c r="C1158" i="7"/>
  <c r="A1159" i="7" s="1"/>
  <c r="B1158" i="7"/>
  <c r="D1158" i="7" s="1"/>
  <c r="A1162" i="1"/>
  <c r="A1162" i="4" s="1"/>
  <c r="AB1162" i="1"/>
  <c r="A2018" i="1" l="1"/>
  <c r="A2018" i="4" s="1"/>
  <c r="B2019" i="1"/>
  <c r="B1159" i="7"/>
  <c r="D1159" i="7" s="1"/>
  <c r="C1159" i="7"/>
  <c r="A1160" i="7" s="1"/>
  <c r="A1163" i="1"/>
  <c r="A1163" i="4" s="1"/>
  <c r="AB1163" i="1"/>
  <c r="A2019" i="1" l="1"/>
  <c r="A2019" i="4" s="1"/>
  <c r="B2020" i="1"/>
  <c r="B1160" i="7"/>
  <c r="D1160" i="7" s="1"/>
  <c r="C1160" i="7"/>
  <c r="A1161" i="7" s="1"/>
  <c r="A1164" i="1"/>
  <c r="A1164" i="4" s="1"/>
  <c r="AB1164" i="1"/>
  <c r="A2020" i="1" l="1"/>
  <c r="A2020" i="4" s="1"/>
  <c r="B2021" i="1"/>
  <c r="C1161" i="7"/>
  <c r="A1162" i="7" s="1"/>
  <c r="B1161" i="7"/>
  <c r="D1161" i="7" s="1"/>
  <c r="A1165" i="1"/>
  <c r="A1165" i="4" s="1"/>
  <c r="AB1165" i="1"/>
  <c r="A2021" i="1" l="1"/>
  <c r="A2021" i="4" s="1"/>
  <c r="B2022" i="1"/>
  <c r="C1162" i="7"/>
  <c r="A1163" i="7" s="1"/>
  <c r="B1162" i="7"/>
  <c r="D1162" i="7" s="1"/>
  <c r="A1166" i="1"/>
  <c r="P1166" i="1"/>
  <c r="E1166" i="1"/>
  <c r="F1166" i="1" s="1"/>
  <c r="S1166" i="1" s="1"/>
  <c r="AB1166" i="1"/>
  <c r="A1166" i="4" l="1"/>
  <c r="A2022" i="1"/>
  <c r="A2022" i="4" s="1"/>
  <c r="B2023" i="1"/>
  <c r="B1163" i="7"/>
  <c r="D1163" i="7" s="1"/>
  <c r="C1163" i="7"/>
  <c r="A1164" i="7" s="1"/>
  <c r="AC1166" i="1"/>
  <c r="AB1167" i="1"/>
  <c r="P1167" i="1"/>
  <c r="E1167" i="1"/>
  <c r="F1167" i="1" s="1"/>
  <c r="S1167" i="1" s="1"/>
  <c r="A1167" i="1"/>
  <c r="A1167" i="4" s="1"/>
  <c r="A2023" i="1" l="1"/>
  <c r="A2023" i="4" s="1"/>
  <c r="B2024" i="1"/>
  <c r="C1164" i="7"/>
  <c r="A1165" i="7" s="1"/>
  <c r="B1164" i="7"/>
  <c r="D1164" i="7" s="1"/>
  <c r="AC1167" i="1"/>
  <c r="P1168" i="1"/>
  <c r="AB1168" i="1"/>
  <c r="E1168" i="1"/>
  <c r="F1168" i="1" s="1"/>
  <c r="S1168" i="1" s="1"/>
  <c r="A1168" i="1"/>
  <c r="A1168" i="4" s="1"/>
  <c r="B2025" i="1" l="1"/>
  <c r="A2024" i="1"/>
  <c r="A2024" i="4" s="1"/>
  <c r="C1165" i="7"/>
  <c r="A1166" i="7" s="1"/>
  <c r="B1165" i="7"/>
  <c r="D1165" i="7" s="1"/>
  <c r="AC1168" i="1"/>
  <c r="E1169" i="1"/>
  <c r="F1169" i="1" s="1"/>
  <c r="S1169" i="1" s="1"/>
  <c r="P1169" i="1"/>
  <c r="A1169" i="1"/>
  <c r="A1169" i="4" s="1"/>
  <c r="AB1169" i="1"/>
  <c r="A2025" i="1" l="1"/>
  <c r="A2025" i="4" s="1"/>
  <c r="B2026" i="1"/>
  <c r="B1166" i="7"/>
  <c r="D1166" i="7" s="1"/>
  <c r="C1166" i="7"/>
  <c r="A1167" i="7" s="1"/>
  <c r="AC1169" i="1"/>
  <c r="A1170" i="1"/>
  <c r="A1170" i="4" s="1"/>
  <c r="E1170" i="1"/>
  <c r="F1170" i="1" s="1"/>
  <c r="S1170" i="1" s="1"/>
  <c r="P1170" i="1"/>
  <c r="AB1170" i="1"/>
  <c r="A2026" i="1" l="1"/>
  <c r="A2026" i="4" s="1"/>
  <c r="B2027" i="1"/>
  <c r="C1167" i="7"/>
  <c r="A1168" i="7" s="1"/>
  <c r="B1167" i="7"/>
  <c r="D1167" i="7" s="1"/>
  <c r="AC1170" i="1"/>
  <c r="A1171" i="1"/>
  <c r="AB1171" i="1"/>
  <c r="P1171" i="1"/>
  <c r="E1171" i="1"/>
  <c r="F1171" i="1" s="1"/>
  <c r="S1171" i="1" s="1"/>
  <c r="A1171" i="4" l="1"/>
  <c r="A2027" i="1"/>
  <c r="A2027" i="4" s="1"/>
  <c r="B2028" i="1"/>
  <c r="B1168" i="7"/>
  <c r="D1168" i="7" s="1"/>
  <c r="C1168" i="7"/>
  <c r="A1169" i="7" s="1"/>
  <c r="AC1171" i="1"/>
  <c r="AB1172" i="1"/>
  <c r="P1172" i="1"/>
  <c r="E1172" i="1"/>
  <c r="F1172" i="1" s="1"/>
  <c r="S1172" i="1" s="1"/>
  <c r="A1172" i="1"/>
  <c r="A1172" i="4" s="1"/>
  <c r="A2028" i="1" l="1"/>
  <c r="A2028" i="4" s="1"/>
  <c r="B2029" i="1"/>
  <c r="C1169" i="7"/>
  <c r="A1170" i="7" s="1"/>
  <c r="B1169" i="7"/>
  <c r="D1169" i="7" s="1"/>
  <c r="AC1172" i="1"/>
  <c r="E1173" i="1"/>
  <c r="F1173" i="1" s="1"/>
  <c r="S1173" i="1" s="1"/>
  <c r="A1173" i="1"/>
  <c r="A1173" i="4" s="1"/>
  <c r="AB1173" i="1"/>
  <c r="P1173" i="1"/>
  <c r="A2029" i="1" l="1"/>
  <c r="A2029" i="4" s="1"/>
  <c r="B2030" i="1"/>
  <c r="C1170" i="7"/>
  <c r="A1171" i="7" s="1"/>
  <c r="B1170" i="7"/>
  <c r="D1170" i="7" s="1"/>
  <c r="AC1173" i="1"/>
  <c r="P1174" i="1"/>
  <c r="A1174" i="1"/>
  <c r="A1174" i="4" s="1"/>
  <c r="AB1174" i="1"/>
  <c r="E1174" i="1"/>
  <c r="F1174" i="1" s="1"/>
  <c r="S1174" i="1" s="1"/>
  <c r="B2031" i="1" l="1"/>
  <c r="A2030" i="1"/>
  <c r="A2030" i="4" s="1"/>
  <c r="C1171" i="7"/>
  <c r="A1172" i="7" s="1"/>
  <c r="B1171" i="7"/>
  <c r="D1171" i="7" s="1"/>
  <c r="AC1174" i="1"/>
  <c r="P1175" i="1"/>
  <c r="AB1175" i="1"/>
  <c r="E1175" i="1"/>
  <c r="F1175" i="1" s="1"/>
  <c r="S1175" i="1" s="1"/>
  <c r="A1175" i="1"/>
  <c r="A1175" i="4" s="1"/>
  <c r="A2031" i="1" l="1"/>
  <c r="A2031" i="4" s="1"/>
  <c r="B2032" i="1"/>
  <c r="C1172" i="7"/>
  <c r="A1173" i="7" s="1"/>
  <c r="B1172" i="7"/>
  <c r="D1172" i="7" s="1"/>
  <c r="AC1175" i="1"/>
  <c r="P1176" i="1"/>
  <c r="A1176" i="1"/>
  <c r="A1176" i="4" s="1"/>
  <c r="AB1176" i="1"/>
  <c r="E1176" i="1"/>
  <c r="F1176" i="1" s="1"/>
  <c r="S1176" i="1" s="1"/>
  <c r="A2032" i="1" l="1"/>
  <c r="A2032" i="4" s="1"/>
  <c r="B2033" i="1"/>
  <c r="C1173" i="7"/>
  <c r="A1174" i="7" s="1"/>
  <c r="B1173" i="7"/>
  <c r="D1173" i="7" s="1"/>
  <c r="AC1176" i="1"/>
  <c r="P1177" i="1"/>
  <c r="E1177" i="1"/>
  <c r="F1177" i="1" s="1"/>
  <c r="S1177" i="1" s="1"/>
  <c r="AB1177" i="1"/>
  <c r="A1177" i="1"/>
  <c r="A1177" i="4" s="1"/>
  <c r="A2033" i="1" l="1"/>
  <c r="A2033" i="4" s="1"/>
  <c r="B2034" i="1"/>
  <c r="C1174" i="7"/>
  <c r="A1175" i="7" s="1"/>
  <c r="B1174" i="7"/>
  <c r="D1174" i="7" s="1"/>
  <c r="AC1177" i="1"/>
  <c r="E1178" i="1"/>
  <c r="F1178" i="1" s="1"/>
  <c r="S1178" i="1" s="1"/>
  <c r="A1178" i="1"/>
  <c r="A1178" i="4" s="1"/>
  <c r="P1178" i="1"/>
  <c r="AB1178" i="1"/>
  <c r="A2034" i="1" l="1"/>
  <c r="A2034" i="4" s="1"/>
  <c r="B2035" i="1"/>
  <c r="C1175" i="7"/>
  <c r="A1176" i="7" s="1"/>
  <c r="B1175" i="7"/>
  <c r="D1175" i="7" s="1"/>
  <c r="AC1178" i="1"/>
  <c r="A1179" i="1"/>
  <c r="A1179" i="4" s="1"/>
  <c r="AB1179" i="1"/>
  <c r="E1179" i="1"/>
  <c r="F1179" i="1" s="1"/>
  <c r="S1179" i="1" s="1"/>
  <c r="P1179" i="1"/>
  <c r="A2035" i="1" l="1"/>
  <c r="A2035" i="4" s="1"/>
  <c r="B2036" i="1"/>
  <c r="C1176" i="7"/>
  <c r="A1177" i="7" s="1"/>
  <c r="B1176" i="7"/>
  <c r="D1176" i="7" s="1"/>
  <c r="AC1179" i="1"/>
  <c r="A1180" i="1"/>
  <c r="AB1180" i="1"/>
  <c r="P1180" i="1"/>
  <c r="E1180" i="1"/>
  <c r="F1180" i="1" s="1"/>
  <c r="S1180" i="1" s="1"/>
  <c r="A1180" i="4" l="1"/>
  <c r="B2037" i="1"/>
  <c r="A2036" i="1"/>
  <c r="A2036" i="4" s="1"/>
  <c r="C1177" i="7"/>
  <c r="A1178" i="7" s="1"/>
  <c r="B1177" i="7"/>
  <c r="D1177" i="7" s="1"/>
  <c r="AC1180" i="1"/>
  <c r="E1181" i="1"/>
  <c r="P1181" i="1"/>
  <c r="AB1181" i="1"/>
  <c r="A1181" i="1"/>
  <c r="A2037" i="1" l="1"/>
  <c r="A2037" i="4" s="1"/>
  <c r="B2038" i="1"/>
  <c r="C1178" i="7"/>
  <c r="A1179" i="7" s="1"/>
  <c r="B1178" i="7"/>
  <c r="D1178" i="7" s="1"/>
  <c r="AC1181" i="1"/>
  <c r="F1181" i="1"/>
  <c r="S1181" i="1" s="1"/>
  <c r="A1182" i="1"/>
  <c r="A1182" i="4" s="1"/>
  <c r="AB1182" i="1"/>
  <c r="P1182" i="1"/>
  <c r="E1182" i="1"/>
  <c r="F1182" i="1" s="1"/>
  <c r="S1182" i="1" s="1"/>
  <c r="A1181" i="4" l="1"/>
  <c r="A2038" i="1"/>
  <c r="A2038" i="4" s="1"/>
  <c r="B2039" i="1"/>
  <c r="B1179" i="7"/>
  <c r="D1179" i="7" s="1"/>
  <c r="C1179" i="7"/>
  <c r="A1180" i="7" s="1"/>
  <c r="AC1182" i="1"/>
  <c r="P1183" i="1"/>
  <c r="E1183" i="1"/>
  <c r="F1183" i="1" s="1"/>
  <c r="S1183" i="1" s="1"/>
  <c r="AB1183" i="1"/>
  <c r="A1183" i="1"/>
  <c r="A1183" i="4" s="1"/>
  <c r="A2039" i="1" l="1"/>
  <c r="A2039" i="4" s="1"/>
  <c r="B2040" i="1"/>
  <c r="C1180" i="7"/>
  <c r="A1181" i="7" s="1"/>
  <c r="B1180" i="7"/>
  <c r="D1180" i="7" s="1"/>
  <c r="AC1183" i="1"/>
  <c r="E1184" i="1"/>
  <c r="F1184" i="1" s="1"/>
  <c r="S1184" i="1" s="1"/>
  <c r="P1184" i="1"/>
  <c r="AB1184" i="1"/>
  <c r="A1184" i="1"/>
  <c r="A1184" i="4" s="1"/>
  <c r="A2040" i="1" l="1"/>
  <c r="A2040" i="4" s="1"/>
  <c r="B2041" i="1"/>
  <c r="C1181" i="7"/>
  <c r="A1182" i="7" s="1"/>
  <c r="B1181" i="7"/>
  <c r="D1181" i="7" s="1"/>
  <c r="AC1184" i="1"/>
  <c r="E1185" i="1"/>
  <c r="F1185" i="1" s="1"/>
  <c r="S1185" i="1" s="1"/>
  <c r="P1185" i="1"/>
  <c r="A1185" i="1"/>
  <c r="A1185" i="4" s="1"/>
  <c r="AB1185" i="1"/>
  <c r="A2041" i="1" l="1"/>
  <c r="A2041" i="4" s="1"/>
  <c r="B2042" i="1"/>
  <c r="C1182" i="7"/>
  <c r="A1183" i="7" s="1"/>
  <c r="B1182" i="7"/>
  <c r="D1182" i="7" s="1"/>
  <c r="AC1185" i="1"/>
  <c r="E1186" i="1"/>
  <c r="F1186" i="1" s="1"/>
  <c r="S1186" i="1" s="1"/>
  <c r="AB1186" i="1"/>
  <c r="P1186" i="1"/>
  <c r="A1186" i="1"/>
  <c r="A1186" i="4" s="1"/>
  <c r="B2043" i="1" l="1"/>
  <c r="A2042" i="1"/>
  <c r="A2042" i="4" s="1"/>
  <c r="C1183" i="7"/>
  <c r="A1184" i="7" s="1"/>
  <c r="B1183" i="7"/>
  <c r="D1183" i="7" s="1"/>
  <c r="AC1186" i="1"/>
  <c r="AB1187" i="1"/>
  <c r="P1187" i="1"/>
  <c r="E1187" i="1"/>
  <c r="F1187" i="1" s="1"/>
  <c r="S1187" i="1" s="1"/>
  <c r="A1187" i="1"/>
  <c r="A1187" i="4" s="1"/>
  <c r="A2043" i="1" l="1"/>
  <c r="A2043" i="4" s="1"/>
  <c r="B2044" i="1"/>
  <c r="C1184" i="7"/>
  <c r="A1185" i="7" s="1"/>
  <c r="B1184" i="7"/>
  <c r="D1184" i="7" s="1"/>
  <c r="AC1187" i="1"/>
  <c r="AB1188" i="1"/>
  <c r="P1188" i="1"/>
  <c r="A1188" i="1"/>
  <c r="A1188" i="4" s="1"/>
  <c r="E1188" i="1"/>
  <c r="F1188" i="1" s="1"/>
  <c r="S1188" i="1" s="1"/>
  <c r="A2044" i="1" l="1"/>
  <c r="A2044" i="4" s="1"/>
  <c r="B2045" i="1"/>
  <c r="C1185" i="7"/>
  <c r="A1186" i="7" s="1"/>
  <c r="B1185" i="7"/>
  <c r="D1185" i="7" s="1"/>
  <c r="AC1188" i="1"/>
  <c r="P1189" i="1"/>
  <c r="E1189" i="1"/>
  <c r="F1189" i="1" s="1"/>
  <c r="S1189" i="1" s="1"/>
  <c r="A1189" i="1"/>
  <c r="A1189" i="4" s="1"/>
  <c r="AB1189" i="1"/>
  <c r="A2045" i="1" l="1"/>
  <c r="A2045" i="4" s="1"/>
  <c r="B2046" i="1"/>
  <c r="C1186" i="7"/>
  <c r="A1187" i="7" s="1"/>
  <c r="B1186" i="7"/>
  <c r="D1186" i="7" s="1"/>
  <c r="AC1189" i="1"/>
  <c r="AB1190" i="1"/>
  <c r="P1190" i="1"/>
  <c r="E1190" i="1"/>
  <c r="F1190" i="1" s="1"/>
  <c r="S1190" i="1" s="1"/>
  <c r="A1190" i="1"/>
  <c r="A1190" i="4" s="1"/>
  <c r="A2046" i="1" l="1"/>
  <c r="A2046" i="4" s="1"/>
  <c r="B2047" i="1"/>
  <c r="C1187" i="7"/>
  <c r="A1188" i="7" s="1"/>
  <c r="B1187" i="7"/>
  <c r="D1187" i="7" s="1"/>
  <c r="AC1190" i="1"/>
  <c r="A2047" i="1" l="1"/>
  <c r="A2047" i="4" s="1"/>
  <c r="B2048" i="1"/>
  <c r="C1188" i="7"/>
  <c r="A1189" i="7" s="1"/>
  <c r="B1188" i="7"/>
  <c r="D1188" i="7" s="1"/>
  <c r="A1199" i="1"/>
  <c r="A1199" i="4" s="1"/>
  <c r="A2048" i="1" l="1"/>
  <c r="A2048" i="4" s="1"/>
  <c r="B2049" i="1"/>
  <c r="B1189" i="7"/>
  <c r="D1189" i="7" s="1"/>
  <c r="C1189" i="7"/>
  <c r="A1190" i="7" s="1"/>
  <c r="A1200" i="1"/>
  <c r="A1200" i="4" s="1"/>
  <c r="AB1199" i="1"/>
  <c r="A2049" i="1" l="1"/>
  <c r="A2049" i="4" s="1"/>
  <c r="B2050" i="1"/>
  <c r="C1190" i="7"/>
  <c r="A1191" i="7" s="1"/>
  <c r="B1190" i="7"/>
  <c r="D1190" i="7" s="1"/>
  <c r="A1201" i="1"/>
  <c r="A1201" i="4" s="1"/>
  <c r="A2050" i="1" l="1"/>
  <c r="A2050" i="4" s="1"/>
  <c r="B2051" i="1"/>
  <c r="C1191" i="7"/>
  <c r="A1192" i="7" s="1"/>
  <c r="B1191" i="7"/>
  <c r="D1191" i="7" s="1"/>
  <c r="A1202" i="1"/>
  <c r="A1202" i="4" s="1"/>
  <c r="AB1200" i="1"/>
  <c r="B2052" i="1" l="1"/>
  <c r="A2051" i="1"/>
  <c r="A2051" i="4" s="1"/>
  <c r="C1192" i="7"/>
  <c r="A1193" i="7" s="1"/>
  <c r="B1192" i="7"/>
  <c r="D1192" i="7" s="1"/>
  <c r="A1203" i="1"/>
  <c r="A1203" i="4" s="1"/>
  <c r="AB1201" i="1"/>
  <c r="A2052" i="1" l="1"/>
  <c r="A2052" i="4" s="1"/>
  <c r="B2053" i="1"/>
  <c r="C1193" i="7"/>
  <c r="A1194" i="7" s="1"/>
  <c r="B1193" i="7"/>
  <c r="D1193" i="7" s="1"/>
  <c r="A1204" i="1"/>
  <c r="A1204" i="4" s="1"/>
  <c r="AB1202" i="1"/>
  <c r="A2053" i="1" l="1"/>
  <c r="A2053" i="4" s="1"/>
  <c r="B2054" i="1"/>
  <c r="B1194" i="7"/>
  <c r="D1194" i="7" s="1"/>
  <c r="C1194" i="7"/>
  <c r="A1195" i="7" s="1"/>
  <c r="A1205" i="1"/>
  <c r="A1205" i="4" s="1"/>
  <c r="AB1203" i="1"/>
  <c r="B2055" i="1" l="1"/>
  <c r="A2054" i="1"/>
  <c r="A2054" i="4" s="1"/>
  <c r="C1195" i="7"/>
  <c r="A1196" i="7" s="1"/>
  <c r="B1195" i="7"/>
  <c r="D1195" i="7" s="1"/>
  <c r="A1206" i="1"/>
  <c r="A1206" i="4" s="1"/>
  <c r="AB1204" i="1"/>
  <c r="A2055" i="1" l="1"/>
  <c r="A2055" i="4" s="1"/>
  <c r="B2056" i="1"/>
  <c r="C1196" i="7"/>
  <c r="A1197" i="7" s="1"/>
  <c r="B1196" i="7"/>
  <c r="D1196" i="7" s="1"/>
  <c r="A1207" i="1"/>
  <c r="A1207" i="4" s="1"/>
  <c r="AB1205" i="1"/>
  <c r="A2056" i="1" l="1"/>
  <c r="A2056" i="4" s="1"/>
  <c r="B2057" i="1"/>
  <c r="C1197" i="7"/>
  <c r="A1198" i="7" s="1"/>
  <c r="B1197" i="7"/>
  <c r="D1197" i="7" s="1"/>
  <c r="A1208" i="1"/>
  <c r="A1208" i="4" s="1"/>
  <c r="AB1206" i="1"/>
  <c r="B2058" i="1" l="1"/>
  <c r="A2057" i="1"/>
  <c r="A2057" i="4" s="1"/>
  <c r="B1198" i="7"/>
  <c r="D1198" i="7" s="1"/>
  <c r="C1198" i="7"/>
  <c r="A1199" i="7" s="1"/>
  <c r="A1209" i="1"/>
  <c r="A1209" i="4" s="1"/>
  <c r="AB1207" i="1"/>
  <c r="A2058" i="1" l="1"/>
  <c r="A2058" i="4" s="1"/>
  <c r="B2059" i="1"/>
  <c r="C1199" i="7"/>
  <c r="A1200" i="7" s="1"/>
  <c r="B1199" i="7"/>
  <c r="D1199" i="7" s="1"/>
  <c r="A1210" i="1"/>
  <c r="A1210" i="4" s="1"/>
  <c r="AB1208" i="1"/>
  <c r="A2059" i="1" l="1"/>
  <c r="A2059" i="4" s="1"/>
  <c r="B2060" i="1"/>
  <c r="C1200" i="7"/>
  <c r="A1201" i="7" s="1"/>
  <c r="B1200" i="7"/>
  <c r="D1200" i="7" s="1"/>
  <c r="A1211" i="1"/>
  <c r="A1211" i="4" s="1"/>
  <c r="AB1209" i="1"/>
  <c r="A2060" i="1" l="1"/>
  <c r="A2060" i="4" s="1"/>
  <c r="B2061" i="1"/>
  <c r="C1201" i="7"/>
  <c r="A1202" i="7" s="1"/>
  <c r="B1201" i="7"/>
  <c r="D1201" i="7" s="1"/>
  <c r="A1212" i="1"/>
  <c r="A1212" i="4" s="1"/>
  <c r="AB1210" i="1"/>
  <c r="A2061" i="1" l="1"/>
  <c r="A2061" i="4" s="1"/>
  <c r="B2062" i="1"/>
  <c r="B1202" i="7"/>
  <c r="D1202" i="7" s="1"/>
  <c r="C1202" i="7"/>
  <c r="A1203" i="7" s="1"/>
  <c r="A1213" i="1"/>
  <c r="A1213" i="4" s="1"/>
  <c r="AB1211" i="1"/>
  <c r="A2062" i="1" l="1"/>
  <c r="A2062" i="4" s="1"/>
  <c r="B2063" i="1"/>
  <c r="C1203" i="7"/>
  <c r="A1204" i="7" s="1"/>
  <c r="B1203" i="7"/>
  <c r="D1203" i="7" s="1"/>
  <c r="A1214" i="1"/>
  <c r="A1214" i="4" s="1"/>
  <c r="AB1212" i="1"/>
  <c r="B2064" i="1" l="1"/>
  <c r="A2063" i="1"/>
  <c r="A2063" i="4" s="1"/>
  <c r="C1204" i="7"/>
  <c r="A1205" i="7" s="1"/>
  <c r="B1204" i="7"/>
  <c r="D1204" i="7" s="1"/>
  <c r="A1215" i="1"/>
  <c r="A1215" i="4" s="1"/>
  <c r="AB1213" i="1"/>
  <c r="A2064" i="1" l="1"/>
  <c r="A2064" i="4" s="1"/>
  <c r="B2065" i="1"/>
  <c r="C1205" i="7"/>
  <c r="A1206" i="7" s="1"/>
  <c r="B1205" i="7"/>
  <c r="D1205" i="7" s="1"/>
  <c r="A1216" i="1"/>
  <c r="A1216" i="4" s="1"/>
  <c r="AB1214" i="1"/>
  <c r="A2065" i="1" l="1"/>
  <c r="A2065" i="4" s="1"/>
  <c r="B2066" i="1"/>
  <c r="B1206" i="7"/>
  <c r="D1206" i="7" s="1"/>
  <c r="C1206" i="7"/>
  <c r="A1207" i="7" s="1"/>
  <c r="A1217" i="1"/>
  <c r="A1217" i="4" s="1"/>
  <c r="AB1215" i="1"/>
  <c r="B2067" i="1" l="1"/>
  <c r="A2066" i="1"/>
  <c r="A2066" i="4" s="1"/>
  <c r="C1207" i="7"/>
  <c r="A1208" i="7" s="1"/>
  <c r="B1207" i="7"/>
  <c r="D1207" i="7" s="1"/>
  <c r="AB2064" i="1"/>
  <c r="A1218" i="1"/>
  <c r="A1218" i="4" s="1"/>
  <c r="AB1216" i="1"/>
  <c r="A2067" i="1" l="1"/>
  <c r="A2067" i="4" s="1"/>
  <c r="B2068" i="1"/>
  <c r="C1208" i="7"/>
  <c r="A1209" i="7" s="1"/>
  <c r="B1208" i="7"/>
  <c r="D1208" i="7" s="1"/>
  <c r="AB2065" i="1"/>
  <c r="A1219" i="1"/>
  <c r="A1219" i="4" s="1"/>
  <c r="AB1217" i="1"/>
  <c r="A2068" i="1" l="1"/>
  <c r="A2068" i="4" s="1"/>
  <c r="B2069" i="1"/>
  <c r="C1209" i="7"/>
  <c r="A1210" i="7" s="1"/>
  <c r="B1209" i="7"/>
  <c r="D1209" i="7" s="1"/>
  <c r="AB2066" i="1"/>
  <c r="A1220" i="1"/>
  <c r="A1220" i="4" s="1"/>
  <c r="AB1218" i="1"/>
  <c r="B2070" i="1" l="1"/>
  <c r="A2069" i="1"/>
  <c r="A2069" i="4" s="1"/>
  <c r="B1210" i="7"/>
  <c r="D1210" i="7" s="1"/>
  <c r="C1210" i="7"/>
  <c r="A1211" i="7" s="1"/>
  <c r="AB2067" i="1"/>
  <c r="A1221" i="1"/>
  <c r="A1221" i="4" s="1"/>
  <c r="AB1219" i="1"/>
  <c r="A2070" i="1" l="1"/>
  <c r="A2070" i="4" s="1"/>
  <c r="B2071" i="1"/>
  <c r="C1211" i="7"/>
  <c r="A1212" i="7" s="1"/>
  <c r="B1211" i="7"/>
  <c r="D1211" i="7" s="1"/>
  <c r="A1222" i="1"/>
  <c r="A1222" i="4" s="1"/>
  <c r="AB1220" i="1"/>
  <c r="A2071" i="1" l="1"/>
  <c r="A2071" i="4" s="1"/>
  <c r="B2072" i="1"/>
  <c r="C1212" i="7"/>
  <c r="A1213" i="7" s="1"/>
  <c r="B1212" i="7"/>
  <c r="D1212" i="7" s="1"/>
  <c r="A1223" i="1"/>
  <c r="A1223" i="4" s="1"/>
  <c r="AB1221" i="1"/>
  <c r="A2072" i="1" l="1"/>
  <c r="A2072" i="4" s="1"/>
  <c r="B2073" i="1"/>
  <c r="C1213" i="7"/>
  <c r="A1214" i="7" s="1"/>
  <c r="B1213" i="7"/>
  <c r="D1213" i="7" s="1"/>
  <c r="A1224" i="1"/>
  <c r="A1224" i="4" s="1"/>
  <c r="AB1222" i="1"/>
  <c r="A2073" i="1" l="1"/>
  <c r="A2073" i="4" s="1"/>
  <c r="B2074" i="1"/>
  <c r="C1214" i="7"/>
  <c r="A1215" i="7" s="1"/>
  <c r="B1214" i="7"/>
  <c r="D1214" i="7" s="1"/>
  <c r="A1225" i="1"/>
  <c r="A1225" i="4" s="1"/>
  <c r="AB1223" i="1"/>
  <c r="A2074" i="1" l="1"/>
  <c r="A2074" i="4" s="1"/>
  <c r="B2075" i="1"/>
  <c r="B1215" i="7"/>
  <c r="D1215" i="7" s="1"/>
  <c r="C1215" i="7"/>
  <c r="A1216" i="7" s="1"/>
  <c r="A1226" i="1"/>
  <c r="A1226" i="4" s="1"/>
  <c r="AB1224" i="1"/>
  <c r="B2076" i="1" l="1"/>
  <c r="A2075" i="1"/>
  <c r="A2075" i="4" s="1"/>
  <c r="C1216" i="7"/>
  <c r="A1217" i="7" s="1"/>
  <c r="B1216" i="7"/>
  <c r="D1216" i="7" s="1"/>
  <c r="A1227" i="1"/>
  <c r="A1227" i="4" s="1"/>
  <c r="AB1225" i="1"/>
  <c r="B2077" i="1" l="1"/>
  <c r="A2076" i="1"/>
  <c r="A2076" i="4" s="1"/>
  <c r="C1217" i="7"/>
  <c r="A1218" i="7" s="1"/>
  <c r="B1217" i="7"/>
  <c r="D1217" i="7" s="1"/>
  <c r="A1228" i="1"/>
  <c r="A1228" i="4" s="1"/>
  <c r="AB1226" i="1"/>
  <c r="A2077" i="1" l="1"/>
  <c r="A2077" i="4" s="1"/>
  <c r="B2078" i="1"/>
  <c r="C1218" i="7"/>
  <c r="A1219" i="7" s="1"/>
  <c r="B1218" i="7"/>
  <c r="D1218" i="7" s="1"/>
  <c r="A1229" i="1"/>
  <c r="A1229" i="4" s="1"/>
  <c r="AB1227" i="1"/>
  <c r="B2079" i="1" l="1"/>
  <c r="A2078" i="1"/>
  <c r="A2078" i="4" s="1"/>
  <c r="C1219" i="7"/>
  <c r="A1220" i="7" s="1"/>
  <c r="B1219" i="7"/>
  <c r="D1219" i="7" s="1"/>
  <c r="A1230" i="1"/>
  <c r="A1230" i="4" s="1"/>
  <c r="AB1228" i="1"/>
  <c r="A2079" i="1" l="1"/>
  <c r="A2079" i="4" s="1"/>
  <c r="B2080" i="1"/>
  <c r="C1220" i="7"/>
  <c r="A1221" i="7" s="1"/>
  <c r="B1220" i="7"/>
  <c r="D1220" i="7" s="1"/>
  <c r="A1231" i="1"/>
  <c r="A1231" i="4" s="1"/>
  <c r="AB1229" i="1"/>
  <c r="A2080" i="1" l="1"/>
  <c r="A2080" i="4" s="1"/>
  <c r="B2081" i="1"/>
  <c r="C1221" i="7"/>
  <c r="A1222" i="7" s="1"/>
  <c r="B1221" i="7"/>
  <c r="D1221" i="7" s="1"/>
  <c r="A1232" i="1"/>
  <c r="AB1230" i="1"/>
  <c r="B2082" i="1" l="1"/>
  <c r="A2081" i="1"/>
  <c r="A2081" i="4" s="1"/>
  <c r="B1222" i="7"/>
  <c r="D1222" i="7" s="1"/>
  <c r="C1222" i="7"/>
  <c r="A1223" i="7" s="1"/>
  <c r="A1233" i="1"/>
  <c r="AB1231" i="1"/>
  <c r="B2083" i="1" l="1"/>
  <c r="A2082" i="1"/>
  <c r="A2082" i="4" s="1"/>
  <c r="C1223" i="7"/>
  <c r="A1224" i="7" s="1"/>
  <c r="B1223" i="7"/>
  <c r="D1223" i="7" s="1"/>
  <c r="AB2080" i="1"/>
  <c r="A1234" i="1"/>
  <c r="A1234" i="4" s="1"/>
  <c r="AB1232" i="1"/>
  <c r="E1232" i="1"/>
  <c r="P1232" i="1"/>
  <c r="AC1232" i="1" s="1"/>
  <c r="A2083" i="1" l="1"/>
  <c r="A2083" i="4" s="1"/>
  <c r="B2084" i="1"/>
  <c r="C1224" i="7"/>
  <c r="A1225" i="7" s="1"/>
  <c r="B1224" i="7"/>
  <c r="D1224" i="7" s="1"/>
  <c r="AB2081" i="1"/>
  <c r="F1232" i="1"/>
  <c r="S1232" i="1" s="1"/>
  <c r="A1235" i="1"/>
  <c r="A1235" i="4" s="1"/>
  <c r="AB1233" i="1"/>
  <c r="P1233" i="1"/>
  <c r="AC1233" i="1" s="1"/>
  <c r="E1233" i="1"/>
  <c r="A1232" i="4" l="1"/>
  <c r="B2085" i="1"/>
  <c r="A2084" i="1"/>
  <c r="A2084" i="4" s="1"/>
  <c r="B1225" i="7"/>
  <c r="D1225" i="7" s="1"/>
  <c r="C1225" i="7"/>
  <c r="A1226" i="7" s="1"/>
  <c r="F1233" i="1"/>
  <c r="S1233" i="1" s="1"/>
  <c r="A1236" i="1"/>
  <c r="A1236" i="4" s="1"/>
  <c r="AB1234" i="1"/>
  <c r="A1233" i="4" l="1"/>
  <c r="A2085" i="1"/>
  <c r="A2085" i="4" s="1"/>
  <c r="B2086" i="1"/>
  <c r="B2087" i="1" s="1"/>
  <c r="C1226" i="7"/>
  <c r="A1227" i="7" s="1"/>
  <c r="B1226" i="7"/>
  <c r="D1226" i="7" s="1"/>
  <c r="A1237" i="1"/>
  <c r="A1237" i="4" s="1"/>
  <c r="AB1235" i="1"/>
  <c r="E2087" i="1" l="1"/>
  <c r="F2087" i="1" s="1"/>
  <c r="S2087" i="1" s="1"/>
  <c r="P2087" i="1"/>
  <c r="AC2087" i="1" s="1"/>
  <c r="A2087" i="1"/>
  <c r="B2088" i="1"/>
  <c r="AB2087" i="1"/>
  <c r="A2086" i="1"/>
  <c r="A2086" i="4" s="1"/>
  <c r="C1227" i="7"/>
  <c r="A1228" i="7" s="1"/>
  <c r="B1227" i="7"/>
  <c r="D1227" i="7" s="1"/>
  <c r="A1238" i="1"/>
  <c r="A1238" i="4" s="1"/>
  <c r="AB1236" i="1"/>
  <c r="E2088" i="1" l="1"/>
  <c r="F2088" i="1" s="1"/>
  <c r="S2088" i="1" s="1"/>
  <c r="A2088" i="1"/>
  <c r="AB2088" i="1"/>
  <c r="P2088" i="1"/>
  <c r="AC2088" i="1" s="1"/>
  <c r="B2089" i="1"/>
  <c r="A2087" i="4"/>
  <c r="C1228" i="7"/>
  <c r="A1229" i="7" s="1"/>
  <c r="B1228" i="7"/>
  <c r="D1228" i="7" s="1"/>
  <c r="A1239" i="1"/>
  <c r="A1239" i="4" s="1"/>
  <c r="AB1237" i="1"/>
  <c r="P2089" i="1" l="1"/>
  <c r="AC2089" i="1" s="1"/>
  <c r="B2090" i="1"/>
  <c r="E2089" i="1"/>
  <c r="F2089" i="1" s="1"/>
  <c r="S2089" i="1" s="1"/>
  <c r="A2089" i="1"/>
  <c r="AB2089" i="1"/>
  <c r="A2088" i="4"/>
  <c r="C1229" i="7"/>
  <c r="A1230" i="7" s="1"/>
  <c r="B1229" i="7"/>
  <c r="D1229" i="7" s="1"/>
  <c r="A1240" i="1"/>
  <c r="A1240" i="4" s="1"/>
  <c r="AB1238" i="1"/>
  <c r="P2090" i="1" l="1"/>
  <c r="AC2090" i="1" s="1"/>
  <c r="E2090" i="1"/>
  <c r="A2090" i="1"/>
  <c r="AB2090" i="1"/>
  <c r="B2091" i="1"/>
  <c r="A2089" i="4"/>
  <c r="C1230" i="7"/>
  <c r="A1231" i="7" s="1"/>
  <c r="B1230" i="7"/>
  <c r="D1230" i="7" s="1"/>
  <c r="A1241" i="1"/>
  <c r="A1241" i="4" s="1"/>
  <c r="AB1239" i="1"/>
  <c r="F2090" i="1" l="1"/>
  <c r="S2090" i="1" s="1"/>
  <c r="B2092" i="1"/>
  <c r="E2091" i="1"/>
  <c r="F2091" i="1" s="1"/>
  <c r="S2091" i="1" s="1"/>
  <c r="P2091" i="1"/>
  <c r="AC2091" i="1" s="1"/>
  <c r="A2091" i="1"/>
  <c r="AB2091" i="1"/>
  <c r="A2090" i="4"/>
  <c r="C1231" i="7"/>
  <c r="A1232" i="7" s="1"/>
  <c r="B1231" i="7"/>
  <c r="D1231" i="7" s="1"/>
  <c r="A1242" i="1"/>
  <c r="A1242" i="4" s="1"/>
  <c r="AB1240" i="1"/>
  <c r="E2092" i="1" l="1"/>
  <c r="F2092" i="1" s="1"/>
  <c r="S2092" i="1" s="1"/>
  <c r="A2092" i="1"/>
  <c r="AB2092" i="1"/>
  <c r="P2092" i="1"/>
  <c r="AC2092" i="1" s="1"/>
  <c r="A2091" i="4"/>
  <c r="C1232" i="7"/>
  <c r="A1233" i="7" s="1"/>
  <c r="B1232" i="7"/>
  <c r="D1232" i="7" s="1"/>
  <c r="A1243" i="1"/>
  <c r="A1243" i="4" s="1"/>
  <c r="AB1241" i="1"/>
  <c r="A2092" i="4" l="1"/>
  <c r="B2093" i="1"/>
  <c r="C1233" i="7"/>
  <c r="A1234" i="7" s="1"/>
  <c r="B1233" i="7"/>
  <c r="D1233" i="7" s="1"/>
  <c r="A1244" i="1"/>
  <c r="A1244" i="4" s="1"/>
  <c r="AB1242" i="1"/>
  <c r="B2094" i="1" l="1"/>
  <c r="A2093" i="1"/>
  <c r="A2093" i="4" s="1"/>
  <c r="C1234" i="7"/>
  <c r="A1235" i="7" s="1"/>
  <c r="B1234" i="7"/>
  <c r="D1234" i="7" s="1"/>
  <c r="A1245" i="1"/>
  <c r="A1245" i="4" s="1"/>
  <c r="AB1243" i="1"/>
  <c r="B2095" i="1" l="1"/>
  <c r="A2094" i="1"/>
  <c r="A2094" i="4" s="1"/>
  <c r="B1235" i="7"/>
  <c r="D1235" i="7" s="1"/>
  <c r="C1235" i="7"/>
  <c r="A1236" i="7" s="1"/>
  <c r="A1246" i="1"/>
  <c r="A1246" i="4" s="1"/>
  <c r="AB1244" i="1"/>
  <c r="A2095" i="1" l="1"/>
  <c r="A2095" i="4" s="1"/>
  <c r="B2096" i="1"/>
  <c r="C1236" i="7"/>
  <c r="A1237" i="7" s="1"/>
  <c r="B1236" i="7"/>
  <c r="D1236" i="7" s="1"/>
  <c r="A1247" i="1"/>
  <c r="A1247" i="4" s="1"/>
  <c r="AB1245" i="1"/>
  <c r="B2097" i="1" l="1"/>
  <c r="A2096" i="1"/>
  <c r="A2096" i="4" s="1"/>
  <c r="C1237" i="7"/>
  <c r="A1238" i="7" s="1"/>
  <c r="B1237" i="7"/>
  <c r="D1237" i="7" s="1"/>
  <c r="A1248" i="1"/>
  <c r="A1248" i="4" s="1"/>
  <c r="AB1246" i="1"/>
  <c r="A2097" i="1" l="1"/>
  <c r="A2097" i="4" s="1"/>
  <c r="B2098" i="1"/>
  <c r="C1238" i="7"/>
  <c r="A1239" i="7" s="1"/>
  <c r="B1238" i="7"/>
  <c r="D1238" i="7" s="1"/>
  <c r="A1249" i="1"/>
  <c r="A1249" i="4" s="1"/>
  <c r="AB1247" i="1"/>
  <c r="A2098" i="1" l="1"/>
  <c r="A2098" i="4" s="1"/>
  <c r="B2099" i="1"/>
  <c r="B1239" i="7"/>
  <c r="D1239" i="7" s="1"/>
  <c r="C1239" i="7"/>
  <c r="A1240" i="7" s="1"/>
  <c r="A1250" i="1"/>
  <c r="A1250" i="4" s="1"/>
  <c r="AB1248" i="1"/>
  <c r="B2100" i="1" l="1"/>
  <c r="A2099" i="1"/>
  <c r="A2099" i="4" s="1"/>
  <c r="C1240" i="7"/>
  <c r="A1241" i="7" s="1"/>
  <c r="B1240" i="7"/>
  <c r="D1240" i="7" s="1"/>
  <c r="A1251" i="1"/>
  <c r="A1251" i="4" s="1"/>
  <c r="AB1249" i="1"/>
  <c r="B2101" i="1" l="1"/>
  <c r="A2100" i="1"/>
  <c r="A2100" i="4" s="1"/>
  <c r="C1241" i="7"/>
  <c r="A1242" i="7" s="1"/>
  <c r="B1241" i="7"/>
  <c r="D1241" i="7" s="1"/>
  <c r="A1252" i="1"/>
  <c r="A1252" i="4" s="1"/>
  <c r="AB1250" i="1"/>
  <c r="A2101" i="1" l="1"/>
  <c r="A2101" i="4" s="1"/>
  <c r="B2102" i="1"/>
  <c r="C1242" i="7"/>
  <c r="A1243" i="7" s="1"/>
  <c r="B1242" i="7"/>
  <c r="D1242" i="7" s="1"/>
  <c r="A1253" i="1"/>
  <c r="A1253" i="4" s="1"/>
  <c r="AB1251" i="1"/>
  <c r="A2102" i="1" l="1"/>
  <c r="A2102" i="4" s="1"/>
  <c r="B2103" i="1"/>
  <c r="C1243" i="7"/>
  <c r="A1244" i="7" s="1"/>
  <c r="B1243" i="7"/>
  <c r="D1243" i="7" s="1"/>
  <c r="A1254" i="1"/>
  <c r="A1254" i="4" s="1"/>
  <c r="AB1252" i="1"/>
  <c r="A2103" i="1" l="1"/>
  <c r="A2103" i="4" s="1"/>
  <c r="B2104" i="1"/>
  <c r="C1244" i="7"/>
  <c r="A1245" i="7" s="1"/>
  <c r="B1244" i="7"/>
  <c r="D1244" i="7" s="1"/>
  <c r="A1255" i="1"/>
  <c r="A1255" i="4" s="1"/>
  <c r="AB1253" i="1"/>
  <c r="A2104" i="1" l="1"/>
  <c r="A2104" i="4" s="1"/>
  <c r="B2105" i="1"/>
  <c r="C1245" i="7"/>
  <c r="A1246" i="7" s="1"/>
  <c r="B1245" i="7"/>
  <c r="D1245" i="7" s="1"/>
  <c r="A1256" i="1"/>
  <c r="A1256" i="4" s="1"/>
  <c r="AB1254" i="1"/>
  <c r="B2106" i="1" l="1"/>
  <c r="A2105" i="1"/>
  <c r="A2105" i="4" s="1"/>
  <c r="C1246" i="7"/>
  <c r="A1247" i="7" s="1"/>
  <c r="B1246" i="7"/>
  <c r="D1246" i="7" s="1"/>
  <c r="A1257" i="1"/>
  <c r="A1257" i="4" s="1"/>
  <c r="AB1255" i="1"/>
  <c r="B2107" i="1" l="1"/>
  <c r="A2106" i="1"/>
  <c r="A2106" i="4" s="1"/>
  <c r="B1247" i="7"/>
  <c r="D1247" i="7" s="1"/>
  <c r="C1247" i="7"/>
  <c r="A1248" i="7" s="1"/>
  <c r="A1258" i="1"/>
  <c r="A1258" i="4" s="1"/>
  <c r="AB1256" i="1"/>
  <c r="A2107" i="1" l="1"/>
  <c r="A2107" i="4" s="1"/>
  <c r="B2108" i="1"/>
  <c r="B1248" i="7"/>
  <c r="D1248" i="7" s="1"/>
  <c r="C1248" i="7"/>
  <c r="A1249" i="7" s="1"/>
  <c r="AB2105" i="1"/>
  <c r="A1259" i="1"/>
  <c r="A1259" i="4" s="1"/>
  <c r="AB1257" i="1"/>
  <c r="B2109" i="1" l="1"/>
  <c r="A2108" i="1"/>
  <c r="A2108" i="4" s="1"/>
  <c r="C1249" i="7"/>
  <c r="A1250" i="7" s="1"/>
  <c r="B1249" i="7"/>
  <c r="D1249" i="7" s="1"/>
  <c r="AB2106" i="1"/>
  <c r="A1260" i="1"/>
  <c r="A1260" i="4" s="1"/>
  <c r="AB1258" i="1"/>
  <c r="B2110" i="1" l="1"/>
  <c r="A2109" i="1"/>
  <c r="A2109" i="4" s="1"/>
  <c r="C1250" i="7"/>
  <c r="A1251" i="7" s="1"/>
  <c r="B1250" i="7"/>
  <c r="D1250" i="7" s="1"/>
  <c r="AB2107" i="1"/>
  <c r="A1261" i="1"/>
  <c r="A1261" i="4" s="1"/>
  <c r="AB1259" i="1"/>
  <c r="B2111" i="1" l="1"/>
  <c r="A2110" i="1"/>
  <c r="C1251" i="7"/>
  <c r="A1252" i="7" s="1"/>
  <c r="B1251" i="7"/>
  <c r="D1251" i="7" s="1"/>
  <c r="AB2108" i="1"/>
  <c r="A1262" i="1"/>
  <c r="A1262" i="4" s="1"/>
  <c r="AB1260" i="1"/>
  <c r="B2112" i="1" l="1"/>
  <c r="A2111" i="1"/>
  <c r="B1252" i="7"/>
  <c r="D1252" i="7" s="1"/>
  <c r="C1252" i="7"/>
  <c r="A1253" i="7" s="1"/>
  <c r="AB2109" i="1"/>
  <c r="A1263" i="1"/>
  <c r="A1263" i="4" s="1"/>
  <c r="AB1261" i="1"/>
  <c r="B2113" i="1" l="1"/>
  <c r="A2112" i="1"/>
  <c r="C1253" i="7"/>
  <c r="A1254" i="7" s="1"/>
  <c r="B1253" i="7"/>
  <c r="D1253" i="7" s="1"/>
  <c r="P2110" i="1"/>
  <c r="AC2110" i="1" s="1"/>
  <c r="AB2110" i="1"/>
  <c r="E2110" i="1"/>
  <c r="A1264" i="1"/>
  <c r="A1264" i="4" s="1"/>
  <c r="AB1262" i="1"/>
  <c r="F2110" i="1" l="1"/>
  <c r="S2110" i="1" s="1"/>
  <c r="A2110" i="4"/>
  <c r="A2113" i="1"/>
  <c r="A2113" i="4" s="1"/>
  <c r="B2114" i="1"/>
  <c r="B1254" i="7"/>
  <c r="D1254" i="7" s="1"/>
  <c r="C1254" i="7"/>
  <c r="A1255" i="7" s="1"/>
  <c r="P2111" i="1"/>
  <c r="AC2111" i="1" s="1"/>
  <c r="E2111" i="1"/>
  <c r="AB2111" i="1"/>
  <c r="A1265" i="1"/>
  <c r="A1265" i="4" s="1"/>
  <c r="AB1263" i="1"/>
  <c r="F2111" i="1" l="1"/>
  <c r="S2111" i="1" s="1"/>
  <c r="A2111" i="4"/>
  <c r="B2115" i="1"/>
  <c r="A2114" i="1"/>
  <c r="A2114" i="4" s="1"/>
  <c r="C1255" i="7"/>
  <c r="A1256" i="7" s="1"/>
  <c r="B1255" i="7"/>
  <c r="D1255" i="7" s="1"/>
  <c r="E2112" i="1"/>
  <c r="AB2112" i="1"/>
  <c r="P2112" i="1"/>
  <c r="AC2112" i="1" s="1"/>
  <c r="A1266" i="1"/>
  <c r="A1266" i="4" s="1"/>
  <c r="AB1264" i="1"/>
  <c r="F2112" i="1" l="1"/>
  <c r="S2112" i="1" s="1"/>
  <c r="A2112" i="4"/>
  <c r="B2116" i="1"/>
  <c r="A2115" i="1"/>
  <c r="A2115" i="4" s="1"/>
  <c r="C1256" i="7"/>
  <c r="A1257" i="7" s="1"/>
  <c r="B1256" i="7"/>
  <c r="D1256" i="7" s="1"/>
  <c r="A1267" i="1"/>
  <c r="A1267" i="4" s="1"/>
  <c r="AB1265" i="1"/>
  <c r="B2117" i="1" l="1"/>
  <c r="A2116" i="1"/>
  <c r="A2116" i="4" s="1"/>
  <c r="C1257" i="7"/>
  <c r="A1258" i="7" s="1"/>
  <c r="B1257" i="7"/>
  <c r="D1257" i="7" s="1"/>
  <c r="A1268" i="1"/>
  <c r="A1268" i="4" s="1"/>
  <c r="AB1266" i="1"/>
  <c r="B2118" i="1" l="1"/>
  <c r="A2117" i="1"/>
  <c r="A2117" i="4" s="1"/>
  <c r="C1258" i="7"/>
  <c r="A1259" i="7" s="1"/>
  <c r="B1258" i="7"/>
  <c r="D1258" i="7" s="1"/>
  <c r="A1269" i="1"/>
  <c r="A1269" i="4" s="1"/>
  <c r="AB1267" i="1"/>
  <c r="B2119" i="1" l="1"/>
  <c r="A2118" i="1"/>
  <c r="A2118" i="4" s="1"/>
  <c r="C1259" i="7"/>
  <c r="A1260" i="7" s="1"/>
  <c r="B1259" i="7"/>
  <c r="D1259" i="7" s="1"/>
  <c r="A1270" i="1"/>
  <c r="A1270" i="4" s="1"/>
  <c r="AB1268" i="1"/>
  <c r="A2119" i="1" l="1"/>
  <c r="A2119" i="4" s="1"/>
  <c r="B2120" i="1"/>
  <c r="C1260" i="7"/>
  <c r="A1261" i="7" s="1"/>
  <c r="B1260" i="7"/>
  <c r="D1260" i="7" s="1"/>
  <c r="AB2117" i="1"/>
  <c r="A1271" i="1"/>
  <c r="A1271" i="4" s="1"/>
  <c r="AB1269" i="1"/>
  <c r="B2121" i="1" l="1"/>
  <c r="A2120" i="1"/>
  <c r="A2120" i="4" s="1"/>
  <c r="B1261" i="7"/>
  <c r="D1261" i="7" s="1"/>
  <c r="C1261" i="7"/>
  <c r="A1262" i="7" s="1"/>
  <c r="AB2118" i="1"/>
  <c r="A1272" i="1"/>
  <c r="A1272" i="4" s="1"/>
  <c r="AB1270" i="1"/>
  <c r="B2122" i="1" l="1"/>
  <c r="A2121" i="1"/>
  <c r="A2121" i="4" s="1"/>
  <c r="C1262" i="7"/>
  <c r="A1263" i="7" s="1"/>
  <c r="B1262" i="7"/>
  <c r="D1262" i="7" s="1"/>
  <c r="AB2119" i="1"/>
  <c r="A1273" i="1"/>
  <c r="A1273" i="4" s="1"/>
  <c r="AB1271" i="1"/>
  <c r="B2123" i="1" l="1"/>
  <c r="A2122" i="1"/>
  <c r="A2122" i="4" s="1"/>
  <c r="C1263" i="7"/>
  <c r="A1264" i="7" s="1"/>
  <c r="B1263" i="7"/>
  <c r="D1263" i="7" s="1"/>
  <c r="AB2120" i="1"/>
  <c r="A1274" i="1"/>
  <c r="A1274" i="4" s="1"/>
  <c r="AB1272" i="1"/>
  <c r="B2124" i="1" l="1"/>
  <c r="A2123" i="1"/>
  <c r="A2123" i="4" s="1"/>
  <c r="C1264" i="7"/>
  <c r="A1265" i="7" s="1"/>
  <c r="B1264" i="7"/>
  <c r="D1264" i="7" s="1"/>
  <c r="AB2121" i="1"/>
  <c r="A1275" i="1"/>
  <c r="A1275" i="4" s="1"/>
  <c r="AB1273" i="1"/>
  <c r="B2125" i="1" l="1"/>
  <c r="A2124" i="1"/>
  <c r="A2124" i="4" s="1"/>
  <c r="B1265" i="7"/>
  <c r="D1265" i="7" s="1"/>
  <c r="C1265" i="7"/>
  <c r="A1266" i="7" s="1"/>
  <c r="AB2122" i="1"/>
  <c r="A1276" i="1"/>
  <c r="A1276" i="4" s="1"/>
  <c r="AB1274" i="1"/>
  <c r="A2125" i="1" l="1"/>
  <c r="A2125" i="4" s="1"/>
  <c r="B2126" i="1"/>
  <c r="AB2124" i="1"/>
  <c r="C1266" i="7"/>
  <c r="A1267" i="7" s="1"/>
  <c r="B1266" i="7"/>
  <c r="D1266" i="7" s="1"/>
  <c r="AB2123" i="1"/>
  <c r="A1277" i="1"/>
  <c r="A1277" i="4" s="1"/>
  <c r="AB1275" i="1"/>
  <c r="AB2126" i="1" l="1"/>
  <c r="A2126" i="1"/>
  <c r="A2126" i="4" s="1"/>
  <c r="B2127" i="1"/>
  <c r="AB2125" i="1"/>
  <c r="B1267" i="7"/>
  <c r="D1267" i="7" s="1"/>
  <c r="C1267" i="7"/>
  <c r="A1268" i="7" s="1"/>
  <c r="A1278" i="1"/>
  <c r="A1278" i="4" s="1"/>
  <c r="AB1276" i="1"/>
  <c r="A2127" i="1" l="1"/>
  <c r="A2127" i="4" s="1"/>
  <c r="AB2127" i="1"/>
  <c r="B1268" i="7"/>
  <c r="D1268" i="7" s="1"/>
  <c r="C1268" i="7"/>
  <c r="A1269" i="7" s="1"/>
  <c r="A1279" i="1"/>
  <c r="A1279" i="4" s="1"/>
  <c r="AB1277" i="1"/>
  <c r="C1269" i="7" l="1"/>
  <c r="A1270" i="7" s="1"/>
  <c r="B1269" i="7"/>
  <c r="D1269" i="7" s="1"/>
  <c r="A1280" i="1"/>
  <c r="A1280" i="4" s="1"/>
  <c r="AB1278" i="1"/>
  <c r="C1270" i="7" l="1"/>
  <c r="A1271" i="7" s="1"/>
  <c r="B1270" i="7"/>
  <c r="D1270" i="7" s="1"/>
  <c r="A1281" i="1"/>
  <c r="A1281" i="4" s="1"/>
  <c r="AB1279" i="1"/>
  <c r="C1271" i="7" l="1"/>
  <c r="A1272" i="7" s="1"/>
  <c r="B1271" i="7"/>
  <c r="D1271" i="7" s="1"/>
  <c r="A1282" i="1"/>
  <c r="A1282" i="4" s="1"/>
  <c r="AB1280" i="1"/>
  <c r="C1272" i="7" l="1"/>
  <c r="A1273" i="7" s="1"/>
  <c r="B1272" i="7"/>
  <c r="D1272" i="7" s="1"/>
  <c r="A1283" i="1"/>
  <c r="A1283" i="4" s="1"/>
  <c r="AB1281" i="1"/>
  <c r="C1273" i="7" l="1"/>
  <c r="A1274" i="7" s="1"/>
  <c r="B1273" i="7"/>
  <c r="D1273" i="7" s="1"/>
  <c r="A1284" i="1"/>
  <c r="A1284" i="4" s="1"/>
  <c r="AB1282" i="1"/>
  <c r="C1274" i="7" l="1"/>
  <c r="A1275" i="7" s="1"/>
  <c r="B1274" i="7"/>
  <c r="D1274" i="7" s="1"/>
  <c r="A1285" i="1"/>
  <c r="A1285" i="4" s="1"/>
  <c r="AB1283" i="1"/>
  <c r="B1275" i="7" l="1"/>
  <c r="D1275" i="7" s="1"/>
  <c r="C1275" i="7"/>
  <c r="A1276" i="7" s="1"/>
  <c r="A1286" i="1"/>
  <c r="A1286" i="4" s="1"/>
  <c r="AB1284" i="1"/>
  <c r="C1276" i="7" l="1"/>
  <c r="A1277" i="7" s="1"/>
  <c r="B1276" i="7"/>
  <c r="D1276" i="7" s="1"/>
  <c r="A1287" i="1"/>
  <c r="A1287" i="4" s="1"/>
  <c r="AB1285" i="1"/>
  <c r="B1277" i="7" l="1"/>
  <c r="D1277" i="7" s="1"/>
  <c r="C1277" i="7"/>
  <c r="A1278" i="7" s="1"/>
  <c r="A1288" i="1"/>
  <c r="A1288" i="4" s="1"/>
  <c r="AB1286" i="1"/>
  <c r="C1278" i="7" l="1"/>
  <c r="A1279" i="7" s="1"/>
  <c r="B1278" i="7"/>
  <c r="D1278" i="7" s="1"/>
  <c r="A1289" i="1"/>
  <c r="A1289" i="4" s="1"/>
  <c r="AB1287" i="1"/>
  <c r="B1279" i="7" l="1"/>
  <c r="D1279" i="7" s="1"/>
  <c r="C1279" i="7"/>
  <c r="A1280" i="7" s="1"/>
  <c r="A1290" i="1"/>
  <c r="A1290" i="4" s="1"/>
  <c r="AB1288" i="1"/>
  <c r="C1280" i="7" l="1"/>
  <c r="A1281" i="7" s="1"/>
  <c r="B1280" i="7"/>
  <c r="D1280" i="7" s="1"/>
  <c r="A1291" i="1"/>
  <c r="A1291" i="4" s="1"/>
  <c r="AB1289" i="1"/>
  <c r="C1281" i="7" l="1"/>
  <c r="A1282" i="7" s="1"/>
  <c r="B1281" i="7"/>
  <c r="D1281" i="7" s="1"/>
  <c r="A1292" i="1"/>
  <c r="A1292" i="4" s="1"/>
  <c r="AB1290" i="1"/>
  <c r="C1282" i="7" l="1"/>
  <c r="A1283" i="7" s="1"/>
  <c r="B1282" i="7"/>
  <c r="D1282" i="7" s="1"/>
  <c r="A1293" i="1"/>
  <c r="A1293" i="4" s="1"/>
  <c r="AB1291" i="1"/>
  <c r="C1283" i="7" l="1"/>
  <c r="A1284" i="7" s="1"/>
  <c r="B1283" i="7"/>
  <c r="D1283" i="7" s="1"/>
  <c r="A1294" i="1"/>
  <c r="A1294" i="4" s="1"/>
  <c r="AB1292" i="1"/>
  <c r="C1284" i="7" l="1"/>
  <c r="A1285" i="7" s="1"/>
  <c r="B1284" i="7"/>
  <c r="D1284" i="7" s="1"/>
  <c r="A1295" i="1"/>
  <c r="A1295" i="4" s="1"/>
  <c r="AB1293" i="1"/>
  <c r="C1285" i="7" l="1"/>
  <c r="A1286" i="7" s="1"/>
  <c r="B1285" i="7"/>
  <c r="D1285" i="7" s="1"/>
  <c r="A1296" i="1"/>
  <c r="A1296" i="4" s="1"/>
  <c r="AB1294" i="1"/>
  <c r="B1286" i="7" l="1"/>
  <c r="D1286" i="7" s="1"/>
  <c r="C1286" i="7"/>
  <c r="A1287" i="7" s="1"/>
  <c r="A1297" i="1"/>
  <c r="A1297" i="4" s="1"/>
  <c r="AB1295" i="1"/>
  <c r="C1287" i="7" l="1"/>
  <c r="A1288" i="7" s="1"/>
  <c r="B1287" i="7"/>
  <c r="D1287" i="7" s="1"/>
  <c r="A1298" i="1"/>
  <c r="A1298" i="4" s="1"/>
  <c r="AB1296" i="1"/>
  <c r="C1288" i="7" l="1"/>
  <c r="A1289" i="7" s="1"/>
  <c r="B1288" i="7"/>
  <c r="D1288" i="7" s="1"/>
  <c r="A1299" i="1"/>
  <c r="A1299" i="4" s="1"/>
  <c r="AB1297" i="1"/>
  <c r="C1289" i="7" l="1"/>
  <c r="A1290" i="7" s="1"/>
  <c r="B1289" i="7"/>
  <c r="D1289" i="7" s="1"/>
  <c r="A1300" i="1"/>
  <c r="A1300" i="4" s="1"/>
  <c r="AB1298" i="1"/>
  <c r="B1290" i="7" l="1"/>
  <c r="D1290" i="7" s="1"/>
  <c r="C1290" i="7"/>
  <c r="A1291" i="7" s="1"/>
  <c r="A1301" i="1"/>
  <c r="A1301" i="4" s="1"/>
  <c r="AB1299" i="1"/>
  <c r="C1291" i="7" l="1"/>
  <c r="A1292" i="7" s="1"/>
  <c r="B1291" i="7"/>
  <c r="D1291" i="7" s="1"/>
  <c r="A1302" i="1"/>
  <c r="A1302" i="4" s="1"/>
  <c r="AB1300" i="1"/>
  <c r="C1292" i="7" l="1"/>
  <c r="A1293" i="7" s="1"/>
  <c r="B1292" i="7"/>
  <c r="D1292" i="7" s="1"/>
  <c r="A1303" i="1"/>
  <c r="A1303" i="4" s="1"/>
  <c r="AB1301" i="1"/>
  <c r="C1293" i="7" l="1"/>
  <c r="A1294" i="7" s="1"/>
  <c r="B1293" i="7"/>
  <c r="D1293" i="7" s="1"/>
  <c r="A1304" i="1"/>
  <c r="A1304" i="4" s="1"/>
  <c r="AB1302" i="1"/>
  <c r="C1294" i="7" l="1"/>
  <c r="A1295" i="7" s="1"/>
  <c r="B1294" i="7"/>
  <c r="D1294" i="7" s="1"/>
  <c r="A1305" i="1"/>
  <c r="A1305" i="4" s="1"/>
  <c r="AB1303" i="1"/>
  <c r="C1295" i="7" l="1"/>
  <c r="A1296" i="7" s="1"/>
  <c r="B1295" i="7"/>
  <c r="D1295" i="7" s="1"/>
  <c r="A1306" i="1"/>
  <c r="A1306" i="4" s="1"/>
  <c r="AB1304" i="1"/>
  <c r="C1296" i="7" l="1"/>
  <c r="A1297" i="7" s="1"/>
  <c r="B1296" i="7"/>
  <c r="D1296" i="7" s="1"/>
  <c r="A1307" i="1"/>
  <c r="AB1305" i="1"/>
  <c r="C1297" i="7" l="1"/>
  <c r="A1298" i="7" s="1"/>
  <c r="B1297" i="7"/>
  <c r="D1297" i="7" s="1"/>
  <c r="A1308" i="1"/>
  <c r="AB1306" i="1"/>
  <c r="C1298" i="7" l="1"/>
  <c r="A1299" i="7" s="1"/>
  <c r="B1298" i="7"/>
  <c r="D1298" i="7" s="1"/>
  <c r="A1309" i="1"/>
  <c r="AB1307" i="1"/>
  <c r="P1307" i="1"/>
  <c r="AC1307" i="1" s="1"/>
  <c r="E1307" i="1"/>
  <c r="A1307" i="4" l="1"/>
  <c r="B1299" i="7"/>
  <c r="D1299" i="7" s="1"/>
  <c r="C1299" i="7"/>
  <c r="A1300" i="7" s="1"/>
  <c r="F1307" i="1"/>
  <c r="S1307" i="1" s="1"/>
  <c r="A1310" i="1"/>
  <c r="AB1308" i="1"/>
  <c r="E1308" i="1"/>
  <c r="P1308" i="1"/>
  <c r="AC1308" i="1" s="1"/>
  <c r="A1308" i="4" l="1"/>
  <c r="C1300" i="7"/>
  <c r="A1301" i="7" s="1"/>
  <c r="B1300" i="7"/>
  <c r="D1300" i="7" s="1"/>
  <c r="F1308" i="1"/>
  <c r="S1308" i="1" s="1"/>
  <c r="A1311" i="1"/>
  <c r="AB1309" i="1"/>
  <c r="P1309" i="1"/>
  <c r="AC1309" i="1" s="1"/>
  <c r="E1309" i="1"/>
  <c r="A1309" i="4" l="1"/>
  <c r="C1301" i="7"/>
  <c r="A1302" i="7" s="1"/>
  <c r="B1301" i="7"/>
  <c r="D1301" i="7" s="1"/>
  <c r="F1309" i="1"/>
  <c r="S1309" i="1" s="1"/>
  <c r="A1312" i="1"/>
  <c r="AB1310" i="1"/>
  <c r="P1310" i="1"/>
  <c r="AC1310" i="1" s="1"/>
  <c r="E1310" i="1"/>
  <c r="A1310" i="4" l="1"/>
  <c r="C1302" i="7"/>
  <c r="A1303" i="7" s="1"/>
  <c r="B1302" i="7"/>
  <c r="D1302" i="7" s="1"/>
  <c r="F1310" i="1"/>
  <c r="S1310" i="1" s="1"/>
  <c r="A1313" i="1"/>
  <c r="AB1311" i="1"/>
  <c r="P1311" i="1"/>
  <c r="AC1311" i="1" s="1"/>
  <c r="E1311" i="1"/>
  <c r="A1311" i="4" l="1"/>
  <c r="B1303" i="7"/>
  <c r="D1303" i="7" s="1"/>
  <c r="C1303" i="7"/>
  <c r="A1304" i="7" s="1"/>
  <c r="F1311" i="1"/>
  <c r="S1311" i="1" s="1"/>
  <c r="A1314" i="1"/>
  <c r="AB1312" i="1"/>
  <c r="P1312" i="1"/>
  <c r="AC1312" i="1" s="1"/>
  <c r="E1312" i="1"/>
  <c r="A1312" i="4" l="1"/>
  <c r="B1304" i="7"/>
  <c r="D1304" i="7" s="1"/>
  <c r="C1304" i="7"/>
  <c r="A1305" i="7" s="1"/>
  <c r="F1312" i="1"/>
  <c r="S1312" i="1" s="1"/>
  <c r="A1315" i="1"/>
  <c r="AB1313" i="1"/>
  <c r="P1313" i="1"/>
  <c r="AC1313" i="1" s="1"/>
  <c r="E1313" i="1"/>
  <c r="A1313" i="4" l="1"/>
  <c r="C1305" i="7"/>
  <c r="A1306" i="7" s="1"/>
  <c r="B1305" i="7"/>
  <c r="D1305" i="7" s="1"/>
  <c r="F1313" i="1"/>
  <c r="S1313" i="1" s="1"/>
  <c r="A1316" i="1"/>
  <c r="AB1314" i="1"/>
  <c r="P1314" i="1"/>
  <c r="AC1314" i="1" s="1"/>
  <c r="E1314" i="1"/>
  <c r="A1314" i="4" l="1"/>
  <c r="C1306" i="7"/>
  <c r="A1307" i="7" s="1"/>
  <c r="B1306" i="7"/>
  <c r="D1306" i="7" s="1"/>
  <c r="F1314" i="1"/>
  <c r="S1314" i="1" s="1"/>
  <c r="A1317" i="1"/>
  <c r="AB1315" i="1"/>
  <c r="P1315" i="1"/>
  <c r="AC1315" i="1" s="1"/>
  <c r="E1315" i="1"/>
  <c r="A1315" i="4" l="1"/>
  <c r="C1307" i="7"/>
  <c r="A1308" i="7" s="1"/>
  <c r="B1307" i="7"/>
  <c r="D1307" i="7" s="1"/>
  <c r="F1315" i="1"/>
  <c r="S1315" i="1" s="1"/>
  <c r="A1318" i="1"/>
  <c r="AB1316" i="1"/>
  <c r="P1316" i="1"/>
  <c r="AC1316" i="1" s="1"/>
  <c r="E1316" i="1"/>
  <c r="A1316" i="4" l="1"/>
  <c r="C1308" i="7"/>
  <c r="A1309" i="7" s="1"/>
  <c r="B1308" i="7"/>
  <c r="D1308" i="7" s="1"/>
  <c r="F1316" i="1"/>
  <c r="S1316" i="1" s="1"/>
  <c r="A1319" i="1"/>
  <c r="AB1317" i="1"/>
  <c r="E1317" i="1"/>
  <c r="P1317" i="1"/>
  <c r="AC1317" i="1" s="1"/>
  <c r="B1309" i="7" l="1"/>
  <c r="D1309" i="7" s="1"/>
  <c r="C1309" i="7"/>
  <c r="A1310" i="7" s="1"/>
  <c r="F1317" i="1"/>
  <c r="S1317" i="1" s="1"/>
  <c r="A1320" i="1"/>
  <c r="AB1318" i="1"/>
  <c r="E1318" i="1"/>
  <c r="P1318" i="1"/>
  <c r="AC1318" i="1" s="1"/>
  <c r="A1318" i="4" l="1"/>
  <c r="A1317" i="4"/>
  <c r="C1310" i="7"/>
  <c r="A1311" i="7" s="1"/>
  <c r="B1310" i="7"/>
  <c r="D1310" i="7" s="1"/>
  <c r="F1318" i="1"/>
  <c r="S1318" i="1" s="1"/>
  <c r="A1321" i="1"/>
  <c r="AB1319" i="1"/>
  <c r="P1319" i="1"/>
  <c r="AC1319" i="1" s="1"/>
  <c r="E1319" i="1"/>
  <c r="A1319" i="4" l="1"/>
  <c r="B1311" i="7"/>
  <c r="D1311" i="7" s="1"/>
  <c r="C1311" i="7"/>
  <c r="A1312" i="7" s="1"/>
  <c r="F1319" i="1"/>
  <c r="S1319" i="1" s="1"/>
  <c r="A1322" i="1"/>
  <c r="AB1320" i="1"/>
  <c r="P1320" i="1"/>
  <c r="AC1320" i="1" s="1"/>
  <c r="E1320" i="1"/>
  <c r="A1320" i="4" l="1"/>
  <c r="C1312" i="7"/>
  <c r="A1313" i="7" s="1"/>
  <c r="B1312" i="7"/>
  <c r="D1312" i="7" s="1"/>
  <c r="F1320" i="1"/>
  <c r="S1320" i="1" s="1"/>
  <c r="A1323" i="1"/>
  <c r="AB1321" i="1"/>
  <c r="P1321" i="1"/>
  <c r="AC1321" i="1" s="1"/>
  <c r="E1321" i="1"/>
  <c r="A1321" i="4" l="1"/>
  <c r="B1313" i="7"/>
  <c r="D1313" i="7" s="1"/>
  <c r="C1313" i="7"/>
  <c r="A1314" i="7" s="1"/>
  <c r="F1321" i="1"/>
  <c r="S1321" i="1" s="1"/>
  <c r="A1324" i="1"/>
  <c r="AB1322" i="1"/>
  <c r="E1322" i="1"/>
  <c r="P1322" i="1"/>
  <c r="AC1322" i="1" s="1"/>
  <c r="A1322" i="4" l="1"/>
  <c r="C1314" i="7"/>
  <c r="A1315" i="7" s="1"/>
  <c r="B1314" i="7"/>
  <c r="D1314" i="7" s="1"/>
  <c r="F1322" i="1"/>
  <c r="S1322" i="1" s="1"/>
  <c r="A1325" i="1"/>
  <c r="AB1323" i="1"/>
  <c r="P1323" i="1"/>
  <c r="AC1323" i="1" s="1"/>
  <c r="E1323" i="1"/>
  <c r="A1323" i="4" l="1"/>
  <c r="B1315" i="7"/>
  <c r="D1315" i="7" s="1"/>
  <c r="C1315" i="7"/>
  <c r="A1316" i="7" s="1"/>
  <c r="F1323" i="1"/>
  <c r="S1323" i="1" s="1"/>
  <c r="A1326" i="1"/>
  <c r="AB1324" i="1"/>
  <c r="E1324" i="1"/>
  <c r="P1324" i="1"/>
  <c r="AC1324" i="1" s="1"/>
  <c r="A1324" i="4" l="1"/>
  <c r="C1316" i="7"/>
  <c r="A1317" i="7" s="1"/>
  <c r="B1316" i="7"/>
  <c r="D1316" i="7" s="1"/>
  <c r="F1324" i="1"/>
  <c r="S1324" i="1" s="1"/>
  <c r="A1327" i="1"/>
  <c r="A1327" i="4" s="1"/>
  <c r="AB1325" i="1"/>
  <c r="P1325" i="1"/>
  <c r="AC1325" i="1" s="1"/>
  <c r="E1325" i="1"/>
  <c r="A1325" i="4" l="1"/>
  <c r="C1317" i="7"/>
  <c r="A1318" i="7" s="1"/>
  <c r="B1317" i="7"/>
  <c r="D1317" i="7" s="1"/>
  <c r="F1325" i="1"/>
  <c r="S1325" i="1" s="1"/>
  <c r="A1328" i="1"/>
  <c r="A1328" i="4" s="1"/>
  <c r="AB1326" i="1"/>
  <c r="P1326" i="1"/>
  <c r="AC1326" i="1" s="1"/>
  <c r="E1326" i="1"/>
  <c r="A1326" i="4" l="1"/>
  <c r="B1318" i="7"/>
  <c r="D1318" i="7" s="1"/>
  <c r="C1318" i="7"/>
  <c r="A1319" i="7" s="1"/>
  <c r="F1326" i="1"/>
  <c r="S1326" i="1" s="1"/>
  <c r="A1329" i="1"/>
  <c r="A1329" i="4" s="1"/>
  <c r="AB1327" i="1"/>
  <c r="B1319" i="7" l="1"/>
  <c r="D1319" i="7" s="1"/>
  <c r="C1319" i="7"/>
  <c r="A1320" i="7" s="1"/>
  <c r="A1330" i="1"/>
  <c r="A1330" i="4" s="1"/>
  <c r="AB1328" i="1"/>
  <c r="B1320" i="7" l="1"/>
  <c r="D1320" i="7" s="1"/>
  <c r="C1320" i="7"/>
  <c r="A1321" i="7" s="1"/>
  <c r="A1331" i="1"/>
  <c r="A1331" i="4" s="1"/>
  <c r="AB1329" i="1"/>
  <c r="C1321" i="7" l="1"/>
  <c r="A1322" i="7" s="1"/>
  <c r="B1321" i="7"/>
  <c r="D1321" i="7" s="1"/>
  <c r="A1332" i="1"/>
  <c r="A1332" i="4" s="1"/>
  <c r="AB1330" i="1"/>
  <c r="C1322" i="7" l="1"/>
  <c r="A1323" i="7" s="1"/>
  <c r="B1322" i="7"/>
  <c r="D1322" i="7" s="1"/>
  <c r="A1333" i="1"/>
  <c r="A1333" i="4" s="1"/>
  <c r="AB1331" i="1"/>
  <c r="C1323" i="7" l="1"/>
  <c r="A1324" i="7" s="1"/>
  <c r="B1323" i="7"/>
  <c r="D1323" i="7" s="1"/>
  <c r="A1334" i="1"/>
  <c r="A1334" i="4" s="1"/>
  <c r="AB1332" i="1"/>
  <c r="C1324" i="7" l="1"/>
  <c r="A1325" i="7" s="1"/>
  <c r="B1324" i="7"/>
  <c r="D1324" i="7" s="1"/>
  <c r="A1335" i="1"/>
  <c r="A1335" i="4" s="1"/>
  <c r="AB1333" i="1"/>
  <c r="C1325" i="7" l="1"/>
  <c r="A1326" i="7" s="1"/>
  <c r="B1325" i="7"/>
  <c r="D1325" i="7" s="1"/>
  <c r="A1336" i="1"/>
  <c r="A1336" i="4" s="1"/>
  <c r="AB1334" i="1"/>
  <c r="B1326" i="7" l="1"/>
  <c r="D1326" i="7" s="1"/>
  <c r="C1326" i="7"/>
  <c r="A1327" i="7" s="1"/>
  <c r="A1337" i="1"/>
  <c r="A1337" i="4" s="1"/>
  <c r="AB1335" i="1"/>
  <c r="C1327" i="7" l="1"/>
  <c r="A1328" i="7" s="1"/>
  <c r="B1327" i="7"/>
  <c r="D1327" i="7" s="1"/>
  <c r="A1338" i="1"/>
  <c r="A1338" i="4" s="1"/>
  <c r="AB1336" i="1"/>
  <c r="C1328" i="7" l="1"/>
  <c r="A1329" i="7" s="1"/>
  <c r="B1328" i="7"/>
  <c r="D1328" i="7" s="1"/>
  <c r="A1339" i="1"/>
  <c r="A1339" i="4" s="1"/>
  <c r="AB1337" i="1"/>
  <c r="C1329" i="7" l="1"/>
  <c r="A1330" i="7" s="1"/>
  <c r="B1329" i="7"/>
  <c r="D1329" i="7" s="1"/>
  <c r="A1340" i="1"/>
  <c r="A1340" i="4" s="1"/>
  <c r="AB1338" i="1"/>
  <c r="C1330" i="7" l="1"/>
  <c r="A1331" i="7" s="1"/>
  <c r="B1330" i="7"/>
  <c r="D1330" i="7" s="1"/>
  <c r="A1341" i="1"/>
  <c r="A1341" i="4" s="1"/>
  <c r="AB1341" i="1"/>
  <c r="E1341" i="1"/>
  <c r="F1341" i="1" s="1"/>
  <c r="S1341" i="1" s="1"/>
  <c r="P1341" i="1"/>
  <c r="AC1341" i="1" s="1"/>
  <c r="AB1339" i="1"/>
  <c r="C1331" i="7" l="1"/>
  <c r="A1332" i="7" s="1"/>
  <c r="B1331" i="7"/>
  <c r="D1331" i="7" s="1"/>
  <c r="A1342" i="1"/>
  <c r="AB1340" i="1"/>
  <c r="C1332" i="7" l="1"/>
  <c r="A1333" i="7" s="1"/>
  <c r="B1332" i="7"/>
  <c r="D1332" i="7" s="1"/>
  <c r="A1343" i="1"/>
  <c r="B1333" i="7" l="1"/>
  <c r="D1333" i="7" s="1"/>
  <c r="C1333" i="7"/>
  <c r="A1334" i="7" s="1"/>
  <c r="A1344" i="1"/>
  <c r="AB1342" i="1"/>
  <c r="P1342" i="1"/>
  <c r="AC1342" i="1" s="1"/>
  <c r="E1342" i="1"/>
  <c r="A1342" i="4" l="1"/>
  <c r="C1334" i="7"/>
  <c r="A1335" i="7" s="1"/>
  <c r="B1334" i="7"/>
  <c r="D1334" i="7" s="1"/>
  <c r="F1342" i="1"/>
  <c r="S1342" i="1" s="1"/>
  <c r="A1345" i="1"/>
  <c r="AB1343" i="1"/>
  <c r="P1343" i="1"/>
  <c r="AC1343" i="1" s="1"/>
  <c r="E1343" i="1"/>
  <c r="A1343" i="4" l="1"/>
  <c r="C1335" i="7"/>
  <c r="A1336" i="7" s="1"/>
  <c r="B1335" i="7"/>
  <c r="D1335" i="7" s="1"/>
  <c r="F1343" i="1"/>
  <c r="S1343" i="1" s="1"/>
  <c r="A1346" i="1"/>
  <c r="A1346" i="4" s="1"/>
  <c r="AB1344" i="1"/>
  <c r="E1344" i="1"/>
  <c r="P1344" i="1"/>
  <c r="AC1344" i="1" s="1"/>
  <c r="A1344" i="4" l="1"/>
  <c r="B1336" i="7"/>
  <c r="D1336" i="7" s="1"/>
  <c r="C1336" i="7"/>
  <c r="A1337" i="7" s="1"/>
  <c r="F1344" i="1"/>
  <c r="S1344" i="1" s="1"/>
  <c r="A1347" i="1"/>
  <c r="A1347" i="4" s="1"/>
  <c r="AB1345" i="1"/>
  <c r="P1345" i="1"/>
  <c r="AC1345" i="1" s="1"/>
  <c r="E1345" i="1"/>
  <c r="A1345" i="4" l="1"/>
  <c r="C1337" i="7"/>
  <c r="A1338" i="7" s="1"/>
  <c r="B1337" i="7"/>
  <c r="D1337" i="7" s="1"/>
  <c r="F1345" i="1"/>
  <c r="S1345" i="1" s="1"/>
  <c r="A1348" i="1"/>
  <c r="A1348" i="4" s="1"/>
  <c r="AB1346" i="1"/>
  <c r="C1338" i="7" l="1"/>
  <c r="A1339" i="7" s="1"/>
  <c r="B1338" i="7"/>
  <c r="D1338" i="7" s="1"/>
  <c r="A1349" i="1"/>
  <c r="A1349" i="4" s="1"/>
  <c r="AB1347" i="1"/>
  <c r="B1339" i="7" l="1"/>
  <c r="D1339" i="7" s="1"/>
  <c r="C1339" i="7"/>
  <c r="A1340" i="7" s="1"/>
  <c r="A1350" i="1"/>
  <c r="A1350" i="4" s="1"/>
  <c r="AB1348" i="1"/>
  <c r="C1340" i="7" l="1"/>
  <c r="A1341" i="7" s="1"/>
  <c r="B1340" i="7"/>
  <c r="D1340" i="7" s="1"/>
  <c r="A1351" i="1"/>
  <c r="A1351" i="4" s="1"/>
  <c r="AB1349" i="1"/>
  <c r="C1341" i="7" l="1"/>
  <c r="A1342" i="7" s="1"/>
  <c r="B1341" i="7"/>
  <c r="D1341" i="7" s="1"/>
  <c r="A1352" i="1"/>
  <c r="A1352" i="4" s="1"/>
  <c r="AB1350" i="1"/>
  <c r="C1342" i="7" l="1"/>
  <c r="A1343" i="7" s="1"/>
  <c r="B1342" i="7"/>
  <c r="D1342" i="7" s="1"/>
  <c r="A1353" i="1"/>
  <c r="A1353" i="4" s="1"/>
  <c r="AB1351" i="1"/>
  <c r="C1343" i="7" l="1"/>
  <c r="A1344" i="7" s="1"/>
  <c r="B1343" i="7"/>
  <c r="D1343" i="7" s="1"/>
  <c r="A1354" i="1"/>
  <c r="A1354" i="4" s="1"/>
  <c r="AB1352" i="1"/>
  <c r="S1428" i="1"/>
  <c r="C1344" i="7" l="1"/>
  <c r="A1345" i="7" s="1"/>
  <c r="B1344" i="7"/>
  <c r="D1344" i="7" s="1"/>
  <c r="A1355" i="1"/>
  <c r="A1355" i="4" s="1"/>
  <c r="AB1353" i="1"/>
  <c r="S1429" i="1"/>
  <c r="C1345" i="7" l="1"/>
  <c r="A1346" i="7" s="1"/>
  <c r="B1345" i="7"/>
  <c r="D1345" i="7" s="1"/>
  <c r="A1356" i="1"/>
  <c r="A1356" i="4" s="1"/>
  <c r="AB1354" i="1"/>
  <c r="B1346" i="7" l="1"/>
  <c r="D1346" i="7" s="1"/>
  <c r="C1346" i="7"/>
  <c r="A1347" i="7" s="1"/>
  <c r="A1357" i="1"/>
  <c r="A1357" i="4" s="1"/>
  <c r="AB1355" i="1"/>
  <c r="S1430" i="1"/>
  <c r="C1347" i="7" l="1"/>
  <c r="A1348" i="7" s="1"/>
  <c r="B1347" i="7"/>
  <c r="D1347" i="7" s="1"/>
  <c r="A1358" i="1"/>
  <c r="A1358" i="4" s="1"/>
  <c r="AB1356" i="1"/>
  <c r="C1348" i="7" l="1"/>
  <c r="A1349" i="7" s="1"/>
  <c r="B1348" i="7"/>
  <c r="D1348" i="7" s="1"/>
  <c r="A1359" i="1"/>
  <c r="A1359" i="4" s="1"/>
  <c r="B1349" i="7" l="1"/>
  <c r="D1349" i="7" s="1"/>
  <c r="C1349" i="7"/>
  <c r="A1350" i="7" s="1"/>
  <c r="A1360" i="1"/>
  <c r="A1360" i="4" s="1"/>
  <c r="AB1357" i="1"/>
  <c r="C1350" i="7" l="1"/>
  <c r="A1351" i="7" s="1"/>
  <c r="B1350" i="7"/>
  <c r="D1350" i="7" s="1"/>
  <c r="A1361" i="1"/>
  <c r="A1361" i="4" s="1"/>
  <c r="AB1358" i="1"/>
  <c r="C1351" i="7" l="1"/>
  <c r="A1352" i="7" s="1"/>
  <c r="B1351" i="7"/>
  <c r="D1351" i="7" s="1"/>
  <c r="A1362" i="1"/>
  <c r="A1362" i="4" s="1"/>
  <c r="AB1359" i="1"/>
  <c r="C1352" i="7" l="1"/>
  <c r="A1353" i="7" s="1"/>
  <c r="B1352" i="7"/>
  <c r="D1352" i="7" s="1"/>
  <c r="A1363" i="1"/>
  <c r="A1363" i="4" s="1"/>
  <c r="AB1360" i="1"/>
  <c r="B1353" i="7" l="1"/>
  <c r="D1353" i="7" s="1"/>
  <c r="C1353" i="7"/>
  <c r="A1354" i="7" s="1"/>
  <c r="A1364" i="1"/>
  <c r="A1364" i="4" s="1"/>
  <c r="AB1361" i="1"/>
  <c r="B1354" i="7" l="1"/>
  <c r="D1354" i="7" s="1"/>
  <c r="C1354" i="7"/>
  <c r="A1355" i="7" s="1"/>
  <c r="A1365" i="1"/>
  <c r="A1365" i="4" s="1"/>
  <c r="C1355" i="7" l="1"/>
  <c r="A1356" i="7" s="1"/>
  <c r="B1355" i="7"/>
  <c r="D1355" i="7" s="1"/>
  <c r="A1366" i="1"/>
  <c r="A1366" i="4" s="1"/>
  <c r="AB1362" i="1"/>
  <c r="C1356" i="7" l="1"/>
  <c r="A1357" i="7" s="1"/>
  <c r="B1356" i="7"/>
  <c r="D1356" i="7" s="1"/>
  <c r="A1367" i="1"/>
  <c r="A1367" i="4" s="1"/>
  <c r="AB1363" i="1"/>
  <c r="C1357" i="7" l="1"/>
  <c r="A1358" i="7" s="1"/>
  <c r="B1357" i="7"/>
  <c r="D1357" i="7" s="1"/>
  <c r="A1368" i="1"/>
  <c r="A1368" i="4" s="1"/>
  <c r="AB1364" i="1"/>
  <c r="C1358" i="7" l="1"/>
  <c r="A1359" i="7" s="1"/>
  <c r="B1358" i="7"/>
  <c r="D1358" i="7" s="1"/>
  <c r="A1369" i="1"/>
  <c r="A1369" i="4" s="1"/>
  <c r="AB1365" i="1"/>
  <c r="C1359" i="7" l="1"/>
  <c r="A1360" i="7" s="1"/>
  <c r="B1359" i="7"/>
  <c r="D1359" i="7" s="1"/>
  <c r="A1370" i="1"/>
  <c r="A1370" i="4" s="1"/>
  <c r="AB1366" i="1"/>
  <c r="C1360" i="7" l="1"/>
  <c r="A1361" i="7" s="1"/>
  <c r="B1360" i="7"/>
  <c r="D1360" i="7" s="1"/>
  <c r="A1371" i="1"/>
  <c r="A1371" i="4" s="1"/>
  <c r="AB1367" i="1"/>
  <c r="B1361" i="7" l="1"/>
  <c r="D1361" i="7" s="1"/>
  <c r="C1361" i="7"/>
  <c r="A1362" i="7" s="1"/>
  <c r="A1372" i="1"/>
  <c r="A1372" i="4" s="1"/>
  <c r="AB1368" i="1"/>
  <c r="B1362" i="7" l="1"/>
  <c r="D1362" i="7" s="1"/>
  <c r="C1362" i="7"/>
  <c r="A1363" i="7" s="1"/>
  <c r="A1373" i="1"/>
  <c r="A1373" i="4" s="1"/>
  <c r="AB1369" i="1"/>
  <c r="C1363" i="7" l="1"/>
  <c r="A1364" i="7" s="1"/>
  <c r="B1363" i="7"/>
  <c r="D1363" i="7" s="1"/>
  <c r="A1374" i="1"/>
  <c r="A1374" i="4" s="1"/>
  <c r="AB1370" i="1"/>
  <c r="C1364" i="7" l="1"/>
  <c r="A1365" i="7" s="1"/>
  <c r="B1364" i="7"/>
  <c r="D1364" i="7" s="1"/>
  <c r="A1375" i="1"/>
  <c r="A1375" i="4" s="1"/>
  <c r="AB1371" i="1"/>
  <c r="C1365" i="7" l="1"/>
  <c r="A1366" i="7" s="1"/>
  <c r="B1365" i="7"/>
  <c r="D1365" i="7" s="1"/>
  <c r="A1376" i="1"/>
  <c r="A1376" i="4" s="1"/>
  <c r="AB1372" i="1"/>
  <c r="B1366" i="7" l="1"/>
  <c r="D1366" i="7" s="1"/>
  <c r="C1366" i="7"/>
  <c r="A1367" i="7" s="1"/>
  <c r="A1377" i="1"/>
  <c r="A1377" i="4" s="1"/>
  <c r="AB1373" i="1"/>
  <c r="B1367" i="7" l="1"/>
  <c r="D1367" i="7" s="1"/>
  <c r="C1367" i="7"/>
  <c r="A1368" i="7" s="1"/>
  <c r="A1378" i="1"/>
  <c r="A1378" i="4" s="1"/>
  <c r="AB1374" i="1"/>
  <c r="B1368" i="7" l="1"/>
  <c r="D1368" i="7" s="1"/>
  <c r="C1368" i="7"/>
  <c r="A1369" i="7" s="1"/>
  <c r="A1379" i="1"/>
  <c r="A1379" i="4" s="1"/>
  <c r="AB1375" i="1"/>
  <c r="C1369" i="7" l="1"/>
  <c r="A1370" i="7" s="1"/>
  <c r="B1369" i="7"/>
  <c r="D1369" i="7" s="1"/>
  <c r="A1380" i="1"/>
  <c r="A1380" i="4" s="1"/>
  <c r="AB1376" i="1"/>
  <c r="C1370" i="7" l="1"/>
  <c r="A1371" i="7" s="1"/>
  <c r="B1370" i="7"/>
  <c r="D1370" i="7" s="1"/>
  <c r="A1381" i="1"/>
  <c r="A1381" i="4" s="1"/>
  <c r="AB1377" i="1"/>
  <c r="C1371" i="7" l="1"/>
  <c r="A1372" i="7" s="1"/>
  <c r="B1371" i="7"/>
  <c r="D1371" i="7" s="1"/>
  <c r="A1382" i="1"/>
  <c r="A1382" i="4" s="1"/>
  <c r="AB1378" i="1"/>
  <c r="C1372" i="7" l="1"/>
  <c r="A1373" i="7" s="1"/>
  <c r="B1372" i="7"/>
  <c r="D1372" i="7" s="1"/>
  <c r="A1383" i="1"/>
  <c r="A1383" i="4" s="1"/>
  <c r="AB1379" i="1"/>
  <c r="C1373" i="7" l="1"/>
  <c r="A1374" i="7" s="1"/>
  <c r="B1373" i="7"/>
  <c r="D1373" i="7" s="1"/>
  <c r="A1384" i="1"/>
  <c r="A1384" i="4" s="1"/>
  <c r="AB1380" i="1"/>
  <c r="C1374" i="7" l="1"/>
  <c r="A1375" i="7" s="1"/>
  <c r="B1374" i="7"/>
  <c r="D1374" i="7" s="1"/>
  <c r="A1385" i="1"/>
  <c r="A1385" i="4" s="1"/>
  <c r="AB1381" i="1"/>
  <c r="B1375" i="7" l="1"/>
  <c r="D1375" i="7" s="1"/>
  <c r="C1375" i="7"/>
  <c r="A1376" i="7" s="1"/>
  <c r="A1386" i="1"/>
  <c r="A1386" i="4" s="1"/>
  <c r="AB1382" i="1"/>
  <c r="C1376" i="7" l="1"/>
  <c r="A1377" i="7" s="1"/>
  <c r="B1376" i="7"/>
  <c r="D1376" i="7" s="1"/>
  <c r="A1387" i="1"/>
  <c r="A1387" i="4" s="1"/>
  <c r="AB1383" i="1"/>
  <c r="C1377" i="7" l="1"/>
  <c r="A1378" i="7" s="1"/>
  <c r="B1377" i="7"/>
  <c r="D1377" i="7" s="1"/>
  <c r="A1388" i="1"/>
  <c r="A1388" i="4" s="1"/>
  <c r="AB1384" i="1"/>
  <c r="C1378" i="7" l="1"/>
  <c r="A1379" i="7" s="1"/>
  <c r="B1378" i="7"/>
  <c r="D1378" i="7" s="1"/>
  <c r="A1389" i="1"/>
  <c r="A1389" i="4" s="1"/>
  <c r="AB1385" i="1"/>
  <c r="B1379" i="7" l="1"/>
  <c r="D1379" i="7" s="1"/>
  <c r="C1379" i="7"/>
  <c r="A1380" i="7" s="1"/>
  <c r="A1390" i="1"/>
  <c r="A1390" i="4" s="1"/>
  <c r="AB1386" i="1"/>
  <c r="C1380" i="7" l="1"/>
  <c r="A1381" i="7" s="1"/>
  <c r="B1380" i="7"/>
  <c r="D1380" i="7" s="1"/>
  <c r="A1391" i="1"/>
  <c r="A1391" i="4" s="1"/>
  <c r="AB1387" i="1"/>
  <c r="C1381" i="7" l="1"/>
  <c r="A1382" i="7" s="1"/>
  <c r="B1381" i="7"/>
  <c r="D1381" i="7" s="1"/>
  <c r="A1392" i="1"/>
  <c r="A1392" i="4" s="1"/>
  <c r="AB1388" i="1"/>
  <c r="C1382" i="7" l="1"/>
  <c r="A1383" i="7" s="1"/>
  <c r="B1382" i="7"/>
  <c r="D1382" i="7" s="1"/>
  <c r="A1393" i="1"/>
  <c r="A1393" i="4" s="1"/>
  <c r="AB1389" i="1"/>
  <c r="C1383" i="7" l="1"/>
  <c r="A1384" i="7" s="1"/>
  <c r="B1383" i="7"/>
  <c r="D1383" i="7" s="1"/>
  <c r="A1394" i="1"/>
  <c r="A1394" i="4" s="1"/>
  <c r="AB1390" i="1"/>
  <c r="C1384" i="7" l="1"/>
  <c r="A1385" i="7" s="1"/>
  <c r="B1384" i="7"/>
  <c r="D1384" i="7" s="1"/>
  <c r="A1395" i="1"/>
  <c r="A1395" i="4" s="1"/>
  <c r="AB1391" i="1"/>
  <c r="B1385" i="7" l="1"/>
  <c r="D1385" i="7" s="1"/>
  <c r="C1385" i="7"/>
  <c r="A1386" i="7" s="1"/>
  <c r="A1396" i="1"/>
  <c r="A1396" i="4" s="1"/>
  <c r="AB1392" i="1"/>
  <c r="B1386" i="7" l="1"/>
  <c r="D1386" i="7" s="1"/>
  <c r="C1386" i="7"/>
  <c r="A1387" i="7" s="1"/>
  <c r="A1397" i="1"/>
  <c r="A1397" i="4" s="1"/>
  <c r="AB1393" i="1"/>
  <c r="C1387" i="7" l="1"/>
  <c r="A1388" i="7" s="1"/>
  <c r="B1387" i="7"/>
  <c r="D1387" i="7" s="1"/>
  <c r="A1398" i="1"/>
  <c r="A1398" i="4" s="1"/>
  <c r="AB1394" i="1"/>
  <c r="C1388" i="7" l="1"/>
  <c r="A1389" i="7" s="1"/>
  <c r="B1388" i="7"/>
  <c r="D1388" i="7" s="1"/>
  <c r="A1399" i="1"/>
  <c r="A1399" i="4" s="1"/>
  <c r="AB1395" i="1"/>
  <c r="C1389" i="7" l="1"/>
  <c r="A1390" i="7" s="1"/>
  <c r="B1389" i="7"/>
  <c r="D1389" i="7" s="1"/>
  <c r="A1400" i="1"/>
  <c r="A1400" i="4" s="1"/>
  <c r="AB1396" i="1"/>
  <c r="C1390" i="7" l="1"/>
  <c r="A1391" i="7" s="1"/>
  <c r="B1390" i="7"/>
  <c r="D1390" i="7" s="1"/>
  <c r="A1401" i="1"/>
  <c r="A1401" i="4" s="1"/>
  <c r="AB1397" i="1"/>
  <c r="C1391" i="7" l="1"/>
  <c r="A1392" i="7" s="1"/>
  <c r="B1391" i="7"/>
  <c r="D1391" i="7" s="1"/>
  <c r="A1402" i="1"/>
  <c r="A1402" i="4" s="1"/>
  <c r="AB1398" i="1"/>
  <c r="C1392" i="7" l="1"/>
  <c r="A1393" i="7" s="1"/>
  <c r="B1392" i="7"/>
  <c r="D1392" i="7" s="1"/>
  <c r="A1403" i="1"/>
  <c r="A1403" i="4" s="1"/>
  <c r="AB1399" i="1"/>
  <c r="B1393" i="7" l="1"/>
  <c r="D1393" i="7" s="1"/>
  <c r="C1393" i="7"/>
  <c r="A1394" i="7" s="1"/>
  <c r="A1404" i="1"/>
  <c r="A1404" i="4" s="1"/>
  <c r="AB1400" i="1"/>
  <c r="C1394" i="7" l="1"/>
  <c r="A1395" i="7" s="1"/>
  <c r="B1394" i="7"/>
  <c r="D1394" i="7" s="1"/>
  <c r="A1405" i="1"/>
  <c r="A1405" i="4" s="1"/>
  <c r="AB1401" i="1"/>
  <c r="C1395" i="7" l="1"/>
  <c r="A1396" i="7" s="1"/>
  <c r="B1395" i="7"/>
  <c r="D1395" i="7" s="1"/>
  <c r="A1406" i="1"/>
  <c r="A1406" i="4" s="1"/>
  <c r="AB1402" i="1"/>
  <c r="C1396" i="7" l="1"/>
  <c r="A1397" i="7" s="1"/>
  <c r="B1396" i="7"/>
  <c r="D1396" i="7" s="1"/>
  <c r="A1407" i="1"/>
  <c r="A1407" i="4" s="1"/>
  <c r="AB1403" i="1"/>
  <c r="C1397" i="7" l="1"/>
  <c r="A1398" i="7" s="1"/>
  <c r="B1397" i="7"/>
  <c r="D1397" i="7" s="1"/>
  <c r="A1408" i="1"/>
  <c r="A1408" i="4" s="1"/>
  <c r="AB1404" i="1"/>
  <c r="B1398" i="7" l="1"/>
  <c r="D1398" i="7" s="1"/>
  <c r="C1398" i="7"/>
  <c r="A1399" i="7" s="1"/>
  <c r="A1409" i="1"/>
  <c r="A1409" i="4" s="1"/>
  <c r="AB1405" i="1"/>
  <c r="C1399" i="7" l="1"/>
  <c r="A1400" i="7" s="1"/>
  <c r="B1399" i="7"/>
  <c r="D1399" i="7" s="1"/>
  <c r="A1410" i="1"/>
  <c r="A1410" i="4" s="1"/>
  <c r="AB1406" i="1"/>
  <c r="C1400" i="7" l="1"/>
  <c r="A1401" i="7" s="1"/>
  <c r="B1400" i="7"/>
  <c r="D1400" i="7" s="1"/>
  <c r="A1411" i="1"/>
  <c r="A1411" i="4" s="1"/>
  <c r="AB1407" i="1"/>
  <c r="C1401" i="7" l="1"/>
  <c r="A1402" i="7" s="1"/>
  <c r="B1401" i="7"/>
  <c r="D1401" i="7" s="1"/>
  <c r="A1412" i="1"/>
  <c r="A1412" i="4" s="1"/>
  <c r="AB1408" i="1"/>
  <c r="C1402" i="7" l="1"/>
  <c r="A1403" i="7" s="1"/>
  <c r="B1402" i="7"/>
  <c r="D1402" i="7" s="1"/>
  <c r="A1413" i="1"/>
  <c r="A1413" i="4" s="1"/>
  <c r="AB1409" i="1"/>
  <c r="C1403" i="7" l="1"/>
  <c r="A1404" i="7" s="1"/>
  <c r="B1403" i="7"/>
  <c r="D1403" i="7" s="1"/>
  <c r="A1414" i="1"/>
  <c r="A1414" i="4" s="1"/>
  <c r="AB1410" i="1"/>
  <c r="C1404" i="7" l="1"/>
  <c r="A1405" i="7" s="1"/>
  <c r="B1404" i="7"/>
  <c r="D1404" i="7" s="1"/>
  <c r="A1415" i="1"/>
  <c r="A1415" i="4" s="1"/>
  <c r="AB1411" i="1"/>
  <c r="C1405" i="7" l="1"/>
  <c r="A1406" i="7" s="1"/>
  <c r="B1405" i="7"/>
  <c r="D1405" i="7" s="1"/>
  <c r="A1416" i="1"/>
  <c r="A1416" i="4" s="1"/>
  <c r="AB1412" i="1"/>
  <c r="C1406" i="7" l="1"/>
  <c r="A1407" i="7" s="1"/>
  <c r="B1406" i="7"/>
  <c r="D1406" i="7" s="1"/>
  <c r="A1417" i="1"/>
  <c r="A1417" i="4" s="1"/>
  <c r="AB1413" i="1"/>
  <c r="C1407" i="7" l="1"/>
  <c r="A1408" i="7" s="1"/>
  <c r="B1407" i="7"/>
  <c r="D1407" i="7" s="1"/>
  <c r="A1418" i="1"/>
  <c r="A1418" i="4" s="1"/>
  <c r="AB1414" i="1"/>
  <c r="C1408" i="7" l="1"/>
  <c r="A1409" i="7" s="1"/>
  <c r="B1408" i="7"/>
  <c r="D1408" i="7" s="1"/>
  <c r="A1419" i="1"/>
  <c r="A1419" i="4" s="1"/>
  <c r="AB1415" i="1"/>
  <c r="B1409" i="7" l="1"/>
  <c r="D1409" i="7" s="1"/>
  <c r="C1409" i="7"/>
  <c r="A1410" i="7" s="1"/>
  <c r="A1420" i="1"/>
  <c r="A1420" i="4" s="1"/>
  <c r="AB1416" i="1"/>
  <c r="C1410" i="7" l="1"/>
  <c r="A1411" i="7" s="1"/>
  <c r="B1410" i="7"/>
  <c r="D1410" i="7" s="1"/>
  <c r="A1421" i="1"/>
  <c r="A1421" i="4" s="1"/>
  <c r="AB1417" i="1"/>
  <c r="B1411" i="7" l="1"/>
  <c r="D1411" i="7" s="1"/>
  <c r="C1411" i="7"/>
  <c r="A1412" i="7" s="1"/>
  <c r="A1422" i="1"/>
  <c r="A1422" i="4" s="1"/>
  <c r="AB1418" i="1"/>
  <c r="C1412" i="7" l="1"/>
  <c r="A1413" i="7" s="1"/>
  <c r="B1412" i="7"/>
  <c r="D1412" i="7" s="1"/>
  <c r="A1423" i="1"/>
  <c r="A1423" i="4" s="1"/>
  <c r="AB1419" i="1"/>
  <c r="B1413" i="7" l="1"/>
  <c r="D1413" i="7" s="1"/>
  <c r="C1413" i="7"/>
  <c r="A1414" i="7" s="1"/>
  <c r="A1424" i="1"/>
  <c r="A1424" i="4" s="1"/>
  <c r="AB1420" i="1"/>
  <c r="C1414" i="7" l="1"/>
  <c r="A1415" i="7" s="1"/>
  <c r="B1414" i="7"/>
  <c r="D1414" i="7" s="1"/>
  <c r="A1425" i="1"/>
  <c r="A1425" i="4" s="1"/>
  <c r="AB1421" i="1"/>
  <c r="C1415" i="7" l="1"/>
  <c r="A1416" i="7" s="1"/>
  <c r="B1415" i="7"/>
  <c r="D1415" i="7" s="1"/>
  <c r="A1426" i="1"/>
  <c r="A1426" i="4" s="1"/>
  <c r="AB1422" i="1"/>
  <c r="C1416" i="7" l="1"/>
  <c r="A1417" i="7" s="1"/>
  <c r="B1416" i="7"/>
  <c r="D1416" i="7" s="1"/>
  <c r="A1427" i="1"/>
  <c r="A1427" i="4" s="1"/>
  <c r="AB1423" i="1"/>
  <c r="B1417" i="7" l="1"/>
  <c r="D1417" i="7" s="1"/>
  <c r="C1417" i="7"/>
  <c r="A1418" i="7" s="1"/>
  <c r="A1428" i="1"/>
  <c r="A1428" i="4" s="1"/>
  <c r="AB1424" i="1"/>
  <c r="C1418" i="7" l="1"/>
  <c r="A1419" i="7" s="1"/>
  <c r="B1418" i="7"/>
  <c r="D1418" i="7" s="1"/>
  <c r="A1429" i="1"/>
  <c r="A1429" i="4" s="1"/>
  <c r="AB1425" i="1"/>
  <c r="C1419" i="7" l="1"/>
  <c r="A1420" i="7" s="1"/>
  <c r="B1419" i="7"/>
  <c r="D1419" i="7" s="1"/>
  <c r="A1430" i="1"/>
  <c r="A1430" i="4" s="1"/>
  <c r="AB1426" i="1"/>
  <c r="C1420" i="7" l="1"/>
  <c r="A1421" i="7" s="1"/>
  <c r="B1420" i="7"/>
  <c r="D1420" i="7" s="1"/>
  <c r="A1431" i="1"/>
  <c r="A1431" i="4" s="1"/>
  <c r="AB1427" i="1"/>
  <c r="B1421" i="7" l="1"/>
  <c r="D1421" i="7" s="1"/>
  <c r="C1421" i="7"/>
  <c r="A1422" i="7" s="1"/>
  <c r="A1432" i="1"/>
  <c r="A1432" i="4" s="1"/>
  <c r="AB1428" i="1"/>
  <c r="S1431" i="1"/>
  <c r="B1422" i="7" l="1"/>
  <c r="D1422" i="7" s="1"/>
  <c r="C1422" i="7"/>
  <c r="A1423" i="7" s="1"/>
  <c r="A1433" i="1"/>
  <c r="A1433" i="4" s="1"/>
  <c r="AB1433" i="1"/>
  <c r="AB1429" i="1"/>
  <c r="S1432" i="1"/>
  <c r="C1423" i="7" l="1"/>
  <c r="A1424" i="7" s="1"/>
  <c r="B1423" i="7"/>
  <c r="D1423" i="7" s="1"/>
  <c r="A1434" i="1"/>
  <c r="A1434" i="4" s="1"/>
  <c r="AB1430" i="1"/>
  <c r="C1424" i="7" l="1"/>
  <c r="A1425" i="7" s="1"/>
  <c r="B1424" i="7"/>
  <c r="D1424" i="7" s="1"/>
  <c r="AB1436" i="1"/>
  <c r="A1435" i="1"/>
  <c r="A1435" i="4" s="1"/>
  <c r="AB1435" i="1"/>
  <c r="AB1431" i="1"/>
  <c r="C1425" i="7" l="1"/>
  <c r="A1426" i="7" s="1"/>
  <c r="B1425" i="7"/>
  <c r="D1425" i="7" s="1"/>
  <c r="AB1432" i="1"/>
  <c r="B1426" i="7" l="1"/>
  <c r="D1426" i="7" s="1"/>
  <c r="C1426" i="7"/>
  <c r="A1427" i="7" s="1"/>
  <c r="AB1434" i="1"/>
  <c r="C1427" i="7" l="1"/>
  <c r="A1428" i="7" s="1"/>
  <c r="B1427" i="7"/>
  <c r="D1427" i="7" s="1"/>
  <c r="S1434" i="1"/>
  <c r="AC1434" i="1"/>
  <c r="C1428" i="7" l="1"/>
  <c r="A1429" i="7" s="1"/>
  <c r="B1428" i="7"/>
  <c r="D1428" i="7" s="1"/>
  <c r="AB1437" i="1"/>
  <c r="C1429" i="7" l="1"/>
  <c r="A1430" i="7" s="1"/>
  <c r="B1429" i="7"/>
  <c r="D1429" i="7" s="1"/>
  <c r="S1437" i="1"/>
  <c r="AC1437" i="1"/>
  <c r="AB1438" i="1"/>
  <c r="C1430" i="7" l="1"/>
  <c r="A1431" i="7" s="1"/>
  <c r="B1430" i="7"/>
  <c r="D1430" i="7" s="1"/>
  <c r="AC1438" i="1"/>
  <c r="S1438" i="1"/>
  <c r="B1431" i="7" l="1"/>
  <c r="D1431" i="7" s="1"/>
  <c r="C1431" i="7"/>
  <c r="A1432" i="7" s="1"/>
  <c r="AB1440" i="1"/>
  <c r="C1432" i="7" l="1"/>
  <c r="A1433" i="7" s="1"/>
  <c r="B1432" i="7"/>
  <c r="D1432" i="7" s="1"/>
  <c r="AB1441" i="1"/>
  <c r="C1433" i="7" l="1"/>
  <c r="A1434" i="7" s="1"/>
  <c r="B1433" i="7"/>
  <c r="D1433" i="7" s="1"/>
  <c r="AB1442" i="1"/>
  <c r="B1434" i="7" l="1"/>
  <c r="D1434" i="7" s="1"/>
  <c r="C1434" i="7"/>
  <c r="A1435" i="7" s="1"/>
  <c r="AB1443" i="1"/>
  <c r="C1435" i="7" l="1"/>
  <c r="A1436" i="7" s="1"/>
  <c r="B1435" i="7"/>
  <c r="D1435" i="7" s="1"/>
  <c r="AB1444" i="1"/>
  <c r="B1436" i="7" l="1"/>
  <c r="D1436" i="7" s="1"/>
  <c r="C1436" i="7"/>
  <c r="A1437" i="7" s="1"/>
  <c r="AB1445" i="1"/>
  <c r="C1437" i="7" l="1"/>
  <c r="A1438" i="7" s="1"/>
  <c r="B1437" i="7"/>
  <c r="D1437" i="7" s="1"/>
  <c r="AB1446" i="1"/>
  <c r="C1438" i="7" l="1"/>
  <c r="A1439" i="7" s="1"/>
  <c r="B1438" i="7"/>
  <c r="D1438" i="7" s="1"/>
  <c r="AB1447" i="1"/>
  <c r="C1439" i="7" l="1"/>
  <c r="A1440" i="7" s="1"/>
  <c r="B1439" i="7"/>
  <c r="D1439" i="7" s="1"/>
  <c r="AB1448" i="1"/>
  <c r="C1440" i="7" l="1"/>
  <c r="A1441" i="7" s="1"/>
  <c r="B1440" i="7"/>
  <c r="D1440" i="7" s="1"/>
  <c r="AB1449" i="1"/>
  <c r="C1441" i="7" l="1"/>
  <c r="A1442" i="7" s="1"/>
  <c r="B1441" i="7"/>
  <c r="D1441" i="7" s="1"/>
  <c r="AB1450" i="1"/>
  <c r="C1442" i="7" l="1"/>
  <c r="A1443" i="7" s="1"/>
  <c r="B1442" i="7"/>
  <c r="D1442" i="7" s="1"/>
  <c r="AB1451" i="1"/>
  <c r="B1443" i="7" l="1"/>
  <c r="D1443" i="7" s="1"/>
  <c r="C1443" i="7"/>
  <c r="A1444" i="7" s="1"/>
  <c r="AB1452" i="1"/>
  <c r="C1444" i="7" l="1"/>
  <c r="A1445" i="7" s="1"/>
  <c r="B1444" i="7"/>
  <c r="D1444" i="7" s="1"/>
  <c r="AB1453" i="1"/>
  <c r="C1445" i="7" l="1"/>
  <c r="A1446" i="7" s="1"/>
  <c r="B1445" i="7"/>
  <c r="D1445" i="7" s="1"/>
  <c r="AB1454" i="1"/>
  <c r="C1446" i="7" l="1"/>
  <c r="A1447" i="7" s="1"/>
  <c r="B1446" i="7"/>
  <c r="D1446" i="7" s="1"/>
  <c r="AB1455" i="1"/>
  <c r="B1447" i="7" l="1"/>
  <c r="D1447" i="7" s="1"/>
  <c r="C1447" i="7"/>
  <c r="A1448" i="7" s="1"/>
  <c r="AB1456" i="1"/>
  <c r="C1448" i="7" l="1"/>
  <c r="A1449" i="7" s="1"/>
  <c r="B1448" i="7"/>
  <c r="D1448" i="7" s="1"/>
  <c r="AB1457" i="1"/>
  <c r="C1449" i="7" l="1"/>
  <c r="A1450" i="7" s="1"/>
  <c r="B1449" i="7"/>
  <c r="D1449" i="7" s="1"/>
  <c r="AB1458" i="1"/>
  <c r="C1450" i="7" l="1"/>
  <c r="A1451" i="7" s="1"/>
  <c r="B1450" i="7"/>
  <c r="D1450" i="7" s="1"/>
  <c r="AB1459" i="1"/>
  <c r="C1451" i="7" l="1"/>
  <c r="A1452" i="7" s="1"/>
  <c r="B1451" i="7"/>
  <c r="D1451" i="7" s="1"/>
  <c r="AB1460" i="1"/>
  <c r="C1452" i="7" l="1"/>
  <c r="A1453" i="7" s="1"/>
  <c r="B1452" i="7"/>
  <c r="D1452" i="7" s="1"/>
  <c r="AB1461" i="1"/>
  <c r="C1453" i="7" l="1"/>
  <c r="A1454" i="7" s="1"/>
  <c r="B1453" i="7"/>
  <c r="D1453" i="7" s="1"/>
  <c r="AB1462" i="1"/>
  <c r="B1454" i="7" l="1"/>
  <c r="D1454" i="7" s="1"/>
  <c r="C1454" i="7"/>
  <c r="A1455" i="7" s="1"/>
  <c r="AB1463" i="1"/>
  <c r="C1455" i="7" l="1"/>
  <c r="A1456" i="7" s="1"/>
  <c r="B1455" i="7"/>
  <c r="D1455" i="7" s="1"/>
  <c r="AB1464" i="1"/>
  <c r="C1456" i="7" l="1"/>
  <c r="A1457" i="7" s="1"/>
  <c r="B1456" i="7"/>
  <c r="D1456" i="7" s="1"/>
  <c r="AB1465" i="1"/>
  <c r="B1457" i="7" l="1"/>
  <c r="D1457" i="7" s="1"/>
  <c r="C1457" i="7"/>
  <c r="A1458" i="7" s="1"/>
  <c r="AB1466" i="1"/>
  <c r="C1458" i="7" l="1"/>
  <c r="A1459" i="7" s="1"/>
  <c r="B1458" i="7"/>
  <c r="D1458" i="7" s="1"/>
  <c r="AB1467" i="1"/>
  <c r="C1459" i="7" l="1"/>
  <c r="A1460" i="7" s="1"/>
  <c r="B1459" i="7"/>
  <c r="D1459" i="7" s="1"/>
  <c r="AB1468" i="1"/>
  <c r="C1460" i="7" l="1"/>
  <c r="A1461" i="7" s="1"/>
  <c r="B1460" i="7"/>
  <c r="D1460" i="7" s="1"/>
  <c r="AB1469" i="1"/>
  <c r="B1461" i="7" l="1"/>
  <c r="D1461" i="7" s="1"/>
  <c r="C1461" i="7"/>
  <c r="A1462" i="7" s="1"/>
  <c r="AB1470" i="1"/>
  <c r="C1462" i="7" l="1"/>
  <c r="A1463" i="7" s="1"/>
  <c r="B1462" i="7"/>
  <c r="D1462" i="7" s="1"/>
  <c r="AB1471" i="1"/>
  <c r="C1463" i="7" l="1"/>
  <c r="A1464" i="7" s="1"/>
  <c r="B1463" i="7"/>
  <c r="D1463" i="7" s="1"/>
  <c r="AB1472" i="1"/>
  <c r="C1464" i="7" l="1"/>
  <c r="A1465" i="7" s="1"/>
  <c r="B1464" i="7"/>
  <c r="D1464" i="7" s="1"/>
  <c r="AB1473" i="1"/>
  <c r="C1465" i="7" l="1"/>
  <c r="A1466" i="7" s="1"/>
  <c r="B1465" i="7"/>
  <c r="D1465" i="7" s="1"/>
  <c r="AB1474" i="1"/>
  <c r="C1466" i="7" l="1"/>
  <c r="A1467" i="7" s="1"/>
  <c r="B1466" i="7"/>
  <c r="D1466" i="7" s="1"/>
  <c r="AB1475" i="1"/>
  <c r="C1467" i="7" l="1"/>
  <c r="A1468" i="7" s="1"/>
  <c r="B1467" i="7"/>
  <c r="D1467" i="7" s="1"/>
  <c r="AB1476" i="1"/>
  <c r="B1468" i="7" l="1"/>
  <c r="D1468" i="7" s="1"/>
  <c r="C1468" i="7"/>
  <c r="A1469" i="7" s="1"/>
  <c r="AB1477" i="1"/>
  <c r="B1469" i="7" l="1"/>
  <c r="D1469" i="7" s="1"/>
  <c r="C1469" i="7"/>
  <c r="A1470" i="7" s="1"/>
  <c r="AB1478" i="1"/>
  <c r="B1470" i="7" l="1"/>
  <c r="D1470" i="7" s="1"/>
  <c r="C1470" i="7"/>
  <c r="A1471" i="7" s="1"/>
  <c r="AB1479" i="1"/>
  <c r="C1471" i="7" l="1"/>
  <c r="A1472" i="7" s="1"/>
  <c r="B1471" i="7"/>
  <c r="D1471" i="7" s="1"/>
  <c r="AB1480" i="1"/>
  <c r="C1472" i="7" l="1"/>
  <c r="A1473" i="7" s="1"/>
  <c r="B1472" i="7"/>
  <c r="D1472" i="7" s="1"/>
  <c r="AB1481" i="1"/>
  <c r="C1473" i="7" l="1"/>
  <c r="A1474" i="7" s="1"/>
  <c r="B1473" i="7"/>
  <c r="D1473" i="7" s="1"/>
  <c r="AB1482" i="1"/>
  <c r="C1474" i="7" l="1"/>
  <c r="A1475" i="7" s="1"/>
  <c r="B1474" i="7"/>
  <c r="D1474" i="7" s="1"/>
  <c r="AB1483" i="1"/>
  <c r="C1475" i="7" l="1"/>
  <c r="A1476" i="7" s="1"/>
  <c r="B1475" i="7"/>
  <c r="D1475" i="7" s="1"/>
  <c r="AB1484" i="1"/>
  <c r="C1476" i="7" l="1"/>
  <c r="A1477" i="7" s="1"/>
  <c r="B1476" i="7"/>
  <c r="D1476" i="7" s="1"/>
  <c r="AB1485" i="1"/>
  <c r="C1477" i="7" l="1"/>
  <c r="A1478" i="7" s="1"/>
  <c r="B1477" i="7"/>
  <c r="D1477" i="7" s="1"/>
  <c r="AB1486" i="1"/>
  <c r="C1478" i="7" l="1"/>
  <c r="A1479" i="7" s="1"/>
  <c r="B1478" i="7"/>
  <c r="D1478" i="7" s="1"/>
  <c r="AB1487" i="1"/>
  <c r="C1479" i="7" l="1"/>
  <c r="A1480" i="7" s="1"/>
  <c r="B1479" i="7"/>
  <c r="D1479" i="7" s="1"/>
  <c r="AB1488" i="1"/>
  <c r="C1480" i="7" l="1"/>
  <c r="A1481" i="7" s="1"/>
  <c r="B1480" i="7"/>
  <c r="D1480" i="7" s="1"/>
  <c r="AB1489" i="1"/>
  <c r="C1481" i="7" l="1"/>
  <c r="A1482" i="7" s="1"/>
  <c r="B1481" i="7"/>
  <c r="D1481" i="7" s="1"/>
  <c r="AB1490" i="1"/>
  <c r="C1482" i="7" l="1"/>
  <c r="A1483" i="7" s="1"/>
  <c r="B1482" i="7"/>
  <c r="D1482" i="7" s="1"/>
  <c r="AB1491" i="1"/>
  <c r="B1483" i="7" l="1"/>
  <c r="D1483" i="7" s="1"/>
  <c r="C1483" i="7"/>
  <c r="A1484" i="7" s="1"/>
  <c r="AB1492" i="1"/>
  <c r="C1484" i="7" l="1"/>
  <c r="A1485" i="7" s="1"/>
  <c r="B1484" i="7"/>
  <c r="D1484" i="7" s="1"/>
  <c r="AB1493" i="1"/>
  <c r="C1485" i="7" l="1"/>
  <c r="A1486" i="7" s="1"/>
  <c r="B1485" i="7"/>
  <c r="D1485" i="7" s="1"/>
  <c r="AB1494" i="1"/>
  <c r="C1486" i="7" l="1"/>
  <c r="A1487" i="7" s="1"/>
  <c r="B1486" i="7"/>
  <c r="D1486" i="7" s="1"/>
  <c r="AB1495" i="1"/>
  <c r="C1487" i="7" l="1"/>
  <c r="A1488" i="7" s="1"/>
  <c r="B1487" i="7"/>
  <c r="D1487" i="7" s="1"/>
  <c r="AB1496" i="1"/>
  <c r="C1488" i="7" l="1"/>
  <c r="A1489" i="7" s="1"/>
  <c r="B1488" i="7"/>
  <c r="D1488" i="7" s="1"/>
  <c r="AB1497" i="1"/>
  <c r="C1489" i="7" l="1"/>
  <c r="A1490" i="7" s="1"/>
  <c r="B1489" i="7"/>
  <c r="D1489" i="7" s="1"/>
  <c r="AB1498" i="1"/>
  <c r="C1490" i="7" l="1"/>
  <c r="A1491" i="7" s="1"/>
  <c r="B1490" i="7"/>
  <c r="D1490" i="7" s="1"/>
  <c r="AB1499" i="1"/>
  <c r="C1491" i="7" l="1"/>
  <c r="A1492" i="7" s="1"/>
  <c r="B1491" i="7"/>
  <c r="D1491" i="7" s="1"/>
  <c r="AB1500" i="1"/>
  <c r="C1492" i="7" l="1"/>
  <c r="A1493" i="7" s="1"/>
  <c r="B1492" i="7"/>
  <c r="D1492" i="7" s="1"/>
  <c r="AB1501" i="1"/>
  <c r="B1493" i="7" l="1"/>
  <c r="D1493" i="7" s="1"/>
  <c r="C1493" i="7"/>
  <c r="A1494" i="7" s="1"/>
  <c r="AB1502" i="1"/>
  <c r="C1494" i="7" l="1"/>
  <c r="A1495" i="7" s="1"/>
  <c r="B1494" i="7"/>
  <c r="D1494" i="7" s="1"/>
  <c r="AB1503" i="1"/>
  <c r="C1495" i="7" l="1"/>
  <c r="A1496" i="7" s="1"/>
  <c r="B1495" i="7"/>
  <c r="D1495" i="7" s="1"/>
  <c r="AB1504" i="1"/>
  <c r="C1496" i="7" l="1"/>
  <c r="A1497" i="7" s="1"/>
  <c r="B1496" i="7"/>
  <c r="D1496" i="7" s="1"/>
  <c r="AB1505" i="1"/>
  <c r="C1497" i="7" l="1"/>
  <c r="A1498" i="7" s="1"/>
  <c r="B1497" i="7"/>
  <c r="D1497" i="7" s="1"/>
  <c r="AB1506" i="1"/>
  <c r="C1498" i="7" l="1"/>
  <c r="A1499" i="7" s="1"/>
  <c r="B1498" i="7"/>
  <c r="D1498" i="7" s="1"/>
  <c r="AB1507" i="1"/>
  <c r="C1499" i="7" l="1"/>
  <c r="A1500" i="7" s="1"/>
  <c r="B1499" i="7"/>
  <c r="D1499" i="7" s="1"/>
  <c r="AB1508" i="1"/>
  <c r="C1500" i="7" l="1"/>
  <c r="A1501" i="7" s="1"/>
  <c r="B1500" i="7"/>
  <c r="D1500" i="7" s="1"/>
  <c r="AB1509" i="1"/>
  <c r="C1501" i="7" l="1"/>
  <c r="A1502" i="7" s="1"/>
  <c r="B1501" i="7"/>
  <c r="D1501" i="7" s="1"/>
  <c r="AB1510" i="1"/>
  <c r="C1502" i="7" l="1"/>
  <c r="A1503" i="7" s="1"/>
  <c r="B1502" i="7"/>
  <c r="D1502" i="7" s="1"/>
  <c r="AB1511" i="1"/>
  <c r="B1503" i="7" l="1"/>
  <c r="D1503" i="7" s="1"/>
  <c r="C1503" i="7"/>
  <c r="A1504" i="7" s="1"/>
  <c r="AB1512" i="1"/>
  <c r="C1504" i="7" l="1"/>
  <c r="A1505" i="7" s="1"/>
  <c r="B1504" i="7"/>
  <c r="D1504" i="7" s="1"/>
  <c r="AB1513" i="1"/>
  <c r="C1505" i="7" l="1"/>
  <c r="A1506" i="7" s="1"/>
  <c r="B1505" i="7"/>
  <c r="D1505" i="7" s="1"/>
  <c r="AB1514" i="1"/>
  <c r="B1506" i="7" l="1"/>
  <c r="D1506" i="7" s="1"/>
  <c r="C1506" i="7"/>
  <c r="A1507" i="7" s="1"/>
  <c r="AB1515" i="1"/>
  <c r="C1507" i="7" l="1"/>
  <c r="A1508" i="7" s="1"/>
  <c r="B1507" i="7"/>
  <c r="D1507" i="7" s="1"/>
  <c r="AB1516" i="1"/>
  <c r="C1508" i="7" l="1"/>
  <c r="A1509" i="7" s="1"/>
  <c r="B1508" i="7"/>
  <c r="D1508" i="7" s="1"/>
  <c r="AB1517" i="1"/>
  <c r="C1509" i="7" l="1"/>
  <c r="A1510" i="7" s="1"/>
  <c r="B1509" i="7"/>
  <c r="D1509" i="7" s="1"/>
  <c r="AB1518" i="1"/>
  <c r="C1510" i="7" l="1"/>
  <c r="A1511" i="7" s="1"/>
  <c r="B1510" i="7"/>
  <c r="D1510" i="7" s="1"/>
  <c r="AB1519" i="1"/>
  <c r="B1511" i="7" l="1"/>
  <c r="D1511" i="7" s="1"/>
  <c r="C1511" i="7"/>
  <c r="A1512" i="7" s="1"/>
  <c r="AB1520" i="1"/>
  <c r="C1512" i="7" l="1"/>
  <c r="A1513" i="7" s="1"/>
  <c r="B1512" i="7"/>
  <c r="D1512" i="7" s="1"/>
  <c r="AB1521" i="1"/>
  <c r="C1513" i="7" l="1"/>
  <c r="A1514" i="7" s="1"/>
  <c r="B1513" i="7"/>
  <c r="D1513" i="7" s="1"/>
  <c r="AB1522" i="1"/>
  <c r="C1514" i="7" l="1"/>
  <c r="A1515" i="7" s="1"/>
  <c r="B1514" i="7"/>
  <c r="D1514" i="7" s="1"/>
  <c r="AB1523" i="1"/>
  <c r="C1515" i="7" l="1"/>
  <c r="A1516" i="7" s="1"/>
  <c r="B1515" i="7"/>
  <c r="D1515" i="7" s="1"/>
  <c r="AB1524" i="1"/>
  <c r="B1516" i="7" l="1"/>
  <c r="D1516" i="7" s="1"/>
  <c r="C1516" i="7"/>
  <c r="A1517" i="7" s="1"/>
  <c r="AB1525" i="1"/>
  <c r="C1517" i="7" l="1"/>
  <c r="A1518" i="7" s="1"/>
  <c r="B1517" i="7"/>
  <c r="D1517" i="7" s="1"/>
  <c r="AB1526" i="1"/>
  <c r="B1518" i="7" l="1"/>
  <c r="D1518" i="7" s="1"/>
  <c r="C1518" i="7"/>
  <c r="A1519" i="7" s="1"/>
  <c r="AB1527" i="1"/>
  <c r="B1519" i="7" l="1"/>
  <c r="D1519" i="7" s="1"/>
  <c r="C1519" i="7"/>
  <c r="A1520" i="7" s="1"/>
  <c r="AB1528" i="1"/>
  <c r="C1520" i="7" l="1"/>
  <c r="A1521" i="7" s="1"/>
  <c r="B1520" i="7"/>
  <c r="D1520" i="7" s="1"/>
  <c r="AB1529" i="1"/>
  <c r="C1521" i="7" l="1"/>
  <c r="A1522" i="7" s="1"/>
  <c r="B1521" i="7"/>
  <c r="D1521" i="7" s="1"/>
  <c r="AB1530" i="1"/>
  <c r="C1522" i="7" l="1"/>
  <c r="A1523" i="7" s="1"/>
  <c r="B1522" i="7"/>
  <c r="D1522" i="7" s="1"/>
  <c r="AB1531" i="1"/>
  <c r="C1523" i="7" l="1"/>
  <c r="A1524" i="7" s="1"/>
  <c r="B1523" i="7"/>
  <c r="D1523" i="7" s="1"/>
  <c r="AB1532" i="1"/>
  <c r="C1524" i="7" l="1"/>
  <c r="A1525" i="7" s="1"/>
  <c r="B1524" i="7"/>
  <c r="D1524" i="7" s="1"/>
  <c r="AB1533" i="1"/>
  <c r="B1525" i="7" l="1"/>
  <c r="D1525" i="7" s="1"/>
  <c r="C1525" i="7"/>
  <c r="A1526" i="7" s="1"/>
  <c r="AB1535" i="1"/>
  <c r="C1526" i="7" l="1"/>
  <c r="A1527" i="7" s="1"/>
  <c r="B1526" i="7"/>
  <c r="D1526" i="7" s="1"/>
  <c r="AB1536" i="1"/>
  <c r="C1527" i="7" l="1"/>
  <c r="A1528" i="7" s="1"/>
  <c r="B1527" i="7"/>
  <c r="D1527" i="7" s="1"/>
  <c r="AB1537" i="1"/>
  <c r="C1528" i="7" l="1"/>
  <c r="A1529" i="7" s="1"/>
  <c r="B1528" i="7"/>
  <c r="D1528" i="7" s="1"/>
  <c r="AB1538" i="1"/>
  <c r="B1529" i="7" l="1"/>
  <c r="D1529" i="7" s="1"/>
  <c r="C1529" i="7"/>
  <c r="A1530" i="7" s="1"/>
  <c r="AB1539" i="1"/>
  <c r="C1530" i="7" l="1"/>
  <c r="A1531" i="7" s="1"/>
  <c r="B1530" i="7"/>
  <c r="D1530" i="7" s="1"/>
  <c r="AB1540" i="1"/>
  <c r="C1531" i="7" l="1"/>
  <c r="A1532" i="7" s="1"/>
  <c r="B1531" i="7"/>
  <c r="D1531" i="7" s="1"/>
  <c r="AB1541" i="1"/>
  <c r="C1532" i="7" l="1"/>
  <c r="A1533" i="7" s="1"/>
  <c r="B1532" i="7"/>
  <c r="D1532" i="7" s="1"/>
  <c r="AB1542" i="1"/>
  <c r="C1533" i="7" l="1"/>
  <c r="A1534" i="7" s="1"/>
  <c r="B1533" i="7"/>
  <c r="D1533" i="7" s="1"/>
  <c r="AB1543" i="1"/>
  <c r="C1534" i="7" l="1"/>
  <c r="A1535" i="7" s="1"/>
  <c r="B1534" i="7"/>
  <c r="D1534" i="7" s="1"/>
  <c r="AB1544" i="1"/>
  <c r="C1535" i="7" l="1"/>
  <c r="A1536" i="7" s="1"/>
  <c r="B1535" i="7"/>
  <c r="D1535" i="7" s="1"/>
  <c r="AB1545" i="1"/>
  <c r="B1536" i="7" l="1"/>
  <c r="D1536" i="7" s="1"/>
  <c r="C1536" i="7"/>
  <c r="A1537" i="7" s="1"/>
  <c r="AB1546" i="1"/>
  <c r="C1537" i="7" l="1"/>
  <c r="A1538" i="7" s="1"/>
  <c r="B1537" i="7"/>
  <c r="D1537" i="7" s="1"/>
  <c r="AB1547" i="1"/>
  <c r="C1538" i="7" l="1"/>
  <c r="A1539" i="7" s="1"/>
  <c r="B1538" i="7"/>
  <c r="D1538" i="7" s="1"/>
  <c r="AB1548" i="1"/>
  <c r="C1539" i="7" l="1"/>
  <c r="A1540" i="7" s="1"/>
  <c r="B1539" i="7"/>
  <c r="D1539" i="7" s="1"/>
  <c r="AB1549" i="1"/>
  <c r="C1540" i="7" l="1"/>
  <c r="A1541" i="7" s="1"/>
  <c r="B1540" i="7"/>
  <c r="D1540" i="7" s="1"/>
  <c r="AB1550" i="1"/>
  <c r="S1556" i="1"/>
  <c r="C1541" i="7" l="1"/>
  <c r="A1542" i="7" s="1"/>
  <c r="B1541" i="7"/>
  <c r="D1541" i="7" s="1"/>
  <c r="AB1551" i="1"/>
  <c r="B1542" i="7" l="1"/>
  <c r="D1542" i="7" s="1"/>
  <c r="C1542" i="7"/>
  <c r="A1543" i="7" s="1"/>
  <c r="AB1552" i="1"/>
  <c r="B1543" i="7" l="1"/>
  <c r="D1543" i="7" s="1"/>
  <c r="C1543" i="7"/>
  <c r="A1544" i="7" s="1"/>
  <c r="AB1553" i="1"/>
  <c r="I351" i="9" s="1"/>
  <c r="C1544" i="7" l="1"/>
  <c r="A1545" i="7" s="1"/>
  <c r="B1544" i="7"/>
  <c r="D1544" i="7" s="1"/>
  <c r="Q351" i="9"/>
  <c r="K351" i="9" s="1"/>
  <c r="M351" i="9"/>
  <c r="AB1554" i="1"/>
  <c r="C1545" i="7" l="1"/>
  <c r="A1546" i="7" s="1"/>
  <c r="B1545" i="7"/>
  <c r="D1545" i="7" s="1"/>
  <c r="I352" i="9"/>
  <c r="AB1555" i="1"/>
  <c r="I353" i="9" s="1"/>
  <c r="C1546" i="7" l="1"/>
  <c r="A1547" i="7" s="1"/>
  <c r="B1546" i="7"/>
  <c r="D1546" i="7" s="1"/>
  <c r="M353" i="9"/>
  <c r="Q353" i="9"/>
  <c r="K353" i="9" s="1"/>
  <c r="Q352" i="9"/>
  <c r="K352" i="9" s="1"/>
  <c r="M352" i="9"/>
  <c r="AB1556" i="1"/>
  <c r="I354" i="9" s="1"/>
  <c r="C1547" i="7" l="1"/>
  <c r="A1548" i="7" s="1"/>
  <c r="B1547" i="7"/>
  <c r="D1547" i="7" s="1"/>
  <c r="M354" i="9"/>
  <c r="Q354" i="9"/>
  <c r="K354" i="9" s="1"/>
  <c r="AB1557" i="1"/>
  <c r="I355" i="9" s="1"/>
  <c r="C1548" i="7" l="1"/>
  <c r="A1549" i="7" s="1"/>
  <c r="B1548" i="7"/>
  <c r="D1548" i="7" s="1"/>
  <c r="Q355" i="9"/>
  <c r="K355" i="9" s="1"/>
  <c r="M355" i="9"/>
  <c r="AB1558" i="1"/>
  <c r="I356" i="9" s="1"/>
  <c r="C1549" i="7" l="1"/>
  <c r="A1550" i="7" s="1"/>
  <c r="B1549" i="7"/>
  <c r="D1549" i="7" s="1"/>
  <c r="M356" i="9"/>
  <c r="Q356" i="9"/>
  <c r="K356" i="9" s="1"/>
  <c r="AB1559" i="1"/>
  <c r="I357" i="9" s="1"/>
  <c r="C1550" i="7" l="1"/>
  <c r="A1551" i="7" s="1"/>
  <c r="B1550" i="7"/>
  <c r="D1550" i="7" s="1"/>
  <c r="Q357" i="9"/>
  <c r="K357" i="9" s="1"/>
  <c r="M357" i="9"/>
  <c r="AB1560" i="1"/>
  <c r="C1551" i="7" l="1"/>
  <c r="A1552" i="7" s="1"/>
  <c r="B1551" i="7"/>
  <c r="D1551" i="7" s="1"/>
  <c r="I358" i="9"/>
  <c r="AB1561" i="1"/>
  <c r="I359" i="9" s="1"/>
  <c r="C1552" i="7" l="1"/>
  <c r="A1553" i="7" s="1"/>
  <c r="B1552" i="7"/>
  <c r="D1552" i="7" s="1"/>
  <c r="Q359" i="9"/>
  <c r="K359" i="9" s="1"/>
  <c r="M359" i="9"/>
  <c r="Q358" i="9"/>
  <c r="K358" i="9" s="1"/>
  <c r="M358" i="9"/>
  <c r="AB1562" i="1"/>
  <c r="C1553" i="7" l="1"/>
  <c r="A1554" i="7" s="1"/>
  <c r="B1553" i="7"/>
  <c r="D1553" i="7" s="1"/>
  <c r="AB1563" i="1"/>
  <c r="I360" i="9" s="1"/>
  <c r="C1554" i="7" l="1"/>
  <c r="A1555" i="7" s="1"/>
  <c r="B1554" i="7"/>
  <c r="D1554" i="7" s="1"/>
  <c r="Q360" i="9"/>
  <c r="K360" i="9" s="1"/>
  <c r="M360" i="9"/>
  <c r="AB1564" i="1"/>
  <c r="B1555" i="7" l="1"/>
  <c r="D1555" i="7" s="1"/>
  <c r="C1555" i="7"/>
  <c r="A1556" i="7" s="1"/>
  <c r="AB1565" i="1"/>
  <c r="C1556" i="7" l="1"/>
  <c r="A1557" i="7" s="1"/>
  <c r="B1556" i="7"/>
  <c r="D1556" i="7" s="1"/>
  <c r="I361" i="9"/>
  <c r="AB1566" i="1"/>
  <c r="I362" i="9" s="1"/>
  <c r="C1557" i="7" l="1"/>
  <c r="A1558" i="7" s="1"/>
  <c r="B1557" i="7"/>
  <c r="D1557" i="7" s="1"/>
  <c r="Q362" i="9"/>
  <c r="K362" i="9" s="1"/>
  <c r="M362" i="9"/>
  <c r="M361" i="9"/>
  <c r="Q361" i="9"/>
  <c r="K361" i="9" s="1"/>
  <c r="AB1567" i="1"/>
  <c r="C1558" i="7" l="1"/>
  <c r="A1559" i="7" s="1"/>
  <c r="B1558" i="7"/>
  <c r="D1558" i="7" s="1"/>
  <c r="AB1568" i="1"/>
  <c r="B1559" i="7" l="1"/>
  <c r="D1559" i="7" s="1"/>
  <c r="C1559" i="7"/>
  <c r="A1560" i="7" s="1"/>
  <c r="AB1569" i="1"/>
  <c r="C1560" i="7" l="1"/>
  <c r="A1561" i="7" s="1"/>
  <c r="B1560" i="7"/>
  <c r="D1560" i="7" s="1"/>
  <c r="I363" i="9"/>
  <c r="AB1570" i="1"/>
  <c r="C1561" i="7" l="1"/>
  <c r="A1562" i="7" s="1"/>
  <c r="B1561" i="7"/>
  <c r="D1561" i="7" s="1"/>
  <c r="I364" i="9"/>
  <c r="Q363" i="9"/>
  <c r="K363" i="9" s="1"/>
  <c r="M363" i="9"/>
  <c r="AB1571" i="1"/>
  <c r="C1562" i="7" l="1"/>
  <c r="A1563" i="7" s="1"/>
  <c r="B1562" i="7"/>
  <c r="D1562" i="7" s="1"/>
  <c r="Q364" i="9"/>
  <c r="K364" i="9" s="1"/>
  <c r="M364" i="9"/>
  <c r="AB1572" i="1"/>
  <c r="B1563" i="7" l="1"/>
  <c r="D1563" i="7" s="1"/>
  <c r="C1563" i="7"/>
  <c r="A1564" i="7" s="1"/>
  <c r="I365" i="9"/>
  <c r="AB1573" i="1"/>
  <c r="C1564" i="7" l="1"/>
  <c r="A1565" i="7" s="1"/>
  <c r="B1564" i="7"/>
  <c r="D1564" i="7" s="1"/>
  <c r="I366" i="9"/>
  <c r="M365" i="9"/>
  <c r="Q365" i="9"/>
  <c r="K365" i="9" s="1"/>
  <c r="AB1574" i="1"/>
  <c r="B1565" i="7" l="1"/>
  <c r="D1565" i="7" s="1"/>
  <c r="C1565" i="7"/>
  <c r="A1566" i="7" s="1"/>
  <c r="I367" i="9"/>
  <c r="M366" i="9"/>
  <c r="Q366" i="9"/>
  <c r="K366" i="9" s="1"/>
  <c r="AB1575" i="1"/>
  <c r="C1566" i="7" l="1"/>
  <c r="A1567" i="7" s="1"/>
  <c r="B1566" i="7"/>
  <c r="D1566" i="7" s="1"/>
  <c r="I368" i="9"/>
  <c r="M367" i="9"/>
  <c r="Q367" i="9"/>
  <c r="K367" i="9" s="1"/>
  <c r="AB1576" i="1"/>
  <c r="B1567" i="7" l="1"/>
  <c r="D1567" i="7" s="1"/>
  <c r="C1567" i="7"/>
  <c r="A1568" i="7" s="1"/>
  <c r="I369" i="9"/>
  <c r="Q368" i="9"/>
  <c r="K368" i="9" s="1"/>
  <c r="M368" i="9"/>
  <c r="AB1577" i="1"/>
  <c r="C1568" i="7" l="1"/>
  <c r="A1569" i="7" s="1"/>
  <c r="B1568" i="7"/>
  <c r="D1568" i="7" s="1"/>
  <c r="I370" i="9"/>
  <c r="M369" i="9"/>
  <c r="Q369" i="9"/>
  <c r="K369" i="9" s="1"/>
  <c r="AB1578" i="1"/>
  <c r="C1569" i="7" l="1"/>
  <c r="A1570" i="7" s="1"/>
  <c r="B1569" i="7"/>
  <c r="D1569" i="7" s="1"/>
  <c r="I371" i="9"/>
  <c r="Q370" i="9"/>
  <c r="K370" i="9" s="1"/>
  <c r="M370" i="9"/>
  <c r="AB1579" i="1"/>
  <c r="C1570" i="7" l="1"/>
  <c r="A1571" i="7" s="1"/>
  <c r="B1570" i="7"/>
  <c r="D1570" i="7" s="1"/>
  <c r="Q371" i="9"/>
  <c r="K371" i="9" s="1"/>
  <c r="M371" i="9"/>
  <c r="AB1580" i="1"/>
  <c r="C1571" i="7" l="1"/>
  <c r="A1572" i="7" s="1"/>
  <c r="B1571" i="7"/>
  <c r="D1571" i="7" s="1"/>
  <c r="I372" i="9"/>
  <c r="AB1581" i="1"/>
  <c r="B1572" i="7" l="1"/>
  <c r="D1572" i="7" s="1"/>
  <c r="C1572" i="7"/>
  <c r="A1573" i="7" s="1"/>
  <c r="I373" i="9"/>
  <c r="Q372" i="9"/>
  <c r="K372" i="9" s="1"/>
  <c r="M372" i="9"/>
  <c r="AB1582" i="1"/>
  <c r="C1573" i="7" l="1"/>
  <c r="A1574" i="7" s="1"/>
  <c r="B1573" i="7"/>
  <c r="D1573" i="7" s="1"/>
  <c r="I374" i="9"/>
  <c r="M373" i="9"/>
  <c r="Q373" i="9"/>
  <c r="K373" i="9" s="1"/>
  <c r="AB1583" i="1"/>
  <c r="C1574" i="7" l="1"/>
  <c r="A1575" i="7" s="1"/>
  <c r="B1574" i="7"/>
  <c r="D1574" i="7" s="1"/>
  <c r="M374" i="9"/>
  <c r="Q374" i="9"/>
  <c r="K374" i="9" s="1"/>
  <c r="AB1584" i="1"/>
  <c r="C1575" i="7" l="1"/>
  <c r="A1576" i="7" s="1"/>
  <c r="B1575" i="7"/>
  <c r="D1575" i="7" s="1"/>
  <c r="I375" i="9"/>
  <c r="AB1585" i="1"/>
  <c r="B1576" i="7" l="1"/>
  <c r="D1576" i="7" s="1"/>
  <c r="C1576" i="7"/>
  <c r="A1577" i="7" s="1"/>
  <c r="I376" i="9"/>
  <c r="Q375" i="9"/>
  <c r="K375" i="9" s="1"/>
  <c r="M375" i="9"/>
  <c r="AB1586" i="1"/>
  <c r="I377" i="9" s="1"/>
  <c r="C1577" i="7" l="1"/>
  <c r="A1578" i="7" s="1"/>
  <c r="B1577" i="7"/>
  <c r="D1577" i="7" s="1"/>
  <c r="M376" i="9"/>
  <c r="Q376" i="9"/>
  <c r="K376" i="9" s="1"/>
  <c r="Q377" i="9"/>
  <c r="K377" i="9" s="1"/>
  <c r="M377" i="9"/>
  <c r="AB1587" i="1"/>
  <c r="I378" i="9" s="1"/>
  <c r="B1578" i="7" l="1"/>
  <c r="D1578" i="7" s="1"/>
  <c r="C1578" i="7"/>
  <c r="A1579" i="7" s="1"/>
  <c r="M378" i="9"/>
  <c r="Q378" i="9"/>
  <c r="K378" i="9" s="1"/>
  <c r="AB1588" i="1"/>
  <c r="C1579" i="7" l="1"/>
  <c r="A1580" i="7" s="1"/>
  <c r="B1579" i="7"/>
  <c r="D1579" i="7" s="1"/>
  <c r="I379" i="9"/>
  <c r="AB1589" i="1"/>
  <c r="C1580" i="7" l="1"/>
  <c r="A1581" i="7" s="1"/>
  <c r="B1580" i="7"/>
  <c r="D1580" i="7" s="1"/>
  <c r="I380" i="9"/>
  <c r="Q379" i="9"/>
  <c r="K379" i="9" s="1"/>
  <c r="M379" i="9"/>
  <c r="AB1590" i="1"/>
  <c r="I381" i="9" s="1"/>
  <c r="C1581" i="7" l="1"/>
  <c r="A1582" i="7" s="1"/>
  <c r="B1581" i="7"/>
  <c r="D1581" i="7" s="1"/>
  <c r="Q380" i="9"/>
  <c r="K380" i="9" s="1"/>
  <c r="M380" i="9"/>
  <c r="M381" i="9"/>
  <c r="Q381" i="9"/>
  <c r="K381" i="9" s="1"/>
  <c r="AB1591" i="1"/>
  <c r="I382" i="9" s="1"/>
  <c r="C1582" i="7" l="1"/>
  <c r="A1583" i="7" s="1"/>
  <c r="B1582" i="7"/>
  <c r="D1582" i="7" s="1"/>
  <c r="Q382" i="9"/>
  <c r="K382" i="9" s="1"/>
  <c r="M382" i="9"/>
  <c r="AB1592" i="1"/>
  <c r="C1583" i="7" l="1"/>
  <c r="A1584" i="7" s="1"/>
  <c r="B1583" i="7"/>
  <c r="D1583" i="7" s="1"/>
  <c r="I383" i="9"/>
  <c r="AB1593" i="1"/>
  <c r="C1584" i="7" l="1"/>
  <c r="A1585" i="7" s="1"/>
  <c r="B1584" i="7"/>
  <c r="D1584" i="7" s="1"/>
  <c r="I384" i="9"/>
  <c r="M383" i="9"/>
  <c r="Q383" i="9"/>
  <c r="K383" i="9" s="1"/>
  <c r="AB1594" i="1"/>
  <c r="B1585" i="7" l="1"/>
  <c r="D1585" i="7" s="1"/>
  <c r="C1585" i="7"/>
  <c r="A1586" i="7" s="1"/>
  <c r="I385" i="9"/>
  <c r="M384" i="9"/>
  <c r="Q384" i="9"/>
  <c r="K384" i="9" s="1"/>
  <c r="AB1595" i="1"/>
  <c r="B1586" i="7" l="1"/>
  <c r="D1586" i="7" s="1"/>
  <c r="C1586" i="7"/>
  <c r="A1587" i="7" s="1"/>
  <c r="I386" i="9"/>
  <c r="M385" i="9"/>
  <c r="Q385" i="9"/>
  <c r="K385" i="9" s="1"/>
  <c r="AB1596" i="1"/>
  <c r="C1587" i="7" l="1"/>
  <c r="A1588" i="7" s="1"/>
  <c r="B1587" i="7"/>
  <c r="D1587" i="7" s="1"/>
  <c r="I387" i="9"/>
  <c r="M386" i="9"/>
  <c r="Q386" i="9"/>
  <c r="K386" i="9" s="1"/>
  <c r="AB1597" i="1"/>
  <c r="C1588" i="7" l="1"/>
  <c r="A1589" i="7" s="1"/>
  <c r="B1588" i="7"/>
  <c r="D1588" i="7" s="1"/>
  <c r="I388" i="9"/>
  <c r="Q387" i="9"/>
  <c r="K387" i="9" s="1"/>
  <c r="M387" i="9"/>
  <c r="AB1598" i="1"/>
  <c r="C1589" i="7" l="1"/>
  <c r="A1590" i="7" s="1"/>
  <c r="B1589" i="7"/>
  <c r="D1589" i="7" s="1"/>
  <c r="I389" i="9"/>
  <c r="M388" i="9"/>
  <c r="Q388" i="9"/>
  <c r="K388" i="9" s="1"/>
  <c r="AB1599" i="1"/>
  <c r="C1590" i="7" l="1"/>
  <c r="A1591" i="7" s="1"/>
  <c r="B1590" i="7"/>
  <c r="D1590" i="7" s="1"/>
  <c r="I390" i="9"/>
  <c r="M389" i="9"/>
  <c r="Q389" i="9"/>
  <c r="K389" i="9" s="1"/>
  <c r="AB1600" i="1"/>
  <c r="B1591" i="7" l="1"/>
  <c r="D1591" i="7" s="1"/>
  <c r="C1591" i="7"/>
  <c r="A1592" i="7" s="1"/>
  <c r="I391" i="9"/>
  <c r="M390" i="9"/>
  <c r="Q390" i="9"/>
  <c r="K390" i="9" s="1"/>
  <c r="AB1601" i="1"/>
  <c r="C1592" i="7" l="1"/>
  <c r="A1593" i="7" s="1"/>
  <c r="B1592" i="7"/>
  <c r="D1592" i="7" s="1"/>
  <c r="I392" i="9"/>
  <c r="Q391" i="9"/>
  <c r="K391" i="9" s="1"/>
  <c r="M391" i="9"/>
  <c r="AB1602" i="1"/>
  <c r="B1593" i="7" l="1"/>
  <c r="D1593" i="7" s="1"/>
  <c r="C1593" i="7"/>
  <c r="A1594" i="7" s="1"/>
  <c r="I393" i="9"/>
  <c r="M392" i="9"/>
  <c r="Q392" i="9"/>
  <c r="K392" i="9" s="1"/>
  <c r="AB1603" i="1"/>
  <c r="C1594" i="7" l="1"/>
  <c r="A1595" i="7" s="1"/>
  <c r="B1594" i="7"/>
  <c r="D1594" i="7" s="1"/>
  <c r="I394" i="9"/>
  <c r="M393" i="9"/>
  <c r="Q393" i="9"/>
  <c r="K393" i="9" s="1"/>
  <c r="AB1604" i="1"/>
  <c r="C1595" i="7" l="1"/>
  <c r="A1596" i="7" s="1"/>
  <c r="B1595" i="7"/>
  <c r="D1595" i="7" s="1"/>
  <c r="I395" i="9"/>
  <c r="M394" i="9"/>
  <c r="Q394" i="9"/>
  <c r="K394" i="9" s="1"/>
  <c r="AB1605" i="1"/>
  <c r="C1596" i="7" l="1"/>
  <c r="A1597" i="7" s="1"/>
  <c r="B1596" i="7"/>
  <c r="D1596" i="7" s="1"/>
  <c r="I396" i="9"/>
  <c r="M395" i="9"/>
  <c r="Q395" i="9"/>
  <c r="K395" i="9" s="1"/>
  <c r="AB1606" i="1"/>
  <c r="C1597" i="7" l="1"/>
  <c r="A1598" i="7" s="1"/>
  <c r="B1597" i="7"/>
  <c r="D1597" i="7" s="1"/>
  <c r="I397" i="9"/>
  <c r="Q396" i="9"/>
  <c r="K396" i="9" s="1"/>
  <c r="M396" i="9"/>
  <c r="AB1607" i="1"/>
  <c r="C1598" i="7" l="1"/>
  <c r="A1599" i="7" s="1"/>
  <c r="B1598" i="7"/>
  <c r="D1598" i="7" s="1"/>
  <c r="I398" i="9"/>
  <c r="Q397" i="9"/>
  <c r="K397" i="9" s="1"/>
  <c r="M397" i="9"/>
  <c r="AB1608" i="1"/>
  <c r="C1599" i="7" l="1"/>
  <c r="A1600" i="7" s="1"/>
  <c r="B1599" i="7"/>
  <c r="D1599" i="7" s="1"/>
  <c r="I399" i="9"/>
  <c r="Q398" i="9"/>
  <c r="K398" i="9" s="1"/>
  <c r="M398" i="9"/>
  <c r="AB1609" i="1"/>
  <c r="B1600" i="7" l="1"/>
  <c r="D1600" i="7" s="1"/>
  <c r="C1600" i="7"/>
  <c r="A1601" i="7" s="1"/>
  <c r="I400" i="9"/>
  <c r="Q399" i="9"/>
  <c r="K399" i="9" s="1"/>
  <c r="M399" i="9"/>
  <c r="AB1610" i="1"/>
  <c r="I401" i="9" s="1"/>
  <c r="B1601" i="7" l="1"/>
  <c r="D1601" i="7" s="1"/>
  <c r="C1601" i="7"/>
  <c r="A1602" i="7" s="1"/>
  <c r="Q401" i="9"/>
  <c r="K401" i="9" s="1"/>
  <c r="M401" i="9"/>
  <c r="Q400" i="9"/>
  <c r="K400" i="9" s="1"/>
  <c r="M400" i="9"/>
  <c r="AB1611" i="1"/>
  <c r="C1602" i="7" l="1"/>
  <c r="A1603" i="7" s="1"/>
  <c r="B1602" i="7"/>
  <c r="D1602" i="7" s="1"/>
  <c r="I402" i="9"/>
  <c r="S1611" i="1"/>
  <c r="AC1611" i="1"/>
  <c r="AB1612" i="1"/>
  <c r="C1603" i="7" l="1"/>
  <c r="A1604" i="7" s="1"/>
  <c r="B1603" i="7"/>
  <c r="D1603" i="7" s="1"/>
  <c r="D405" i="9"/>
  <c r="A405" i="9" s="1"/>
  <c r="D402" i="9"/>
  <c r="I403" i="9"/>
  <c r="M402" i="9"/>
  <c r="Q402" i="9"/>
  <c r="K402" i="9" s="1"/>
  <c r="F405" i="9"/>
  <c r="D407" i="9"/>
  <c r="D417" i="9"/>
  <c r="F417" i="9" s="1"/>
  <c r="AB1613" i="1"/>
  <c r="C1604" i="7" l="1"/>
  <c r="A1605" i="7" s="1"/>
  <c r="B1604" i="7"/>
  <c r="D1604" i="7" s="1"/>
  <c r="A402" i="9"/>
  <c r="F402" i="9"/>
  <c r="I404" i="9"/>
  <c r="M403" i="9"/>
  <c r="Q403" i="9"/>
  <c r="K403" i="9" s="1"/>
  <c r="F407" i="9"/>
  <c r="A407" i="9"/>
  <c r="A417" i="9"/>
  <c r="AB1614" i="1"/>
  <c r="C1605" i="7" l="1"/>
  <c r="A1606" i="7" s="1"/>
  <c r="B1605" i="7"/>
  <c r="D1605" i="7" s="1"/>
  <c r="Q404" i="9"/>
  <c r="K404" i="9" s="1"/>
  <c r="M404" i="9"/>
  <c r="AB1615" i="1"/>
  <c r="C1606" i="7" l="1"/>
  <c r="A1607" i="7" s="1"/>
  <c r="B1606" i="7"/>
  <c r="D1606" i="7" s="1"/>
  <c r="I405" i="9"/>
  <c r="AB1616" i="1"/>
  <c r="C1607" i="7" l="1"/>
  <c r="A1608" i="7" s="1"/>
  <c r="B1607" i="7"/>
  <c r="D1607" i="7" s="1"/>
  <c r="I406" i="9"/>
  <c r="M405" i="9"/>
  <c r="Q405" i="9"/>
  <c r="K405" i="9" s="1"/>
  <c r="AB1617" i="1"/>
  <c r="C1608" i="7" l="1"/>
  <c r="A1609" i="7" s="1"/>
  <c r="B1608" i="7"/>
  <c r="D1608" i="7" s="1"/>
  <c r="M406" i="9"/>
  <c r="Q406" i="9"/>
  <c r="K406" i="9" s="1"/>
  <c r="AB1618" i="1"/>
  <c r="C1609" i="7" l="1"/>
  <c r="A1610" i="7" s="1"/>
  <c r="B1609" i="7"/>
  <c r="D1609" i="7" s="1"/>
  <c r="I407" i="9"/>
  <c r="AB1619" i="1"/>
  <c r="B1610" i="7" l="1"/>
  <c r="D1610" i="7" s="1"/>
  <c r="C1610" i="7"/>
  <c r="A1611" i="7" s="1"/>
  <c r="I408" i="9"/>
  <c r="M407" i="9"/>
  <c r="Q407" i="9"/>
  <c r="K407" i="9" s="1"/>
  <c r="AB1620" i="1"/>
  <c r="I409" i="9" s="1"/>
  <c r="B1611" i="7" l="1"/>
  <c r="D1611" i="7" s="1"/>
  <c r="C1611" i="7"/>
  <c r="A1612" i="7" s="1"/>
  <c r="Q409" i="9"/>
  <c r="K409" i="9" s="1"/>
  <c r="M409" i="9"/>
  <c r="Q408" i="9"/>
  <c r="K408" i="9" s="1"/>
  <c r="M408" i="9"/>
  <c r="AB1621" i="1"/>
  <c r="C1612" i="7" l="1"/>
  <c r="A1613" i="7" s="1"/>
  <c r="B1612" i="7"/>
  <c r="D1612" i="7" s="1"/>
  <c r="I410" i="9"/>
  <c r="AB1622" i="1"/>
  <c r="C1613" i="7" l="1"/>
  <c r="A1614" i="7" s="1"/>
  <c r="B1613" i="7"/>
  <c r="D1613" i="7" s="1"/>
  <c r="I411" i="9"/>
  <c r="Q410" i="9"/>
  <c r="K410" i="9" s="1"/>
  <c r="M410" i="9"/>
  <c r="S1622" i="1"/>
  <c r="AC1622" i="1"/>
  <c r="AB1623" i="1"/>
  <c r="I412" i="9" s="1"/>
  <c r="B1614" i="7" l="1"/>
  <c r="D1614" i="7" s="1"/>
  <c r="C1614" i="7"/>
  <c r="A1615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D425" i="9"/>
  <c r="A425" i="9" s="1"/>
  <c r="D426" i="9"/>
  <c r="AB1624" i="1"/>
  <c r="I413" i="9" s="1"/>
  <c r="C1615" i="7" l="1"/>
  <c r="A1616" i="7" s="1"/>
  <c r="B1615" i="7"/>
  <c r="D1615" i="7" s="1"/>
  <c r="F411" i="9"/>
  <c r="A411" i="9"/>
  <c r="Q413" i="9"/>
  <c r="K413" i="9" s="1"/>
  <c r="M413" i="9"/>
  <c r="A423" i="9"/>
  <c r="A416" i="9"/>
  <c r="F416" i="9"/>
  <c r="F425" i="9"/>
  <c r="A426" i="9"/>
  <c r="F426" i="9"/>
  <c r="AB1625" i="1"/>
  <c r="C1616" i="7" l="1"/>
  <c r="A1617" i="7" s="1"/>
  <c r="B1616" i="7"/>
  <c r="D1616" i="7" s="1"/>
  <c r="I414" i="9"/>
  <c r="AB1626" i="1"/>
  <c r="I415" i="9" s="1"/>
  <c r="C1617" i="7" l="1"/>
  <c r="A1618" i="7" s="1"/>
  <c r="B1617" i="7"/>
  <c r="D1617" i="7" s="1"/>
  <c r="M415" i="9"/>
  <c r="Q415" i="9"/>
  <c r="K415" i="9" s="1"/>
  <c r="M414" i="9"/>
  <c r="Q414" i="9"/>
  <c r="K414" i="9" s="1"/>
  <c r="AB1627" i="1"/>
  <c r="I416" i="9" s="1"/>
  <c r="C1618" i="7" l="1"/>
  <c r="A1619" i="7" s="1"/>
  <c r="B1618" i="7"/>
  <c r="D1618" i="7" s="1"/>
  <c r="Q416" i="9"/>
  <c r="K416" i="9" s="1"/>
  <c r="M416" i="9"/>
  <c r="AB1628" i="1"/>
  <c r="C1619" i="7" l="1"/>
  <c r="A1620" i="7" s="1"/>
  <c r="B1619" i="7"/>
  <c r="D1619" i="7" s="1"/>
  <c r="I417" i="9"/>
  <c r="AB1629" i="1"/>
  <c r="C1620" i="7" l="1"/>
  <c r="A1621" i="7" s="1"/>
  <c r="B1620" i="7"/>
  <c r="D1620" i="7" s="1"/>
  <c r="I418" i="9"/>
  <c r="M417" i="9"/>
  <c r="Q417" i="9"/>
  <c r="K417" i="9" s="1"/>
  <c r="AB1630" i="1"/>
  <c r="I419" i="9" s="1"/>
  <c r="C1621" i="7" l="1"/>
  <c r="A1622" i="7" s="1"/>
  <c r="B1621" i="7"/>
  <c r="D1621" i="7" s="1"/>
  <c r="Q419" i="9"/>
  <c r="K419" i="9" s="1"/>
  <c r="M419" i="9"/>
  <c r="Q418" i="9"/>
  <c r="K418" i="9" s="1"/>
  <c r="M418" i="9"/>
  <c r="AB1631" i="1"/>
  <c r="I420" i="9" s="1"/>
  <c r="C1622" i="7" l="1"/>
  <c r="A1623" i="7" s="1"/>
  <c r="B1622" i="7"/>
  <c r="D1622" i="7" s="1"/>
  <c r="M420" i="9"/>
  <c r="Q420" i="9"/>
  <c r="K420" i="9" s="1"/>
  <c r="AB1632" i="1"/>
  <c r="I421" i="9" s="1"/>
  <c r="C1623" i="7" l="1"/>
  <c r="A1624" i="7" s="1"/>
  <c r="B1623" i="7"/>
  <c r="D1623" i="7" s="1"/>
  <c r="M421" i="9"/>
  <c r="Q421" i="9"/>
  <c r="K421" i="9" s="1"/>
  <c r="AB1633" i="1"/>
  <c r="I422" i="9" s="1"/>
  <c r="C1624" i="7" l="1"/>
  <c r="A1625" i="7" s="1"/>
  <c r="B1624" i="7"/>
  <c r="D1624" i="7" s="1"/>
  <c r="Q422" i="9"/>
  <c r="K422" i="9" s="1"/>
  <c r="M422" i="9"/>
  <c r="AB1634" i="1"/>
  <c r="I423" i="9" s="1"/>
  <c r="C1625" i="7" l="1"/>
  <c r="A1626" i="7" s="1"/>
  <c r="B1625" i="7"/>
  <c r="D1625" i="7" s="1"/>
  <c r="Q423" i="9"/>
  <c r="K423" i="9" s="1"/>
  <c r="M423" i="9"/>
  <c r="AB1635" i="1"/>
  <c r="I424" i="9" s="1"/>
  <c r="B1626" i="7" l="1"/>
  <c r="D1626" i="7" s="1"/>
  <c r="C1626" i="7"/>
  <c r="A1627" i="7" s="1"/>
  <c r="Q424" i="9"/>
  <c r="K424" i="9" s="1"/>
  <c r="M424" i="9"/>
  <c r="AB1636" i="1"/>
  <c r="I425" i="9" s="1"/>
  <c r="B1627" i="7" l="1"/>
  <c r="D1627" i="7" s="1"/>
  <c r="C1627" i="7"/>
  <c r="A1628" i="7" s="1"/>
  <c r="M425" i="9"/>
  <c r="Q425" i="9"/>
  <c r="K425" i="9" s="1"/>
  <c r="AB1637" i="1"/>
  <c r="I426" i="9" s="1"/>
  <c r="C1628" i="7" l="1"/>
  <c r="A1629" i="7" s="1"/>
  <c r="B1628" i="7"/>
  <c r="D1628" i="7" s="1"/>
  <c r="Q426" i="9"/>
  <c r="K426" i="9" s="1"/>
  <c r="M426" i="9"/>
  <c r="AB1638" i="1"/>
  <c r="I427" i="9" s="1"/>
  <c r="C1629" i="7" l="1"/>
  <c r="A1630" i="7" s="1"/>
  <c r="B1629" i="7"/>
  <c r="D1629" i="7" s="1"/>
  <c r="M427" i="9"/>
  <c r="Q427" i="9"/>
  <c r="K427" i="9" s="1"/>
  <c r="AB1639" i="1"/>
  <c r="I428" i="9" s="1"/>
  <c r="C1630" i="7" l="1"/>
  <c r="A1631" i="7" s="1"/>
  <c r="B1630" i="7"/>
  <c r="D1630" i="7" s="1"/>
  <c r="M428" i="9"/>
  <c r="Q428" i="9"/>
  <c r="K428" i="9" s="1"/>
  <c r="AB1640" i="1"/>
  <c r="I429" i="9" s="1"/>
  <c r="C1631" i="7" l="1"/>
  <c r="A1632" i="7" s="1"/>
  <c r="B1631" i="7"/>
  <c r="D1631" i="7" s="1"/>
  <c r="Q429" i="9"/>
  <c r="K429" i="9" s="1"/>
  <c r="M429" i="9"/>
  <c r="AB1641" i="1"/>
  <c r="I430" i="9" s="1"/>
  <c r="C1632" i="7" l="1"/>
  <c r="A1633" i="7" s="1"/>
  <c r="B1632" i="7"/>
  <c r="D1632" i="7" s="1"/>
  <c r="M430" i="9"/>
  <c r="Q430" i="9"/>
  <c r="K430" i="9" s="1"/>
  <c r="AB1642" i="1"/>
  <c r="I431" i="9" s="1"/>
  <c r="C1633" i="7" l="1"/>
  <c r="A1634" i="7" s="1"/>
  <c r="B1633" i="7"/>
  <c r="D1633" i="7" s="1"/>
  <c r="Q431" i="9"/>
  <c r="K431" i="9" s="1"/>
  <c r="M431" i="9"/>
  <c r="AB1643" i="1"/>
  <c r="I432" i="9" s="1"/>
  <c r="C1634" i="7" l="1"/>
  <c r="A1635" i="7" s="1"/>
  <c r="B1634" i="7"/>
  <c r="D1634" i="7" s="1"/>
  <c r="M432" i="9"/>
  <c r="Q432" i="9"/>
  <c r="K432" i="9" s="1"/>
  <c r="AB1644" i="1"/>
  <c r="I433" i="9" s="1"/>
  <c r="C1635" i="7" l="1"/>
  <c r="A1636" i="7" s="1"/>
  <c r="B1635" i="7"/>
  <c r="D1635" i="7" s="1"/>
  <c r="M433" i="9"/>
  <c r="Q433" i="9"/>
  <c r="K433" i="9" s="1"/>
  <c r="AB1645" i="1"/>
  <c r="I434" i="9" s="1"/>
  <c r="C1636" i="7" l="1"/>
  <c r="A1637" i="7" s="1"/>
  <c r="B1636" i="7"/>
  <c r="D1636" i="7" s="1"/>
  <c r="M434" i="9"/>
  <c r="Q434" i="9"/>
  <c r="K434" i="9" s="1"/>
  <c r="AB1646" i="1"/>
  <c r="I435" i="9" s="1"/>
  <c r="B1637" i="7" l="1"/>
  <c r="D1637" i="7" s="1"/>
  <c r="C1637" i="7"/>
  <c r="A1638" i="7" s="1"/>
  <c r="Q435" i="9"/>
  <c r="K435" i="9" s="1"/>
  <c r="M435" i="9"/>
  <c r="AB1647" i="1"/>
  <c r="I436" i="9" s="1"/>
  <c r="C1638" i="7" l="1"/>
  <c r="A1639" i="7" s="1"/>
  <c r="B1638" i="7"/>
  <c r="D1638" i="7" s="1"/>
  <c r="M436" i="9"/>
  <c r="Q436" i="9"/>
  <c r="K436" i="9" s="1"/>
  <c r="AB1648" i="1"/>
  <c r="I437" i="9" s="1"/>
  <c r="B1639" i="7" l="1"/>
  <c r="D1639" i="7" s="1"/>
  <c r="C1639" i="7"/>
  <c r="A1640" i="7" s="1"/>
  <c r="M437" i="9"/>
  <c r="Q437" i="9"/>
  <c r="K437" i="9" s="1"/>
  <c r="AB1649" i="1"/>
  <c r="I438" i="9" s="1"/>
  <c r="C1640" i="7" l="1"/>
  <c r="A1641" i="7" s="1"/>
  <c r="B1640" i="7"/>
  <c r="D1640" i="7" s="1"/>
  <c r="M438" i="9"/>
  <c r="Q438" i="9"/>
  <c r="K438" i="9" s="1"/>
  <c r="AB1650" i="1"/>
  <c r="I439" i="9" s="1"/>
  <c r="C1641" i="7" l="1"/>
  <c r="A1642" i="7" s="1"/>
  <c r="B1641" i="7"/>
  <c r="D1641" i="7" s="1"/>
  <c r="M439" i="9"/>
  <c r="Q439" i="9"/>
  <c r="K439" i="9" s="1"/>
  <c r="AB1651" i="1"/>
  <c r="I440" i="9" s="1"/>
  <c r="C1642" i="7" l="1"/>
  <c r="A1643" i="7" s="1"/>
  <c r="B1642" i="7"/>
  <c r="D1642" i="7" s="1"/>
  <c r="Q440" i="9"/>
  <c r="K440" i="9" s="1"/>
  <c r="M440" i="9"/>
  <c r="AB1652" i="1"/>
  <c r="I441" i="9" s="1"/>
  <c r="C1643" i="7" l="1"/>
  <c r="A1644" i="7" s="1"/>
  <c r="B1643" i="7"/>
  <c r="D1643" i="7" s="1"/>
  <c r="Q441" i="9"/>
  <c r="K441" i="9" s="1"/>
  <c r="M441" i="9"/>
  <c r="AB1653" i="1"/>
  <c r="I442" i="9" s="1"/>
  <c r="C1644" i="7" l="1"/>
  <c r="A1645" i="7" s="1"/>
  <c r="B1644" i="7"/>
  <c r="D1644" i="7" s="1"/>
  <c r="M442" i="9"/>
  <c r="Q442" i="9"/>
  <c r="K442" i="9" s="1"/>
  <c r="AB1654" i="1"/>
  <c r="I443" i="9" s="1"/>
  <c r="C1645" i="7" l="1"/>
  <c r="A1646" i="7" s="1"/>
  <c r="B1645" i="7"/>
  <c r="D1645" i="7" s="1"/>
  <c r="M443" i="9"/>
  <c r="Q443" i="9"/>
  <c r="K443" i="9" s="1"/>
  <c r="AB1655" i="1"/>
  <c r="I444" i="9" s="1"/>
  <c r="C1646" i="7" l="1"/>
  <c r="A1647" i="7" s="1"/>
  <c r="B1646" i="7"/>
  <c r="D1646" i="7" s="1"/>
  <c r="M444" i="9"/>
  <c r="Q444" i="9"/>
  <c r="K444" i="9" s="1"/>
  <c r="AB1656" i="1"/>
  <c r="I445" i="9" s="1"/>
  <c r="C1647" i="7" l="1"/>
  <c r="A1648" i="7" s="1"/>
  <c r="B1647" i="7"/>
  <c r="D1647" i="7" s="1"/>
  <c r="M445" i="9"/>
  <c r="Q445" i="9"/>
  <c r="K445" i="9" s="1"/>
  <c r="AB1657" i="1"/>
  <c r="I446" i="9" s="1"/>
  <c r="C1648" i="7" l="1"/>
  <c r="A1649" i="7" s="1"/>
  <c r="B1648" i="7"/>
  <c r="D1648" i="7" s="1"/>
  <c r="M446" i="9"/>
  <c r="Q446" i="9"/>
  <c r="K446" i="9" s="1"/>
  <c r="AB1658" i="1"/>
  <c r="I447" i="9" s="1"/>
  <c r="C1649" i="7" l="1"/>
  <c r="A1650" i="7" s="1"/>
  <c r="B1649" i="7"/>
  <c r="D1649" i="7" s="1"/>
  <c r="M447" i="9"/>
  <c r="Q447" i="9"/>
  <c r="K447" i="9" s="1"/>
  <c r="AB1659" i="1"/>
  <c r="I448" i="9" s="1"/>
  <c r="B1650" i="7" l="1"/>
  <c r="D1650" i="7" s="1"/>
  <c r="C1650" i="7"/>
  <c r="A1651" i="7" s="1"/>
  <c r="Q448" i="9"/>
  <c r="K448" i="9" s="1"/>
  <c r="M448" i="9"/>
  <c r="AB1660" i="1"/>
  <c r="I449" i="9" s="1"/>
  <c r="C1651" i="7" l="1"/>
  <c r="A1652" i="7" s="1"/>
  <c r="B1651" i="7"/>
  <c r="D1651" i="7" s="1"/>
  <c r="Q449" i="9"/>
  <c r="K449" i="9" s="1"/>
  <c r="M449" i="9"/>
  <c r="AB1661" i="1"/>
  <c r="I450" i="9" s="1"/>
  <c r="C1652" i="7" l="1"/>
  <c r="A1653" i="7" s="1"/>
  <c r="B1652" i="7"/>
  <c r="D1652" i="7" s="1"/>
  <c r="M450" i="9"/>
  <c r="Q450" i="9"/>
  <c r="K450" i="9" s="1"/>
  <c r="AB1662" i="1"/>
  <c r="C1653" i="7" l="1"/>
  <c r="A1654" i="7" s="1"/>
  <c r="B1653" i="7"/>
  <c r="D1653" i="7" s="1"/>
  <c r="AB1663" i="1"/>
  <c r="I451" i="9" s="1"/>
  <c r="C1654" i="7" l="1"/>
  <c r="A1655" i="7" s="1"/>
  <c r="B1654" i="7"/>
  <c r="D1654" i="7" s="1"/>
  <c r="M451" i="9"/>
  <c r="Q451" i="9"/>
  <c r="K451" i="9" s="1"/>
  <c r="AB1664" i="1"/>
  <c r="I452" i="9" s="1"/>
  <c r="C1655" i="7" l="1"/>
  <c r="A1656" i="7" s="1"/>
  <c r="B1655" i="7"/>
  <c r="D1655" i="7" s="1"/>
  <c r="M452" i="9"/>
  <c r="Q452" i="9"/>
  <c r="K452" i="9" s="1"/>
  <c r="AB1665" i="1"/>
  <c r="I453" i="9" s="1"/>
  <c r="C1656" i="7" l="1"/>
  <c r="A1657" i="7" s="1"/>
  <c r="B1656" i="7"/>
  <c r="D1656" i="7" s="1"/>
  <c r="Q453" i="9"/>
  <c r="K453" i="9" s="1"/>
  <c r="M453" i="9"/>
  <c r="AB1666" i="1"/>
  <c r="I454" i="9" s="1"/>
  <c r="C1657" i="7" l="1"/>
  <c r="A1658" i="7" s="1"/>
  <c r="B1657" i="7"/>
  <c r="D1657" i="7" s="1"/>
  <c r="Q454" i="9"/>
  <c r="K454" i="9" s="1"/>
  <c r="M454" i="9"/>
  <c r="AB1667" i="1"/>
  <c r="I455" i="9" s="1"/>
  <c r="C1658" i="7" l="1"/>
  <c r="A1659" i="7" s="1"/>
  <c r="B1658" i="7"/>
  <c r="D1658" i="7" s="1"/>
  <c r="M455" i="9"/>
  <c r="Q455" i="9"/>
  <c r="K455" i="9" s="1"/>
  <c r="AB1668" i="1"/>
  <c r="C1659" i="7" l="1"/>
  <c r="A1660" i="7" s="1"/>
  <c r="B1659" i="7"/>
  <c r="D1659" i="7" s="1"/>
  <c r="AB1669" i="1"/>
  <c r="I456" i="9" s="1"/>
  <c r="C1660" i="7" l="1"/>
  <c r="A1661" i="7" s="1"/>
  <c r="B1660" i="7"/>
  <c r="D1660" i="7" s="1"/>
  <c r="M456" i="9"/>
  <c r="Q456" i="9"/>
  <c r="K456" i="9" s="1"/>
  <c r="AB1670" i="1"/>
  <c r="I457" i="9" s="1"/>
  <c r="C1661" i="7" l="1"/>
  <c r="A1662" i="7" s="1"/>
  <c r="B1661" i="7"/>
  <c r="D1661" i="7" s="1"/>
  <c r="M457" i="9"/>
  <c r="Q457" i="9"/>
  <c r="K457" i="9" s="1"/>
  <c r="AB1671" i="1"/>
  <c r="I458" i="9" s="1"/>
  <c r="C1662" i="7" l="1"/>
  <c r="A1663" i="7" s="1"/>
  <c r="B1662" i="7"/>
  <c r="D1662" i="7" s="1"/>
  <c r="M458" i="9"/>
  <c r="Q458" i="9"/>
  <c r="K458" i="9" s="1"/>
  <c r="AB1672" i="1"/>
  <c r="I459" i="9" s="1"/>
  <c r="B1663" i="7" l="1"/>
  <c r="D1663" i="7" s="1"/>
  <c r="C1663" i="7"/>
  <c r="A1664" i="7" s="1"/>
  <c r="M459" i="9"/>
  <c r="Q459" i="9"/>
  <c r="K459" i="9" s="1"/>
  <c r="AB1673" i="1"/>
  <c r="I460" i="9" s="1"/>
  <c r="C1664" i="7" l="1"/>
  <c r="A1665" i="7" s="1"/>
  <c r="B1664" i="7"/>
  <c r="D1664" i="7" s="1"/>
  <c r="M460" i="9"/>
  <c r="Q460" i="9"/>
  <c r="K460" i="9" s="1"/>
  <c r="AB1674" i="1"/>
  <c r="I461" i="9" s="1"/>
  <c r="C1665" i="7" l="1"/>
  <c r="A1666" i="7" s="1"/>
  <c r="B1665" i="7"/>
  <c r="D1665" i="7" s="1"/>
  <c r="M461" i="9"/>
  <c r="Q461" i="9"/>
  <c r="K461" i="9" s="1"/>
  <c r="AB1675" i="1"/>
  <c r="I462" i="9" s="1"/>
  <c r="C1666" i="7" l="1"/>
  <c r="A1667" i="7" s="1"/>
  <c r="B1666" i="7"/>
  <c r="D1666" i="7" s="1"/>
  <c r="Q462" i="9"/>
  <c r="K462" i="9" s="1"/>
  <c r="M462" i="9"/>
  <c r="AB1676" i="1"/>
  <c r="I463" i="9" s="1"/>
  <c r="C1667" i="7" l="1"/>
  <c r="A1668" i="7" s="1"/>
  <c r="B1667" i="7"/>
  <c r="D1667" i="7" s="1"/>
  <c r="M463" i="9"/>
  <c r="Q463" i="9"/>
  <c r="K463" i="9" s="1"/>
  <c r="AB1677" i="1"/>
  <c r="I464" i="9" s="1"/>
  <c r="C1668" i="7" l="1"/>
  <c r="A1669" i="7" s="1"/>
  <c r="B1668" i="7"/>
  <c r="D1668" i="7" s="1"/>
  <c r="M464" i="9"/>
  <c r="Q464" i="9"/>
  <c r="K464" i="9" s="1"/>
  <c r="AB1678" i="1"/>
  <c r="I465" i="9" s="1"/>
  <c r="C1669" i="7" l="1"/>
  <c r="A1670" i="7" s="1"/>
  <c r="B1669" i="7"/>
  <c r="D1669" i="7" s="1"/>
  <c r="M465" i="9"/>
  <c r="Q465" i="9"/>
  <c r="K465" i="9" s="1"/>
  <c r="AB1679" i="1"/>
  <c r="I466" i="9" s="1"/>
  <c r="C1670" i="7" l="1"/>
  <c r="A1671" i="7" s="1"/>
  <c r="B1670" i="7"/>
  <c r="D1670" i="7" s="1"/>
  <c r="M466" i="9"/>
  <c r="Q466" i="9"/>
  <c r="K466" i="9" s="1"/>
  <c r="AB1680" i="1"/>
  <c r="I467" i="9" s="1"/>
  <c r="C1671" i="7" l="1"/>
  <c r="A1672" i="7" s="1"/>
  <c r="B1671" i="7"/>
  <c r="D1671" i="7" s="1"/>
  <c r="M467" i="9"/>
  <c r="Q467" i="9"/>
  <c r="K467" i="9" s="1"/>
  <c r="AB1681" i="1"/>
  <c r="I468" i="9" s="1"/>
  <c r="C1672" i="7" l="1"/>
  <c r="A1673" i="7" s="1"/>
  <c r="B1672" i="7"/>
  <c r="D1672" i="7" s="1"/>
  <c r="Q468" i="9"/>
  <c r="K468" i="9" s="1"/>
  <c r="M468" i="9"/>
  <c r="AB1682" i="1"/>
  <c r="I469" i="9" s="1"/>
  <c r="C1673" i="7" l="1"/>
  <c r="A1674" i="7" s="1"/>
  <c r="B1673" i="7"/>
  <c r="D1673" i="7" s="1"/>
  <c r="M469" i="9"/>
  <c r="Q469" i="9"/>
  <c r="K469" i="9" s="1"/>
  <c r="AB1683" i="1"/>
  <c r="I470" i="9" s="1"/>
  <c r="C1674" i="7" l="1"/>
  <c r="A1675" i="7" s="1"/>
  <c r="B1674" i="7"/>
  <c r="D1674" i="7" s="1"/>
  <c r="Q470" i="9"/>
  <c r="K470" i="9" s="1"/>
  <c r="M470" i="9"/>
  <c r="AB1684" i="1"/>
  <c r="I471" i="9" s="1"/>
  <c r="C1675" i="7" l="1"/>
  <c r="A1676" i="7" s="1"/>
  <c r="B1675" i="7"/>
  <c r="D1675" i="7" s="1"/>
  <c r="M471" i="9"/>
  <c r="Q471" i="9"/>
  <c r="K471" i="9" s="1"/>
  <c r="S1684" i="1"/>
  <c r="AC1684" i="1"/>
  <c r="AB1685" i="1"/>
  <c r="I472" i="9" s="1"/>
  <c r="C1676" i="7" l="1"/>
  <c r="A1677" i="7" s="1"/>
  <c r="B1676" i="7"/>
  <c r="D1676" i="7" s="1"/>
  <c r="D474" i="9"/>
  <c r="A474" i="9" s="1"/>
  <c r="D471" i="9"/>
  <c r="Q472" i="9"/>
  <c r="K472" i="9" s="1"/>
  <c r="M472" i="9"/>
  <c r="D485" i="9"/>
  <c r="A485" i="9" s="1"/>
  <c r="D476" i="9"/>
  <c r="D488" i="9"/>
  <c r="A488" i="9" s="1"/>
  <c r="D487" i="9"/>
  <c r="AB1686" i="1"/>
  <c r="I473" i="9" s="1"/>
  <c r="C1677" i="7" l="1"/>
  <c r="A1678" i="7" s="1"/>
  <c r="B1677" i="7"/>
  <c r="D1677" i="7" s="1"/>
  <c r="F474" i="9"/>
  <c r="A471" i="9"/>
  <c r="F471" i="9"/>
  <c r="M473" i="9"/>
  <c r="Q473" i="9"/>
  <c r="K473" i="9" s="1"/>
  <c r="F485" i="9"/>
  <c r="F476" i="9"/>
  <c r="A476" i="9"/>
  <c r="F488" i="9"/>
  <c r="A487" i="9"/>
  <c r="F487" i="9"/>
  <c r="AB1687" i="1"/>
  <c r="I474" i="9" s="1"/>
  <c r="C1678" i="7" l="1"/>
  <c r="A1679" i="7" s="1"/>
  <c r="B1678" i="7"/>
  <c r="D1678" i="7" s="1"/>
  <c r="M474" i="9"/>
  <c r="Q474" i="9"/>
  <c r="K474" i="9" s="1"/>
  <c r="AB1688" i="1"/>
  <c r="I475" i="9" s="1"/>
  <c r="C1679" i="7" l="1"/>
  <c r="A1680" i="7" s="1"/>
  <c r="B1679" i="7"/>
  <c r="D1679" i="7" s="1"/>
  <c r="Q475" i="9"/>
  <c r="K475" i="9" s="1"/>
  <c r="M475" i="9"/>
  <c r="AB1689" i="1"/>
  <c r="I476" i="9" s="1"/>
  <c r="C1680" i="7" l="1"/>
  <c r="A1681" i="7" s="1"/>
  <c r="B1680" i="7"/>
  <c r="D1680" i="7" s="1"/>
  <c r="M476" i="9"/>
  <c r="Q476" i="9"/>
  <c r="K476" i="9" s="1"/>
  <c r="AB1690" i="1"/>
  <c r="C1681" i="7" l="1"/>
  <c r="A1682" i="7" s="1"/>
  <c r="B1681" i="7"/>
  <c r="D1681" i="7" s="1"/>
  <c r="AB1691" i="1"/>
  <c r="I477" i="9" s="1"/>
  <c r="C1682" i="7" l="1"/>
  <c r="A1683" i="7" s="1"/>
  <c r="B1682" i="7"/>
  <c r="D1682" i="7" s="1"/>
  <c r="M477" i="9"/>
  <c r="Q477" i="9"/>
  <c r="K477" i="9" s="1"/>
  <c r="AB1692" i="1"/>
  <c r="I478" i="9" s="1"/>
  <c r="C1683" i="7" l="1"/>
  <c r="A1684" i="7" s="1"/>
  <c r="B1683" i="7"/>
  <c r="D1683" i="7" s="1"/>
  <c r="M478" i="9"/>
  <c r="Q478" i="9"/>
  <c r="K478" i="9" s="1"/>
  <c r="AB1693" i="1"/>
  <c r="C1684" i="7" l="1"/>
  <c r="A1685" i="7" s="1"/>
  <c r="B1684" i="7"/>
  <c r="D1684" i="7" s="1"/>
  <c r="AB1694" i="1"/>
  <c r="C1685" i="7" l="1"/>
  <c r="A1686" i="7" s="1"/>
  <c r="B1685" i="7"/>
  <c r="D1685" i="7" s="1"/>
  <c r="AB1695" i="1"/>
  <c r="C1686" i="7" l="1"/>
  <c r="A1687" i="7" s="1"/>
  <c r="B1686" i="7"/>
  <c r="D1686" i="7" s="1"/>
  <c r="AB1696" i="1"/>
  <c r="C1687" i="7" l="1"/>
  <c r="A1688" i="7" s="1"/>
  <c r="B1687" i="7"/>
  <c r="D1687" i="7" s="1"/>
  <c r="AB1697" i="1"/>
  <c r="C1688" i="7" l="1"/>
  <c r="A1689" i="7" s="1"/>
  <c r="B1688" i="7"/>
  <c r="D1688" i="7" s="1"/>
  <c r="AB1703" i="1"/>
  <c r="AB1698" i="1"/>
  <c r="C1689" i="7" l="1"/>
  <c r="A1690" i="7" s="1"/>
  <c r="B1689" i="7"/>
  <c r="D1689" i="7" s="1"/>
  <c r="AB1699" i="1"/>
  <c r="I479" i="9" s="1"/>
  <c r="C1690" i="7" l="1"/>
  <c r="A1691" i="7" s="1"/>
  <c r="B1690" i="7"/>
  <c r="D1690" i="7" s="1"/>
  <c r="M479" i="9"/>
  <c r="Q479" i="9"/>
  <c r="K479" i="9" s="1"/>
  <c r="AB1700" i="1"/>
  <c r="I480" i="9" s="1"/>
  <c r="C1691" i="7" l="1"/>
  <c r="A1692" i="7" s="1"/>
  <c r="B1691" i="7"/>
  <c r="D1691" i="7" s="1"/>
  <c r="Q480" i="9"/>
  <c r="K480" i="9" s="1"/>
  <c r="M480" i="9"/>
  <c r="I483" i="9"/>
  <c r="AB1701" i="1"/>
  <c r="C1692" i="7" l="1"/>
  <c r="A1693" i="7" s="1"/>
  <c r="B1692" i="7"/>
  <c r="D1692" i="7" s="1"/>
  <c r="I481" i="9"/>
  <c r="M483" i="9"/>
  <c r="Q483" i="9"/>
  <c r="K483" i="9" s="1"/>
  <c r="AB1702" i="1"/>
  <c r="C1693" i="7" l="1"/>
  <c r="A1694" i="7" s="1"/>
  <c r="B1693" i="7"/>
  <c r="D1693" i="7" s="1"/>
  <c r="I482" i="9"/>
  <c r="M481" i="9"/>
  <c r="Q481" i="9"/>
  <c r="K481" i="9" s="1"/>
  <c r="C1694" i="7" l="1"/>
  <c r="A1695" i="7" s="1"/>
  <c r="B1694" i="7"/>
  <c r="D1694" i="7" s="1"/>
  <c r="M482" i="9"/>
  <c r="Q482" i="9"/>
  <c r="K482" i="9" s="1"/>
  <c r="AB1704" i="1"/>
  <c r="I484" i="9" s="1"/>
  <c r="C1695" i="7" l="1"/>
  <c r="A1696" i="7" s="1"/>
  <c r="B1695" i="7"/>
  <c r="D1695" i="7" s="1"/>
  <c r="M484" i="9"/>
  <c r="Q484" i="9"/>
  <c r="K484" i="9" s="1"/>
  <c r="AB1705" i="1"/>
  <c r="I485" i="9" s="1"/>
  <c r="C1696" i="7" l="1"/>
  <c r="A1697" i="7" s="1"/>
  <c r="B1696" i="7"/>
  <c r="D1696" i="7" s="1"/>
  <c r="Q485" i="9"/>
  <c r="K485" i="9" s="1"/>
  <c r="M485" i="9"/>
  <c r="AB1706" i="1"/>
  <c r="C1697" i="7" l="1"/>
  <c r="A1698" i="7" s="1"/>
  <c r="B1697" i="7"/>
  <c r="D1697" i="7" s="1"/>
  <c r="I486" i="9"/>
  <c r="AB1707" i="1"/>
  <c r="I487" i="9" s="1"/>
  <c r="B1698" i="7" l="1"/>
  <c r="D1698" i="7" s="1"/>
  <c r="C1698" i="7"/>
  <c r="A1699" i="7" s="1"/>
  <c r="Q487" i="9"/>
  <c r="K487" i="9" s="1"/>
  <c r="M487" i="9"/>
  <c r="M486" i="9"/>
  <c r="Q486" i="9"/>
  <c r="K486" i="9" s="1"/>
  <c r="AB1708" i="1"/>
  <c r="I488" i="9" s="1"/>
  <c r="C1699" i="7" l="1"/>
  <c r="A1700" i="7" s="1"/>
  <c r="B1699" i="7"/>
  <c r="D1699" i="7" s="1"/>
  <c r="Q488" i="9"/>
  <c r="K488" i="9" s="1"/>
  <c r="M488" i="9"/>
  <c r="AB1709" i="1"/>
  <c r="I489" i="9" s="1"/>
  <c r="C1700" i="7" l="1"/>
  <c r="A1701" i="7" s="1"/>
  <c r="B1700" i="7"/>
  <c r="D1700" i="7" s="1"/>
  <c r="M489" i="9"/>
  <c r="Q489" i="9"/>
  <c r="K489" i="9" s="1"/>
  <c r="AB1710" i="1"/>
  <c r="I490" i="9" s="1"/>
  <c r="C1701" i="7" l="1"/>
  <c r="A1702" i="7" s="1"/>
  <c r="B1701" i="7"/>
  <c r="D1701" i="7" s="1"/>
  <c r="Q490" i="9"/>
  <c r="K490" i="9" s="1"/>
  <c r="M490" i="9"/>
  <c r="AB1711" i="1"/>
  <c r="C1702" i="7" l="1"/>
  <c r="A1703" i="7" s="1"/>
  <c r="B1702" i="7"/>
  <c r="D1702" i="7" s="1"/>
  <c r="I491" i="9"/>
  <c r="AB1712" i="1"/>
  <c r="C1703" i="7" l="1"/>
  <c r="A1704" i="7" s="1"/>
  <c r="B1703" i="7"/>
  <c r="D1703" i="7" s="1"/>
  <c r="I492" i="9"/>
  <c r="Q491" i="9"/>
  <c r="K491" i="9" s="1"/>
  <c r="M491" i="9"/>
  <c r="AB1713" i="1"/>
  <c r="I493" i="9" s="1"/>
  <c r="C1704" i="7" l="1"/>
  <c r="A1705" i="7" s="1"/>
  <c r="B1704" i="7"/>
  <c r="D1704" i="7" s="1"/>
  <c r="M493" i="9"/>
  <c r="Q493" i="9"/>
  <c r="K493" i="9" s="1"/>
  <c r="Q492" i="9"/>
  <c r="K492" i="9" s="1"/>
  <c r="M492" i="9"/>
  <c r="AB1714" i="1"/>
  <c r="I494" i="9" s="1"/>
  <c r="C1705" i="7" l="1"/>
  <c r="A1706" i="7" s="1"/>
  <c r="B1705" i="7"/>
  <c r="D1705" i="7" s="1"/>
  <c r="M494" i="9"/>
  <c r="Q494" i="9"/>
  <c r="K494" i="9" s="1"/>
  <c r="AB1715" i="1"/>
  <c r="I495" i="9" s="1"/>
  <c r="C1706" i="7" l="1"/>
  <c r="A1707" i="7" s="1"/>
  <c r="B1706" i="7"/>
  <c r="D1706" i="7" s="1"/>
  <c r="Q495" i="9"/>
  <c r="K495" i="9" s="1"/>
  <c r="M495" i="9"/>
  <c r="AB1716" i="1"/>
  <c r="I496" i="9" s="1"/>
  <c r="C1707" i="7" l="1"/>
  <c r="A1708" i="7" s="1"/>
  <c r="B1707" i="7"/>
  <c r="D1707" i="7" s="1"/>
  <c r="Q496" i="9"/>
  <c r="K496" i="9" s="1"/>
  <c r="M496" i="9"/>
  <c r="AB1717" i="1"/>
  <c r="I497" i="9" s="1"/>
  <c r="C1708" i="7" l="1"/>
  <c r="A1709" i="7" s="1"/>
  <c r="B1708" i="7"/>
  <c r="D1708" i="7" s="1"/>
  <c r="Q497" i="9"/>
  <c r="K497" i="9" s="1"/>
  <c r="M497" i="9"/>
  <c r="AB1718" i="1"/>
  <c r="I498" i="9" s="1"/>
  <c r="B1709" i="7" l="1"/>
  <c r="D1709" i="7" s="1"/>
  <c r="C1709" i="7"/>
  <c r="A1710" i="7" s="1"/>
  <c r="Q498" i="9"/>
  <c r="K498" i="9" s="1"/>
  <c r="M498" i="9"/>
  <c r="AB1719" i="1"/>
  <c r="I499" i="9" s="1"/>
  <c r="C1710" i="7" l="1"/>
  <c r="A1711" i="7" s="1"/>
  <c r="B1710" i="7"/>
  <c r="D1710" i="7" s="1"/>
  <c r="Q499" i="9"/>
  <c r="K499" i="9" s="1"/>
  <c r="M499" i="9"/>
  <c r="AB1720" i="1"/>
  <c r="I500" i="9" s="1"/>
  <c r="S1720" i="1"/>
  <c r="C1711" i="7" l="1"/>
  <c r="A1712" i="7" s="1"/>
  <c r="B1711" i="7"/>
  <c r="D1711" i="7" s="1"/>
  <c r="Q500" i="9"/>
  <c r="K500" i="9" s="1"/>
  <c r="M500" i="9"/>
  <c r="AB1726" i="1"/>
  <c r="AC1720" i="1"/>
  <c r="D500" i="9" s="1"/>
  <c r="AB1721" i="1"/>
  <c r="I501" i="9" s="1"/>
  <c r="S1721" i="1"/>
  <c r="C1712" i="7" l="1"/>
  <c r="A1713" i="7" s="1"/>
  <c r="B1712" i="7"/>
  <c r="D1712" i="7" s="1"/>
  <c r="A500" i="9"/>
  <c r="F500" i="9"/>
  <c r="M501" i="9"/>
  <c r="Q501" i="9"/>
  <c r="K501" i="9" s="1"/>
  <c r="D503" i="9"/>
  <c r="D514" i="9"/>
  <c r="AC1721" i="1"/>
  <c r="D501" i="9" s="1"/>
  <c r="AB1722" i="1"/>
  <c r="I502" i="9" s="1"/>
  <c r="S1722" i="1"/>
  <c r="C1713" i="7" l="1"/>
  <c r="A1714" i="7" s="1"/>
  <c r="B1713" i="7"/>
  <c r="D1713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B1728" i="1"/>
  <c r="AC1722" i="1"/>
  <c r="AB1723" i="1"/>
  <c r="I503" i="9" s="1"/>
  <c r="C1714" i="7" l="1"/>
  <c r="A1715" i="7" s="1"/>
  <c r="B1714" i="7"/>
  <c r="D1714" i="7" s="1"/>
  <c r="F506" i="9"/>
  <c r="D505" i="9"/>
  <c r="A505" i="9" s="1"/>
  <c r="D502" i="9"/>
  <c r="M503" i="9"/>
  <c r="Q503" i="9"/>
  <c r="K503" i="9" s="1"/>
  <c r="A504" i="9"/>
  <c r="F504" i="9"/>
  <c r="F505" i="9"/>
  <c r="D516" i="9"/>
  <c r="A516" i="9" s="1"/>
  <c r="D507" i="9"/>
  <c r="A517" i="9"/>
  <c r="A515" i="9"/>
  <c r="F515" i="9"/>
  <c r="D518" i="9"/>
  <c r="F518" i="9" s="1"/>
  <c r="D519" i="9"/>
  <c r="AB1724" i="1"/>
  <c r="I504" i="9" s="1"/>
  <c r="C1715" i="7" l="1"/>
  <c r="A1716" i="7" s="1"/>
  <c r="B1715" i="7"/>
  <c r="D1715" i="7" s="1"/>
  <c r="A502" i="9"/>
  <c r="F502" i="9"/>
  <c r="M504" i="9"/>
  <c r="Q504" i="9"/>
  <c r="K504" i="9" s="1"/>
  <c r="I507" i="9"/>
  <c r="F516" i="9"/>
  <c r="A507" i="9"/>
  <c r="F507" i="9"/>
  <c r="A518" i="9"/>
  <c r="A519" i="9"/>
  <c r="F519" i="9"/>
  <c r="AB1725" i="1"/>
  <c r="I505" i="9" s="1"/>
  <c r="S1843" i="1"/>
  <c r="C1716" i="7" l="1"/>
  <c r="A1717" i="7" s="1"/>
  <c r="B1716" i="7"/>
  <c r="D1716" i="7" s="1"/>
  <c r="M505" i="9"/>
  <c r="Q505" i="9"/>
  <c r="K505" i="9" s="1"/>
  <c r="Q507" i="9"/>
  <c r="K507" i="9" s="1"/>
  <c r="M507" i="9"/>
  <c r="C1717" i="7" l="1"/>
  <c r="A1718" i="7" s="1"/>
  <c r="B1717" i="7"/>
  <c r="D1717" i="7" s="1"/>
  <c r="AB1727" i="1"/>
  <c r="I506" i="9" s="1"/>
  <c r="C1718" i="7" l="1"/>
  <c r="A1719" i="7" s="1"/>
  <c r="B1718" i="7"/>
  <c r="D1718" i="7" s="1"/>
  <c r="Q506" i="9"/>
  <c r="K506" i="9" s="1"/>
  <c r="M506" i="9"/>
  <c r="C1719" i="7" l="1"/>
  <c r="A1720" i="7" s="1"/>
  <c r="B1719" i="7"/>
  <c r="D1719" i="7" s="1"/>
  <c r="AB1729" i="1"/>
  <c r="I508" i="9" s="1"/>
  <c r="C1720" i="7" l="1"/>
  <c r="A1721" i="7" s="1"/>
  <c r="B1720" i="7"/>
  <c r="D1720" i="7" s="1"/>
  <c r="M508" i="9"/>
  <c r="Q508" i="9"/>
  <c r="K508" i="9" s="1"/>
  <c r="AB1730" i="1"/>
  <c r="C1721" i="7" l="1"/>
  <c r="A1722" i="7" s="1"/>
  <c r="B1721" i="7"/>
  <c r="D1721" i="7" s="1"/>
  <c r="AB1731" i="1"/>
  <c r="I509" i="9" s="1"/>
  <c r="C1722" i="7" l="1"/>
  <c r="A1723" i="7" s="1"/>
  <c r="B1722" i="7"/>
  <c r="D1722" i="7" s="1"/>
  <c r="M509" i="9"/>
  <c r="Q509" i="9"/>
  <c r="K509" i="9" s="1"/>
  <c r="AB1732" i="1"/>
  <c r="I510" i="9" s="1"/>
  <c r="C1723" i="7" l="1"/>
  <c r="A1724" i="7" s="1"/>
  <c r="B1723" i="7"/>
  <c r="D1723" i="7" s="1"/>
  <c r="Q510" i="9"/>
  <c r="K510" i="9" s="1"/>
  <c r="M510" i="9"/>
  <c r="AB1733" i="1"/>
  <c r="C1724" i="7" l="1"/>
  <c r="A1725" i="7" s="1"/>
  <c r="B1724" i="7"/>
  <c r="D1724" i="7" s="1"/>
  <c r="I511" i="9"/>
  <c r="AB1734" i="1"/>
  <c r="I512" i="9" s="1"/>
  <c r="C1725" i="7" l="1"/>
  <c r="A1726" i="7" s="1"/>
  <c r="B1725" i="7"/>
  <c r="D1725" i="7" s="1"/>
  <c r="Q512" i="9"/>
  <c r="K512" i="9" s="1"/>
  <c r="M512" i="9"/>
  <c r="Q511" i="9"/>
  <c r="K511" i="9" s="1"/>
  <c r="M511" i="9"/>
  <c r="AB1735" i="1"/>
  <c r="I513" i="9" s="1"/>
  <c r="C1726" i="7" l="1"/>
  <c r="A1727" i="7" s="1"/>
  <c r="B1726" i="7"/>
  <c r="D1726" i="7" s="1"/>
  <c r="M513" i="9"/>
  <c r="Q513" i="9"/>
  <c r="K513" i="9" s="1"/>
  <c r="AB1736" i="1"/>
  <c r="C1727" i="7" l="1"/>
  <c r="A1728" i="7" s="1"/>
  <c r="B1727" i="7"/>
  <c r="D1727" i="7" s="1"/>
  <c r="I514" i="9"/>
  <c r="AB1737" i="1"/>
  <c r="C1728" i="7" l="1"/>
  <c r="A1729" i="7" s="1"/>
  <c r="B1728" i="7"/>
  <c r="D1728" i="7" s="1"/>
  <c r="I515" i="9"/>
  <c r="Q514" i="9"/>
  <c r="K514" i="9" s="1"/>
  <c r="M514" i="9"/>
  <c r="AB1738" i="1"/>
  <c r="I516" i="9" s="1"/>
  <c r="C1729" i="7" l="1"/>
  <c r="A1730" i="7" s="1"/>
  <c r="B1729" i="7"/>
  <c r="D1729" i="7" s="1"/>
  <c r="Q516" i="9"/>
  <c r="K516" i="9" s="1"/>
  <c r="M516" i="9"/>
  <c r="Q515" i="9"/>
  <c r="K515" i="9" s="1"/>
  <c r="M515" i="9"/>
  <c r="AB1739" i="1"/>
  <c r="I517" i="9" s="1"/>
  <c r="C1730" i="7" l="1"/>
  <c r="A1731" i="7" s="1"/>
  <c r="B1730" i="7"/>
  <c r="D1730" i="7" s="1"/>
  <c r="Q517" i="9"/>
  <c r="K517" i="9" s="1"/>
  <c r="M517" i="9"/>
  <c r="AB1740" i="1"/>
  <c r="I518" i="9" s="1"/>
  <c r="C1731" i="7" l="1"/>
  <c r="A1732" i="7" s="1"/>
  <c r="B1731" i="7"/>
  <c r="D1731" i="7" s="1"/>
  <c r="Q518" i="9"/>
  <c r="K518" i="9" s="1"/>
  <c r="M518" i="9"/>
  <c r="AB1741" i="1"/>
  <c r="I519" i="9" s="1"/>
  <c r="C1732" i="7" l="1"/>
  <c r="A1733" i="7" s="1"/>
  <c r="B1732" i="7"/>
  <c r="D1732" i="7" s="1"/>
  <c r="M519" i="9"/>
  <c r="Q519" i="9"/>
  <c r="K519" i="9" s="1"/>
  <c r="AB1742" i="1"/>
  <c r="I520" i="9" s="1"/>
  <c r="C1733" i="7" l="1"/>
  <c r="A1734" i="7" s="1"/>
  <c r="B1733" i="7"/>
  <c r="D1733" i="7" s="1"/>
  <c r="M520" i="9"/>
  <c r="Q520" i="9"/>
  <c r="K520" i="9" s="1"/>
  <c r="AB1743" i="1"/>
  <c r="I521" i="9" s="1"/>
  <c r="C1734" i="7" l="1"/>
  <c r="A1735" i="7" s="1"/>
  <c r="B1734" i="7"/>
  <c r="D1734" i="7" s="1"/>
  <c r="M521" i="9"/>
  <c r="Q521" i="9"/>
  <c r="K521" i="9" s="1"/>
  <c r="AB1744" i="1"/>
  <c r="C1735" i="7" l="1"/>
  <c r="A1736" i="7" s="1"/>
  <c r="B1735" i="7"/>
  <c r="D1735" i="7" s="1"/>
  <c r="AB1745" i="1"/>
  <c r="C1736" i="7" l="1"/>
  <c r="A1737" i="7" s="1"/>
  <c r="B1736" i="7"/>
  <c r="D1736" i="7" s="1"/>
  <c r="I522" i="9"/>
  <c r="AB1746" i="1"/>
  <c r="C1737" i="7" l="1"/>
  <c r="A1738" i="7" s="1"/>
  <c r="B1737" i="7"/>
  <c r="D1737" i="7" s="1"/>
  <c r="I523" i="9"/>
  <c r="Q522" i="9"/>
  <c r="K522" i="9" s="1"/>
  <c r="M522" i="9"/>
  <c r="AB1747" i="1"/>
  <c r="I524" i="9" s="1"/>
  <c r="B1738" i="7" l="1"/>
  <c r="D1738" i="7" s="1"/>
  <c r="C1738" i="7"/>
  <c r="A1739" i="7" s="1"/>
  <c r="M524" i="9"/>
  <c r="Q524" i="9"/>
  <c r="K524" i="9" s="1"/>
  <c r="M523" i="9"/>
  <c r="Q523" i="9"/>
  <c r="K523" i="9" s="1"/>
  <c r="AB1748" i="1"/>
  <c r="I525" i="9" s="1"/>
  <c r="C1739" i="7" l="1"/>
  <c r="A1740" i="7" s="1"/>
  <c r="B1739" i="7"/>
  <c r="D1739" i="7" s="1"/>
  <c r="M525" i="9"/>
  <c r="Q525" i="9"/>
  <c r="K525" i="9" s="1"/>
  <c r="AB1749" i="1"/>
  <c r="I526" i="9" s="1"/>
  <c r="C1740" i="7" l="1"/>
  <c r="A1741" i="7" s="1"/>
  <c r="B1740" i="7"/>
  <c r="D1740" i="7" s="1"/>
  <c r="Q526" i="9"/>
  <c r="K526" i="9" s="1"/>
  <c r="M526" i="9"/>
  <c r="AB1750" i="1"/>
  <c r="I527" i="9" s="1"/>
  <c r="C1741" i="7" l="1"/>
  <c r="A1742" i="7" s="1"/>
  <c r="B1741" i="7"/>
  <c r="D1741" i="7" s="1"/>
  <c r="Q527" i="9"/>
  <c r="K527" i="9" s="1"/>
  <c r="M527" i="9"/>
  <c r="AB1751" i="1"/>
  <c r="I528" i="9" s="1"/>
  <c r="C1742" i="7" l="1"/>
  <c r="A1743" i="7" s="1"/>
  <c r="B1742" i="7"/>
  <c r="D1742" i="7" s="1"/>
  <c r="M528" i="9"/>
  <c r="Q528" i="9"/>
  <c r="K528" i="9" s="1"/>
  <c r="AB1752" i="1"/>
  <c r="I529" i="9" s="1"/>
  <c r="C1743" i="7" l="1"/>
  <c r="A1744" i="7" s="1"/>
  <c r="B1743" i="7"/>
  <c r="D1743" i="7" s="1"/>
  <c r="M529" i="9"/>
  <c r="Q529" i="9"/>
  <c r="K529" i="9" s="1"/>
  <c r="AB1753" i="1"/>
  <c r="I530" i="9" s="1"/>
  <c r="C1744" i="7" l="1"/>
  <c r="A1745" i="7" s="1"/>
  <c r="B1744" i="7"/>
  <c r="D1744" i="7" s="1"/>
  <c r="Q530" i="9"/>
  <c r="K530" i="9" s="1"/>
  <c r="M530" i="9"/>
  <c r="AB1754" i="1"/>
  <c r="I531" i="9" s="1"/>
  <c r="C1745" i="7" l="1"/>
  <c r="A1746" i="7" s="1"/>
  <c r="B1745" i="7"/>
  <c r="D1745" i="7" s="1"/>
  <c r="Q531" i="9"/>
  <c r="K531" i="9" s="1"/>
  <c r="M531" i="9"/>
  <c r="AB1755" i="1"/>
  <c r="I532" i="9" s="1"/>
  <c r="C1746" i="7" l="1"/>
  <c r="A1747" i="7" s="1"/>
  <c r="B1746" i="7"/>
  <c r="D1746" i="7" s="1"/>
  <c r="M532" i="9"/>
  <c r="Q532" i="9"/>
  <c r="K532" i="9" s="1"/>
  <c r="AB1756" i="1"/>
  <c r="I533" i="9" s="1"/>
  <c r="C1747" i="7" l="1"/>
  <c r="A1748" i="7" s="1"/>
  <c r="B1747" i="7"/>
  <c r="D1747" i="7" s="1"/>
  <c r="M533" i="9"/>
  <c r="Q533" i="9"/>
  <c r="K533" i="9" s="1"/>
  <c r="AB1757" i="1"/>
  <c r="I534" i="9" s="1"/>
  <c r="C1748" i="7" l="1"/>
  <c r="A1749" i="7" s="1"/>
  <c r="B1748" i="7"/>
  <c r="D1748" i="7" s="1"/>
  <c r="M534" i="9"/>
  <c r="Q534" i="9"/>
  <c r="K534" i="9" s="1"/>
  <c r="AB1758" i="1"/>
  <c r="I535" i="9" s="1"/>
  <c r="C1749" i="7" l="1"/>
  <c r="A1750" i="7" s="1"/>
  <c r="B1749" i="7"/>
  <c r="D1749" i="7" s="1"/>
  <c r="Q535" i="9"/>
  <c r="K535" i="9" s="1"/>
  <c r="M535" i="9"/>
  <c r="AB1759" i="1"/>
  <c r="I536" i="9" s="1"/>
  <c r="C1750" i="7" l="1"/>
  <c r="A1751" i="7" s="1"/>
  <c r="B1750" i="7"/>
  <c r="D1750" i="7" s="1"/>
  <c r="Q536" i="9"/>
  <c r="K536" i="9" s="1"/>
  <c r="M536" i="9"/>
  <c r="AB1760" i="1"/>
  <c r="C1751" i="7" l="1"/>
  <c r="A1752" i="7" s="1"/>
  <c r="B1751" i="7"/>
  <c r="D1751" i="7" s="1"/>
  <c r="AB1761" i="1"/>
  <c r="I537" i="9" s="1"/>
  <c r="C1752" i="7" l="1"/>
  <c r="A1753" i="7" s="1"/>
  <c r="B1752" i="7"/>
  <c r="D1752" i="7" s="1"/>
  <c r="M537" i="9"/>
  <c r="Q537" i="9"/>
  <c r="K537" i="9" s="1"/>
  <c r="AB1762" i="1"/>
  <c r="C1753" i="7" l="1"/>
  <c r="A1754" i="7" s="1"/>
  <c r="B1753" i="7"/>
  <c r="D1753" i="7" s="1"/>
  <c r="AB1763" i="1"/>
  <c r="C1754" i="7" l="1"/>
  <c r="A1755" i="7" s="1"/>
  <c r="B1754" i="7"/>
  <c r="D1754" i="7" s="1"/>
  <c r="AB1764" i="1"/>
  <c r="C1755" i="7" l="1"/>
  <c r="A1756" i="7" s="1"/>
  <c r="B1755" i="7"/>
  <c r="D1755" i="7" s="1"/>
  <c r="AB1765" i="1"/>
  <c r="C1756" i="7" l="1"/>
  <c r="A1757" i="7" s="1"/>
  <c r="B1756" i="7"/>
  <c r="D1756" i="7" s="1"/>
  <c r="AB1766" i="1"/>
  <c r="I538" i="9" s="1"/>
  <c r="S1766" i="1"/>
  <c r="C1757" i="7" l="1"/>
  <c r="A1758" i="7" s="1"/>
  <c r="B1757" i="7"/>
  <c r="D1757" i="7" s="1"/>
  <c r="M538" i="9"/>
  <c r="Q538" i="9"/>
  <c r="K538" i="9" s="1"/>
  <c r="AC1766" i="1"/>
  <c r="AB1767" i="1"/>
  <c r="I539" i="9" s="1"/>
  <c r="S1767" i="1"/>
  <c r="C1758" i="7" l="1"/>
  <c r="A1759" i="7" s="1"/>
  <c r="B1758" i="7"/>
  <c r="D1758" i="7" s="1"/>
  <c r="D541" i="9"/>
  <c r="A541" i="9" s="1"/>
  <c r="D538" i="9"/>
  <c r="M539" i="9"/>
  <c r="Q539" i="9"/>
  <c r="K539" i="9" s="1"/>
  <c r="F541" i="9"/>
  <c r="D552" i="9"/>
  <c r="F552" i="9" s="1"/>
  <c r="AC1767" i="1"/>
  <c r="AB1768" i="1"/>
  <c r="I540" i="9" s="1"/>
  <c r="S1768" i="1"/>
  <c r="C1759" i="7" l="1"/>
  <c r="A1760" i="7" s="1"/>
  <c r="B1759" i="7"/>
  <c r="D1759" i="7" s="1"/>
  <c r="D539" i="9"/>
  <c r="F538" i="9"/>
  <c r="A538" i="9"/>
  <c r="M540" i="9"/>
  <c r="Q540" i="9"/>
  <c r="K540" i="9" s="1"/>
  <c r="A552" i="9"/>
  <c r="D553" i="9"/>
  <c r="A553" i="9" s="1"/>
  <c r="D544" i="9"/>
  <c r="D555" i="9"/>
  <c r="AC1768" i="1"/>
  <c r="D540" i="9" s="1"/>
  <c r="AB1769" i="1"/>
  <c r="C1760" i="7" l="1"/>
  <c r="A1761" i="7" s="1"/>
  <c r="B1760" i="7"/>
  <c r="D1760" i="7" s="1"/>
  <c r="A539" i="9"/>
  <c r="F539" i="9"/>
  <c r="F540" i="9"/>
  <c r="A540" i="9"/>
  <c r="D543" i="9"/>
  <c r="F553" i="9"/>
  <c r="A544" i="9"/>
  <c r="F544" i="9"/>
  <c r="D557" i="9"/>
  <c r="A557" i="9" s="1"/>
  <c r="D554" i="9"/>
  <c r="A555" i="9"/>
  <c r="F555" i="9"/>
  <c r="AB1770" i="1"/>
  <c r="C1761" i="7" l="1"/>
  <c r="A1762" i="7" s="1"/>
  <c r="B1761" i="7"/>
  <c r="D1761" i="7" s="1"/>
  <c r="A543" i="9"/>
  <c r="F543" i="9"/>
  <c r="F557" i="9"/>
  <c r="A554" i="9"/>
  <c r="F554" i="9"/>
  <c r="AB1771" i="1"/>
  <c r="C1762" i="7" l="1"/>
  <c r="A1763" i="7" s="1"/>
  <c r="B1762" i="7"/>
  <c r="D1762" i="7" s="1"/>
  <c r="AB1772" i="1"/>
  <c r="C1763" i="7" l="1"/>
  <c r="A1764" i="7" s="1"/>
  <c r="B1763" i="7"/>
  <c r="D1763" i="7" s="1"/>
  <c r="AB1779" i="1"/>
  <c r="E1779" i="1"/>
  <c r="P1779" i="1"/>
  <c r="AC1779" i="1" s="1"/>
  <c r="AB1773" i="1"/>
  <c r="A1779" i="4" l="1"/>
  <c r="C1764" i="7"/>
  <c r="A1765" i="7" s="1"/>
  <c r="B1764" i="7"/>
  <c r="D1764" i="7" s="1"/>
  <c r="F1779" i="1"/>
  <c r="S1779" i="1" s="1"/>
  <c r="AB1774" i="1"/>
  <c r="C1765" i="7" l="1"/>
  <c r="A1766" i="7" s="1"/>
  <c r="B1765" i="7"/>
  <c r="D1765" i="7" s="1"/>
  <c r="AB1775" i="1"/>
  <c r="C1766" i="7" l="1"/>
  <c r="A1767" i="7" s="1"/>
  <c r="B1766" i="7"/>
  <c r="D1766" i="7" s="1"/>
  <c r="AB1776" i="1"/>
  <c r="C1767" i="7" l="1"/>
  <c r="A1768" i="7" s="1"/>
  <c r="B1767" i="7"/>
  <c r="D1767" i="7" s="1"/>
  <c r="AB1777" i="1"/>
  <c r="C1768" i="7" l="1"/>
  <c r="A1769" i="7" s="1"/>
  <c r="B1768" i="7"/>
  <c r="D1768" i="7" s="1"/>
  <c r="I541" i="9"/>
  <c r="AB1778" i="1"/>
  <c r="C1769" i="7" l="1"/>
  <c r="A1770" i="7" s="1"/>
  <c r="B1769" i="7"/>
  <c r="D1769" i="7" s="1"/>
  <c r="M541" i="9"/>
  <c r="Q541" i="9"/>
  <c r="K541" i="9" s="1"/>
  <c r="C1770" i="7" l="1"/>
  <c r="A1771" i="7" s="1"/>
  <c r="B1770" i="7"/>
  <c r="D1770" i="7" s="1"/>
  <c r="AB1780" i="1"/>
  <c r="I542" i="9" s="1"/>
  <c r="C1771" i="7" l="1"/>
  <c r="A1772" i="7" s="1"/>
  <c r="B1771" i="7"/>
  <c r="D1771" i="7" s="1"/>
  <c r="D545" i="9"/>
  <c r="A545" i="9" s="1"/>
  <c r="D542" i="9"/>
  <c r="Q542" i="9"/>
  <c r="K542" i="9" s="1"/>
  <c r="M542" i="9"/>
  <c r="D556" i="9"/>
  <c r="F556" i="9" s="1"/>
  <c r="D547" i="9"/>
  <c r="D559" i="9"/>
  <c r="F559" i="9" s="1"/>
  <c r="D558" i="9"/>
  <c r="AB1781" i="1"/>
  <c r="I543" i="9" s="1"/>
  <c r="C1772" i="7" l="1"/>
  <c r="A1773" i="7" s="1"/>
  <c r="B1772" i="7"/>
  <c r="D1772" i="7" s="1"/>
  <c r="F545" i="9"/>
  <c r="A542" i="9"/>
  <c r="F542" i="9"/>
  <c r="Q543" i="9"/>
  <c r="K543" i="9" s="1"/>
  <c r="M543" i="9"/>
  <c r="A556" i="9"/>
  <c r="A547" i="9"/>
  <c r="F547" i="9"/>
  <c r="A559" i="9"/>
  <c r="F558" i="9"/>
  <c r="A558" i="9"/>
  <c r="AB1782" i="1"/>
  <c r="C1773" i="7" l="1"/>
  <c r="A1774" i="7" s="1"/>
  <c r="B1773" i="7"/>
  <c r="D1773" i="7" s="1"/>
  <c r="I544" i="9"/>
  <c r="M544" i="9" s="1"/>
  <c r="AB1783" i="1"/>
  <c r="I545" i="9" s="1"/>
  <c r="C1774" i="7" l="1"/>
  <c r="A1775" i="7" s="1"/>
  <c r="B1774" i="7"/>
  <c r="D1774" i="7" s="1"/>
  <c r="Q545" i="9"/>
  <c r="K545" i="9" s="1"/>
  <c r="M545" i="9"/>
  <c r="Q544" i="9"/>
  <c r="K544" i="9" s="1"/>
  <c r="AB1784" i="1"/>
  <c r="I546" i="9" s="1"/>
  <c r="C1775" i="7" l="1"/>
  <c r="A1776" i="7" s="1"/>
  <c r="B1775" i="7"/>
  <c r="D1775" i="7" s="1"/>
  <c r="M546" i="9"/>
  <c r="Q546" i="9"/>
  <c r="K546" i="9" s="1"/>
  <c r="AB1785" i="1"/>
  <c r="C1776" i="7" l="1"/>
  <c r="A1777" i="7" s="1"/>
  <c r="B1776" i="7"/>
  <c r="D1776" i="7" s="1"/>
  <c r="AB1786" i="1"/>
  <c r="I547" i="9" s="1"/>
  <c r="C1777" i="7" l="1"/>
  <c r="A1778" i="7" s="1"/>
  <c r="B1777" i="7"/>
  <c r="D1777" i="7" s="1"/>
  <c r="M547" i="9"/>
  <c r="Q547" i="9"/>
  <c r="K547" i="9" s="1"/>
  <c r="AB1787" i="1"/>
  <c r="C1778" i="7" l="1"/>
  <c r="A1779" i="7" s="1"/>
  <c r="B1778" i="7"/>
  <c r="D1778" i="7" s="1"/>
  <c r="I548" i="9"/>
  <c r="Q548" i="9" s="1"/>
  <c r="K548" i="9" s="1"/>
  <c r="AB1788" i="1"/>
  <c r="A1794" i="4" l="1"/>
  <c r="C1779" i="7"/>
  <c r="A1780" i="7" s="1"/>
  <c r="B1779" i="7"/>
  <c r="D1779" i="7" s="1"/>
  <c r="M548" i="9"/>
  <c r="AB1789" i="1"/>
  <c r="A1795" i="4" l="1"/>
  <c r="B1780" i="7"/>
  <c r="D1780" i="7" s="1"/>
  <c r="C1780" i="7"/>
  <c r="A1781" i="7" s="1"/>
  <c r="AB1790" i="1"/>
  <c r="C1781" i="7" l="1"/>
  <c r="A1782" i="7" s="1"/>
  <c r="B1781" i="7"/>
  <c r="D1781" i="7" s="1"/>
  <c r="AB1791" i="1"/>
  <c r="I549" i="9" s="1"/>
  <c r="C1782" i="7" l="1"/>
  <c r="A1783" i="7" s="1"/>
  <c r="B1782" i="7"/>
  <c r="D1782" i="7" s="1"/>
  <c r="Q549" i="9"/>
  <c r="K549" i="9" s="1"/>
  <c r="M549" i="9"/>
  <c r="AB1797" i="1"/>
  <c r="AB1792" i="1"/>
  <c r="C1783" i="7" l="1"/>
  <c r="A1784" i="7" s="1"/>
  <c r="B1783" i="7"/>
  <c r="D1783" i="7" s="1"/>
  <c r="I550" i="9"/>
  <c r="M550" i="9" s="1"/>
  <c r="AB1798" i="1"/>
  <c r="AB1793" i="1"/>
  <c r="I551" i="9" s="1"/>
  <c r="C1784" i="7" l="1"/>
  <c r="A1785" i="7" s="1"/>
  <c r="B1784" i="7"/>
  <c r="D1784" i="7" s="1"/>
  <c r="Q550" i="9"/>
  <c r="K550" i="9" s="1"/>
  <c r="Q551" i="9"/>
  <c r="K551" i="9" s="1"/>
  <c r="M551" i="9"/>
  <c r="I552" i="9"/>
  <c r="AB1799" i="1"/>
  <c r="C1785" i="7" l="1"/>
  <c r="A1786" i="7" s="1"/>
  <c r="B1785" i="7"/>
  <c r="D1785" i="7" s="1"/>
  <c r="Q552" i="9"/>
  <c r="K552" i="9" s="1"/>
  <c r="M552" i="9"/>
  <c r="AB1800" i="1"/>
  <c r="C1786" i="7" l="1"/>
  <c r="A1787" i="7" s="1"/>
  <c r="B1786" i="7"/>
  <c r="D1786" i="7" s="1"/>
  <c r="AB1801" i="1"/>
  <c r="AB1796" i="1"/>
  <c r="C1787" i="7" l="1"/>
  <c r="A1788" i="7" s="1"/>
  <c r="B1787" i="7"/>
  <c r="D1787" i="7" s="1"/>
  <c r="AB1802" i="1"/>
  <c r="C1788" i="7" l="1"/>
  <c r="A1789" i="7" s="1"/>
  <c r="B1788" i="7"/>
  <c r="D1788" i="7" s="1"/>
  <c r="AB1803" i="1"/>
  <c r="C1789" i="7" l="1"/>
  <c r="A1790" i="7" s="1"/>
  <c r="B1789" i="7"/>
  <c r="D1789" i="7" s="1"/>
  <c r="I553" i="9"/>
  <c r="AB1804" i="1"/>
  <c r="C1790" i="7" l="1"/>
  <c r="A1791" i="7" s="1"/>
  <c r="B1790" i="7"/>
  <c r="D1790" i="7" s="1"/>
  <c r="M553" i="9"/>
  <c r="Q553" i="9"/>
  <c r="K553" i="9" s="1"/>
  <c r="I554" i="9"/>
  <c r="AB1805" i="1"/>
  <c r="C1791" i="7" l="1"/>
  <c r="A1792" i="7" s="1"/>
  <c r="B1791" i="7"/>
  <c r="D1791" i="7" s="1"/>
  <c r="M554" i="9"/>
  <c r="Q554" i="9"/>
  <c r="K554" i="9" s="1"/>
  <c r="I555" i="9"/>
  <c r="AB1806" i="1"/>
  <c r="I556" i="9" s="1"/>
  <c r="C1792" i="7" l="1"/>
  <c r="A1793" i="7" s="1"/>
  <c r="B1792" i="7"/>
  <c r="D1792" i="7" s="1"/>
  <c r="Q556" i="9"/>
  <c r="K556" i="9" s="1"/>
  <c r="M556" i="9"/>
  <c r="Q555" i="9"/>
  <c r="K555" i="9" s="1"/>
  <c r="M555" i="9"/>
  <c r="AB1807" i="1"/>
  <c r="C1793" i="7" l="1"/>
  <c r="A1794" i="7" s="1"/>
  <c r="B1793" i="7"/>
  <c r="D1793" i="7" s="1"/>
  <c r="AB1808" i="1"/>
  <c r="C1794" i="7" l="1"/>
  <c r="A1795" i="7" s="1"/>
  <c r="B1794" i="7"/>
  <c r="D1794" i="7" s="1"/>
  <c r="AB1809" i="1"/>
  <c r="C1795" i="7" l="1"/>
  <c r="A1796" i="7" s="1"/>
  <c r="B1795" i="7"/>
  <c r="D1795" i="7" s="1"/>
  <c r="AB1810" i="1"/>
  <c r="C1796" i="7" l="1"/>
  <c r="A1797" i="7" s="1"/>
  <c r="B1796" i="7"/>
  <c r="D1796" i="7" s="1"/>
  <c r="AB1811" i="1"/>
  <c r="C1797" i="7" l="1"/>
  <c r="A1798" i="7" s="1"/>
  <c r="B1797" i="7"/>
  <c r="D1797" i="7" s="1"/>
  <c r="AB1812" i="1"/>
  <c r="C1798" i="7" l="1"/>
  <c r="A1799" i="7" s="1"/>
  <c r="B1798" i="7"/>
  <c r="D1798" i="7" s="1"/>
  <c r="AB1813" i="1"/>
  <c r="C1799" i="7" l="1"/>
  <c r="A1800" i="7" s="1"/>
  <c r="B1799" i="7"/>
  <c r="D1799" i="7" s="1"/>
  <c r="AB1814" i="1"/>
  <c r="C1800" i="7" l="1"/>
  <c r="A1801" i="7" s="1"/>
  <c r="B1800" i="7"/>
  <c r="D1800" i="7" s="1"/>
  <c r="AB1816" i="1"/>
  <c r="AB1815" i="1"/>
  <c r="C1801" i="7" l="1"/>
  <c r="A1802" i="7" s="1"/>
  <c r="B1801" i="7"/>
  <c r="D1801" i="7" s="1"/>
  <c r="AB1817" i="1"/>
  <c r="C1802" i="7" l="1"/>
  <c r="A1803" i="7" s="1"/>
  <c r="B1802" i="7"/>
  <c r="D1802" i="7" s="1"/>
  <c r="AB1818" i="1"/>
  <c r="C1803" i="7" l="1"/>
  <c r="A1804" i="7" s="1"/>
  <c r="B1803" i="7"/>
  <c r="D1803" i="7" s="1"/>
  <c r="AB1820" i="1"/>
  <c r="AB1819" i="1"/>
  <c r="C1804" i="7" l="1"/>
  <c r="A1805" i="7" s="1"/>
  <c r="B1804" i="7"/>
  <c r="D1804" i="7" s="1"/>
  <c r="AB1821" i="1"/>
  <c r="C1805" i="7" l="1"/>
  <c r="A1806" i="7" s="1"/>
  <c r="B1805" i="7"/>
  <c r="D1805" i="7" s="1"/>
  <c r="AB1822" i="1"/>
  <c r="C1806" i="7" l="1"/>
  <c r="A1807" i="7" s="1"/>
  <c r="B1806" i="7"/>
  <c r="D1806" i="7" s="1"/>
  <c r="AB1823" i="1"/>
  <c r="C1807" i="7" l="1"/>
  <c r="A1808" i="7" s="1"/>
  <c r="B1807" i="7"/>
  <c r="D1807" i="7" s="1"/>
  <c r="AB1825" i="1"/>
  <c r="AB1824" i="1"/>
  <c r="C1808" i="7" l="1"/>
  <c r="A1809" i="7" s="1"/>
  <c r="B1808" i="7"/>
  <c r="D1808" i="7" s="1"/>
  <c r="AB1827" i="1"/>
  <c r="AB1826" i="1"/>
  <c r="B1809" i="7" l="1"/>
  <c r="D1809" i="7" s="1"/>
  <c r="C1809" i="7"/>
  <c r="A1810" i="7" s="1"/>
  <c r="AB1828" i="1"/>
  <c r="C1810" i="7" l="1"/>
  <c r="A1811" i="7" s="1"/>
  <c r="B1810" i="7"/>
  <c r="D1810" i="7" s="1"/>
  <c r="AB1829" i="1"/>
  <c r="C1811" i="7" l="1"/>
  <c r="A1812" i="7" s="1"/>
  <c r="B1811" i="7"/>
  <c r="D1811" i="7" s="1"/>
  <c r="AB1830" i="1"/>
  <c r="C1812" i="7" l="1"/>
  <c r="A1813" i="7" s="1"/>
  <c r="B1812" i="7"/>
  <c r="D1812" i="7" s="1"/>
  <c r="AB1831" i="1"/>
  <c r="C1813" i="7" l="1"/>
  <c r="A1814" i="7" s="1"/>
  <c r="B1813" i="7"/>
  <c r="D1813" i="7" s="1"/>
  <c r="AB1832" i="1"/>
  <c r="C1814" i="7" l="1"/>
  <c r="A1815" i="7" s="1"/>
  <c r="B1814" i="7"/>
  <c r="D1814" i="7" s="1"/>
  <c r="AB1834" i="1"/>
  <c r="AB1833" i="1"/>
  <c r="C1815" i="7" l="1"/>
  <c r="A1816" i="7" s="1"/>
  <c r="B1815" i="7"/>
  <c r="D1815" i="7" s="1"/>
  <c r="AB1835" i="1"/>
  <c r="C1816" i="7" l="1"/>
  <c r="A1817" i="7" s="1"/>
  <c r="B1816" i="7"/>
  <c r="D1816" i="7" s="1"/>
  <c r="AB1836" i="1"/>
  <c r="C1817" i="7" l="1"/>
  <c r="A1818" i="7" s="1"/>
  <c r="B1817" i="7"/>
  <c r="D1817" i="7" s="1"/>
  <c r="AB1837" i="1"/>
  <c r="C1818" i="7" l="1"/>
  <c r="A1819" i="7" s="1"/>
  <c r="B1818" i="7"/>
  <c r="D1818" i="7" s="1"/>
  <c r="AB1838" i="1"/>
  <c r="B1819" i="7" l="1"/>
  <c r="D1819" i="7" s="1"/>
  <c r="C1819" i="7"/>
  <c r="A1820" i="7" s="1"/>
  <c r="AB1839" i="1"/>
  <c r="C1820" i="7" l="1"/>
  <c r="A1821" i="7" s="1"/>
  <c r="B1820" i="7"/>
  <c r="D1820" i="7" s="1"/>
  <c r="AB1840" i="1"/>
  <c r="C1821" i="7" l="1"/>
  <c r="A1822" i="7" s="1"/>
  <c r="B1821" i="7"/>
  <c r="D1821" i="7" s="1"/>
  <c r="AB1841" i="1"/>
  <c r="C1822" i="7" l="1"/>
  <c r="A1823" i="7" s="1"/>
  <c r="B1822" i="7"/>
  <c r="D1822" i="7" s="1"/>
  <c r="AB1842" i="1"/>
  <c r="I557" i="9"/>
  <c r="C1823" i="7" l="1"/>
  <c r="A1824" i="7" s="1"/>
  <c r="B1823" i="7"/>
  <c r="D1823" i="7" s="1"/>
  <c r="AB1843" i="1"/>
  <c r="M557" i="9"/>
  <c r="Q557" i="9"/>
  <c r="K557" i="9" s="1"/>
  <c r="I558" i="9"/>
  <c r="C1824" i="7" l="1"/>
  <c r="A1825" i="7" s="1"/>
  <c r="B1824" i="7"/>
  <c r="D1824" i="7" s="1"/>
  <c r="AB1844" i="1"/>
  <c r="Q558" i="9"/>
  <c r="K558" i="9" s="1"/>
  <c r="M558" i="9"/>
  <c r="C1825" i="7" l="1"/>
  <c r="A1826" i="7" s="1"/>
  <c r="B1825" i="7"/>
  <c r="D1825" i="7" s="1"/>
  <c r="AB1845" i="1"/>
  <c r="C1826" i="7" l="1"/>
  <c r="A1827" i="7" s="1"/>
  <c r="B1826" i="7"/>
  <c r="D1826" i="7" s="1"/>
  <c r="AB1846" i="1"/>
  <c r="C1827" i="7" l="1"/>
  <c r="A1828" i="7" s="1"/>
  <c r="B1827" i="7"/>
  <c r="D1827" i="7" s="1"/>
  <c r="AB1847" i="1"/>
  <c r="C1828" i="7" l="1"/>
  <c r="A1829" i="7" s="1"/>
  <c r="B1828" i="7"/>
  <c r="D1828" i="7" s="1"/>
  <c r="AB1848" i="1"/>
  <c r="C1829" i="7" l="1"/>
  <c r="A1830" i="7" s="1"/>
  <c r="B1829" i="7"/>
  <c r="D1829" i="7" s="1"/>
  <c r="AB1849" i="1"/>
  <c r="C1830" i="7" l="1"/>
  <c r="A1831" i="7" s="1"/>
  <c r="B1830" i="7"/>
  <c r="D1830" i="7" s="1"/>
  <c r="AB1850" i="1"/>
  <c r="C1831" i="7" l="1"/>
  <c r="A1832" i="7" s="1"/>
  <c r="B1831" i="7"/>
  <c r="D1831" i="7" s="1"/>
  <c r="AB1851" i="1"/>
  <c r="C1832" i="7" l="1"/>
  <c r="A1833" i="7" s="1"/>
  <c r="B1832" i="7"/>
  <c r="D1832" i="7" s="1"/>
  <c r="AB1852" i="1"/>
  <c r="C1833" i="7" l="1"/>
  <c r="A1834" i="7" s="1"/>
  <c r="B1833" i="7"/>
  <c r="D1833" i="7" s="1"/>
  <c r="AB1853" i="1"/>
  <c r="C1834" i="7" l="1"/>
  <c r="A1835" i="7" s="1"/>
  <c r="B1834" i="7"/>
  <c r="D1834" i="7" s="1"/>
  <c r="AB1854" i="1"/>
  <c r="C1835" i="7" l="1"/>
  <c r="A1836" i="7" s="1"/>
  <c r="B1835" i="7"/>
  <c r="D1835" i="7" s="1"/>
  <c r="AB1855" i="1"/>
  <c r="C1836" i="7" l="1"/>
  <c r="A1837" i="7" s="1"/>
  <c r="B1836" i="7"/>
  <c r="D1836" i="7" s="1"/>
  <c r="AB1856" i="1"/>
  <c r="C1837" i="7" l="1"/>
  <c r="A1838" i="7" s="1"/>
  <c r="B1837" i="7"/>
  <c r="D1837" i="7" s="1"/>
  <c r="AB1857" i="1"/>
  <c r="C1838" i="7" l="1"/>
  <c r="A1839" i="7" s="1"/>
  <c r="B1838" i="7"/>
  <c r="D1838" i="7" s="1"/>
  <c r="AB1858" i="1"/>
  <c r="I561" i="9" s="1"/>
  <c r="C1839" i="7" l="1"/>
  <c r="A1840" i="7" s="1"/>
  <c r="B1839" i="7"/>
  <c r="D1839" i="7" s="1"/>
  <c r="M561" i="9"/>
  <c r="Q561" i="9"/>
  <c r="K561" i="9" s="1"/>
  <c r="I559" i="9"/>
  <c r="AB1859" i="1"/>
  <c r="I562" i="9" s="1"/>
  <c r="C1840" i="7" l="1"/>
  <c r="A1841" i="7" s="1"/>
  <c r="B1840" i="7"/>
  <c r="D1840" i="7" s="1"/>
  <c r="Q562" i="9"/>
  <c r="K562" i="9" s="1"/>
  <c r="M562" i="9"/>
  <c r="I560" i="9"/>
  <c r="Q559" i="9"/>
  <c r="K559" i="9" s="1"/>
  <c r="M559" i="9"/>
  <c r="AB1860" i="1"/>
  <c r="C1841" i="7" l="1"/>
  <c r="A1842" i="7" s="1"/>
  <c r="B1841" i="7"/>
  <c r="D1841" i="7" s="1"/>
  <c r="I563" i="9"/>
  <c r="Q563" i="9" s="1"/>
  <c r="K563" i="9" s="1"/>
  <c r="M560" i="9"/>
  <c r="Q560" i="9"/>
  <c r="K560" i="9" s="1"/>
  <c r="AB1861" i="1"/>
  <c r="C1842" i="7" l="1"/>
  <c r="A1843" i="7" s="1"/>
  <c r="B1842" i="7"/>
  <c r="D1842" i="7" s="1"/>
  <c r="M563" i="9"/>
  <c r="I564" i="9"/>
  <c r="AB1862" i="1"/>
  <c r="I565" i="9" s="1"/>
  <c r="C1843" i="7" l="1"/>
  <c r="A1844" i="7" s="1"/>
  <c r="B1843" i="7"/>
  <c r="D1843" i="7" s="1"/>
  <c r="Q565" i="9"/>
  <c r="K565" i="9" s="1"/>
  <c r="M565" i="9"/>
  <c r="M564" i="9"/>
  <c r="Q564" i="9"/>
  <c r="K564" i="9" s="1"/>
  <c r="AB1863" i="1"/>
  <c r="C1844" i="7" l="1"/>
  <c r="A1845" i="7" s="1"/>
  <c r="B1844" i="7"/>
  <c r="D1844" i="7" s="1"/>
  <c r="I566" i="9"/>
  <c r="AB1864" i="1"/>
  <c r="C1845" i="7" l="1"/>
  <c r="A1846" i="7" s="1"/>
  <c r="B1845" i="7"/>
  <c r="D1845" i="7" s="1"/>
  <c r="M566" i="9"/>
  <c r="Q566" i="9"/>
  <c r="K566" i="9" s="1"/>
  <c r="I567" i="9"/>
  <c r="AB1865" i="1"/>
  <c r="C1846" i="7" l="1"/>
  <c r="A1847" i="7" s="1"/>
  <c r="B1846" i="7"/>
  <c r="D1846" i="7" s="1"/>
  <c r="Q567" i="9"/>
  <c r="K567" i="9" s="1"/>
  <c r="M567" i="9"/>
  <c r="I568" i="9"/>
  <c r="AB1866" i="1"/>
  <c r="C1847" i="7" l="1"/>
  <c r="A1848" i="7" s="1"/>
  <c r="B1847" i="7"/>
  <c r="D1847" i="7" s="1"/>
  <c r="Q568" i="9"/>
  <c r="K568" i="9" s="1"/>
  <c r="M568" i="9"/>
  <c r="I569" i="9"/>
  <c r="AB1867" i="1"/>
  <c r="C1848" i="7" l="1"/>
  <c r="A1849" i="7" s="1"/>
  <c r="B1848" i="7"/>
  <c r="D1848" i="7" s="1"/>
  <c r="M569" i="9"/>
  <c r="Q569" i="9"/>
  <c r="K569" i="9" s="1"/>
  <c r="I570" i="9"/>
  <c r="AB1868" i="1"/>
  <c r="C1849" i="7" l="1"/>
  <c r="A1850" i="7" s="1"/>
  <c r="B1849" i="7"/>
  <c r="D1849" i="7" s="1"/>
  <c r="M570" i="9"/>
  <c r="Q570" i="9"/>
  <c r="K570" i="9" s="1"/>
  <c r="I571" i="9"/>
  <c r="AB1869" i="1"/>
  <c r="C1850" i="7" l="1"/>
  <c r="A1851" i="7" s="1"/>
  <c r="B1850" i="7"/>
  <c r="D1850" i="7" s="1"/>
  <c r="Q571" i="9"/>
  <c r="K571" i="9" s="1"/>
  <c r="M571" i="9"/>
  <c r="I572" i="9"/>
  <c r="AB1870" i="1"/>
  <c r="C1851" i="7" l="1"/>
  <c r="A1852" i="7" s="1"/>
  <c r="B1851" i="7"/>
  <c r="D1851" i="7" s="1"/>
  <c r="M572" i="9"/>
  <c r="Q572" i="9"/>
  <c r="K572" i="9" s="1"/>
  <c r="I573" i="9"/>
  <c r="AB1871" i="1"/>
  <c r="C1852" i="7" l="1"/>
  <c r="A1853" i="7" s="1"/>
  <c r="B1852" i="7"/>
  <c r="D1852" i="7" s="1"/>
  <c r="M573" i="9"/>
  <c r="Q573" i="9"/>
  <c r="K573" i="9" s="1"/>
  <c r="I574" i="9"/>
  <c r="AB1872" i="1"/>
  <c r="C1853" i="7" l="1"/>
  <c r="A1854" i="7" s="1"/>
  <c r="B1853" i="7"/>
  <c r="D1853" i="7" s="1"/>
  <c r="M574" i="9"/>
  <c r="Q574" i="9"/>
  <c r="K574" i="9" s="1"/>
  <c r="I575" i="9"/>
  <c r="AB1873" i="1"/>
  <c r="C1854" i="7" l="1"/>
  <c r="A1855" i="7" s="1"/>
  <c r="B1854" i="7"/>
  <c r="D1854" i="7" s="1"/>
  <c r="Q575" i="9"/>
  <c r="K575" i="9" s="1"/>
  <c r="M575" i="9"/>
  <c r="I576" i="9"/>
  <c r="AB1874" i="1"/>
  <c r="C1855" i="7" l="1"/>
  <c r="A1856" i="7" s="1"/>
  <c r="B1855" i="7"/>
  <c r="D1855" i="7" s="1"/>
  <c r="Q576" i="9"/>
  <c r="K576" i="9" s="1"/>
  <c r="M576" i="9"/>
  <c r="I577" i="9"/>
  <c r="AB1875" i="1"/>
  <c r="C1856" i="7" l="1"/>
  <c r="A1857" i="7" s="1"/>
  <c r="B1856" i="7"/>
  <c r="D1856" i="7" s="1"/>
  <c r="Q577" i="9"/>
  <c r="K577" i="9" s="1"/>
  <c r="M577" i="9"/>
  <c r="I578" i="9"/>
  <c r="AB1876" i="1"/>
  <c r="I579" i="9" s="1"/>
  <c r="C1857" i="7" l="1"/>
  <c r="A1858" i="7" s="1"/>
  <c r="B1857" i="7"/>
  <c r="D1857" i="7" s="1"/>
  <c r="Q579" i="9"/>
  <c r="K579" i="9" s="1"/>
  <c r="M579" i="9"/>
  <c r="Q578" i="9"/>
  <c r="K578" i="9" s="1"/>
  <c r="M578" i="9"/>
  <c r="AB1877" i="1"/>
  <c r="I580" i="9" s="1"/>
  <c r="C1858" i="7" l="1"/>
  <c r="A1859" i="7" s="1"/>
  <c r="B1858" i="7"/>
  <c r="D1858" i="7" s="1"/>
  <c r="Q580" i="9"/>
  <c r="K580" i="9" s="1"/>
  <c r="M580" i="9"/>
  <c r="AB1878" i="1"/>
  <c r="C1859" i="7" l="1"/>
  <c r="A1860" i="7" s="1"/>
  <c r="B1859" i="7"/>
  <c r="D1859" i="7" s="1"/>
  <c r="I581" i="9"/>
  <c r="M581" i="9" s="1"/>
  <c r="AB1879" i="1"/>
  <c r="B1860" i="7" l="1"/>
  <c r="D1860" i="7" s="1"/>
  <c r="C1860" i="7"/>
  <c r="A1861" i="7" s="1"/>
  <c r="Q581" i="9"/>
  <c r="K581" i="9" s="1"/>
  <c r="AB1880" i="1"/>
  <c r="C1861" i="7" l="1"/>
  <c r="A1862" i="7" s="1"/>
  <c r="B1861" i="7"/>
  <c r="D1861" i="7" s="1"/>
  <c r="AB1881" i="1"/>
  <c r="C1862" i="7" l="1"/>
  <c r="A1863" i="7" s="1"/>
  <c r="B1862" i="7"/>
  <c r="D1862" i="7" s="1"/>
  <c r="AB1882" i="1"/>
  <c r="C1863" i="7" l="1"/>
  <c r="A1864" i="7" s="1"/>
  <c r="B1863" i="7"/>
  <c r="D1863" i="7" s="1"/>
  <c r="AB1883" i="1"/>
  <c r="I582" i="9" s="1"/>
  <c r="C1864" i="7" l="1"/>
  <c r="A1865" i="7" s="1"/>
  <c r="B1864" i="7"/>
  <c r="D1864" i="7" s="1"/>
  <c r="M582" i="9"/>
  <c r="Q582" i="9"/>
  <c r="K582" i="9" s="1"/>
  <c r="AB1884" i="1"/>
  <c r="C1865" i="7" l="1"/>
  <c r="A1866" i="7" s="1"/>
  <c r="B1865" i="7"/>
  <c r="D1865" i="7" s="1"/>
  <c r="I583" i="9"/>
  <c r="M583" i="9" s="1"/>
  <c r="AB1885" i="1"/>
  <c r="C1866" i="7" l="1"/>
  <c r="A1867" i="7" s="1"/>
  <c r="B1866" i="7"/>
  <c r="D1866" i="7" s="1"/>
  <c r="Q583" i="9"/>
  <c r="K583" i="9" s="1"/>
  <c r="I584" i="9"/>
  <c r="AB1886" i="1"/>
  <c r="I585" i="9" s="1"/>
  <c r="C1867" i="7" l="1"/>
  <c r="A1868" i="7" s="1"/>
  <c r="B1867" i="7"/>
  <c r="D1867" i="7" s="1"/>
  <c r="M585" i="9"/>
  <c r="Q585" i="9"/>
  <c r="K585" i="9" s="1"/>
  <c r="M584" i="9"/>
  <c r="Q584" i="9"/>
  <c r="K584" i="9" s="1"/>
  <c r="AB1888" i="1"/>
  <c r="AB1887" i="1"/>
  <c r="I586" i="9" s="1"/>
  <c r="C1868" i="7" l="1"/>
  <c r="A1869" i="7" s="1"/>
  <c r="B1868" i="7"/>
  <c r="D1868" i="7" s="1"/>
  <c r="M586" i="9"/>
  <c r="Q586" i="9"/>
  <c r="K586" i="9" s="1"/>
  <c r="C1869" i="7" l="1"/>
  <c r="A1870" i="7" s="1"/>
  <c r="B1869" i="7"/>
  <c r="D1869" i="7" s="1"/>
  <c r="AB1889" i="1"/>
  <c r="C1870" i="7" l="1"/>
  <c r="A1871" i="7" s="1"/>
  <c r="B1870" i="7"/>
  <c r="D1870" i="7" s="1"/>
  <c r="AB1890" i="1"/>
  <c r="C1871" i="7" l="1"/>
  <c r="A1872" i="7" s="1"/>
  <c r="B1871" i="7"/>
  <c r="D1871" i="7" s="1"/>
  <c r="AB1891" i="1"/>
  <c r="C1872" i="7" l="1"/>
  <c r="A1873" i="7" s="1"/>
  <c r="B1872" i="7"/>
  <c r="D1872" i="7" s="1"/>
  <c r="AB1892" i="1"/>
  <c r="C1873" i="7" l="1"/>
  <c r="A1874" i="7" s="1"/>
  <c r="B1873" i="7"/>
  <c r="D1873" i="7" s="1"/>
  <c r="AB1893" i="1"/>
  <c r="C1874" i="7" l="1"/>
  <c r="A1875" i="7" s="1"/>
  <c r="B1874" i="7"/>
  <c r="D1874" i="7" s="1"/>
  <c r="AB1894" i="1"/>
  <c r="I587" i="9" s="1"/>
  <c r="C1875" i="7" l="1"/>
  <c r="A1876" i="7" s="1"/>
  <c r="B1875" i="7"/>
  <c r="D1875" i="7" s="1"/>
  <c r="I589" i="9"/>
  <c r="Q587" i="9"/>
  <c r="K587" i="9" s="1"/>
  <c r="M587" i="9"/>
  <c r="AB1895" i="1"/>
  <c r="I588" i="9" s="1"/>
  <c r="C1876" i="7" l="1"/>
  <c r="A1877" i="7" s="1"/>
  <c r="B1876" i="7"/>
  <c r="D1876" i="7" s="1"/>
  <c r="M589" i="9"/>
  <c r="Q589" i="9"/>
  <c r="K589" i="9" s="1"/>
  <c r="M588" i="9"/>
  <c r="Q588" i="9"/>
  <c r="K588" i="9" s="1"/>
  <c r="AB1896" i="1"/>
  <c r="I590" i="9"/>
  <c r="C1877" i="7" l="1"/>
  <c r="A1878" i="7" s="1"/>
  <c r="B1877" i="7"/>
  <c r="D1877" i="7" s="1"/>
  <c r="AB1897" i="1"/>
  <c r="M590" i="9"/>
  <c r="Q590" i="9"/>
  <c r="K590" i="9" s="1"/>
  <c r="I591" i="9"/>
  <c r="C1878" i="7" l="1"/>
  <c r="A1879" i="7" s="1"/>
  <c r="B1878" i="7"/>
  <c r="D1878" i="7" s="1"/>
  <c r="AB1898" i="1"/>
  <c r="Q591" i="9"/>
  <c r="K591" i="9" s="1"/>
  <c r="M591" i="9"/>
  <c r="C1879" i="7" l="1"/>
  <c r="A1880" i="7" s="1"/>
  <c r="B1879" i="7"/>
  <c r="D1879" i="7" s="1"/>
  <c r="AB1899" i="1"/>
  <c r="C1880" i="7" l="1"/>
  <c r="A1881" i="7" s="1"/>
  <c r="B1880" i="7"/>
  <c r="D1880" i="7" s="1"/>
  <c r="AB1900" i="1"/>
  <c r="B1881" i="7" l="1"/>
  <c r="D1881" i="7" s="1"/>
  <c r="C1881" i="7"/>
  <c r="A1882" i="7" s="1"/>
  <c r="AB1901" i="1"/>
  <c r="C1882" i="7" l="1"/>
  <c r="A1883" i="7" s="1"/>
  <c r="B1882" i="7"/>
  <c r="D1882" i="7" s="1"/>
  <c r="AB1902" i="1"/>
  <c r="C1883" i="7" l="1"/>
  <c r="A1884" i="7" s="1"/>
  <c r="B1883" i="7"/>
  <c r="D1883" i="7" s="1"/>
  <c r="AB1903" i="1"/>
  <c r="C1884" i="7" l="1"/>
  <c r="A1885" i="7" s="1"/>
  <c r="B1884" i="7"/>
  <c r="D1884" i="7" s="1"/>
  <c r="AB1905" i="1"/>
  <c r="C1885" i="7" l="1"/>
  <c r="A1886" i="7" s="1"/>
  <c r="B1885" i="7"/>
  <c r="D1885" i="7" s="1"/>
  <c r="AB1908" i="1"/>
  <c r="C1886" i="7" l="1"/>
  <c r="A1887" i="7" s="1"/>
  <c r="B1886" i="7"/>
  <c r="D1886" i="7" s="1"/>
  <c r="AB1909" i="1"/>
  <c r="C1887" i="7" l="1"/>
  <c r="A1888" i="7" s="1"/>
  <c r="B1887" i="7"/>
  <c r="D1887" i="7" s="1"/>
  <c r="AB1910" i="1"/>
  <c r="C1888" i="7" l="1"/>
  <c r="A1889" i="7" s="1"/>
  <c r="B1888" i="7"/>
  <c r="D1888" i="7" s="1"/>
  <c r="I593" i="9"/>
  <c r="AB1911" i="1"/>
  <c r="C1889" i="7" l="1"/>
  <c r="A1890" i="7" s="1"/>
  <c r="B1889" i="7"/>
  <c r="D1889" i="7" s="1"/>
  <c r="I594" i="9"/>
  <c r="M593" i="9"/>
  <c r="Q593" i="9"/>
  <c r="K593" i="9" s="1"/>
  <c r="AB1912" i="1"/>
  <c r="C1890" i="7" l="1"/>
  <c r="A1891" i="7" s="1"/>
  <c r="B1890" i="7"/>
  <c r="D1890" i="7" s="1"/>
  <c r="I592" i="9"/>
  <c r="I595" i="9"/>
  <c r="M594" i="9"/>
  <c r="Q594" i="9"/>
  <c r="K594" i="9" s="1"/>
  <c r="M592" i="9"/>
  <c r="Q592" i="9"/>
  <c r="K592" i="9" s="1"/>
  <c r="AB1913" i="1"/>
  <c r="I596" i="9" s="1"/>
  <c r="C1891" i="7" l="1"/>
  <c r="A1892" i="7" s="1"/>
  <c r="B1891" i="7"/>
  <c r="D1891" i="7" s="1"/>
  <c r="Q596" i="9"/>
  <c r="K596" i="9" s="1"/>
  <c r="M596" i="9"/>
  <c r="M595" i="9"/>
  <c r="Q595" i="9"/>
  <c r="K595" i="9" s="1"/>
  <c r="AB1914" i="1"/>
  <c r="C1892" i="7" l="1"/>
  <c r="A1893" i="7" s="1"/>
  <c r="B1892" i="7"/>
  <c r="D1892" i="7" s="1"/>
  <c r="AB1915" i="1"/>
  <c r="I597" i="9" s="1"/>
  <c r="C1893" i="7" l="1"/>
  <c r="A1894" i="7" s="1"/>
  <c r="B1893" i="7"/>
  <c r="D1893" i="7" s="1"/>
  <c r="Q597" i="9"/>
  <c r="K597" i="9" s="1"/>
  <c r="M597" i="9"/>
  <c r="AB1916" i="1"/>
  <c r="B1894" i="7" l="1"/>
  <c r="D1894" i="7" s="1"/>
  <c r="C1894" i="7"/>
  <c r="A1895" i="7" s="1"/>
  <c r="AB1917" i="1"/>
  <c r="C1895" i="7" l="1"/>
  <c r="A1896" i="7" s="1"/>
  <c r="B1895" i="7"/>
  <c r="D1895" i="7" s="1"/>
  <c r="AB1918" i="1"/>
  <c r="C1896" i="7" l="1"/>
  <c r="A1897" i="7" s="1"/>
  <c r="B1896" i="7"/>
  <c r="D1896" i="7" s="1"/>
  <c r="AB1919" i="1"/>
  <c r="C1897" i="7" l="1"/>
  <c r="A1898" i="7" s="1"/>
  <c r="B1897" i="7"/>
  <c r="D1897" i="7" s="1"/>
  <c r="AB1920" i="1"/>
  <c r="C1898" i="7" l="1"/>
  <c r="A1899" i="7" s="1"/>
  <c r="B1898" i="7"/>
  <c r="D1898" i="7" s="1"/>
  <c r="AB1921" i="1"/>
  <c r="C1899" i="7" l="1"/>
  <c r="A1900" i="7" s="1"/>
  <c r="B1899" i="7"/>
  <c r="D1899" i="7" s="1"/>
  <c r="AB1922" i="1"/>
  <c r="C1900" i="7" l="1"/>
  <c r="A1901" i="7" s="1"/>
  <c r="B1900" i="7"/>
  <c r="D1900" i="7" s="1"/>
  <c r="AB1923" i="1"/>
  <c r="C1901" i="7" l="1"/>
  <c r="A1902" i="7" s="1"/>
  <c r="B1901" i="7"/>
  <c r="D1901" i="7" s="1"/>
  <c r="AB1924" i="1"/>
  <c r="I598" i="9" s="1"/>
  <c r="C1902" i="7" l="1"/>
  <c r="A1903" i="7" s="1"/>
  <c r="B1902" i="7"/>
  <c r="D1902" i="7" s="1"/>
  <c r="M598" i="9"/>
  <c r="Q598" i="9"/>
  <c r="K598" i="9" s="1"/>
  <c r="AB1925" i="1"/>
  <c r="I599" i="9" s="1"/>
  <c r="C1903" i="7" l="1"/>
  <c r="A1904" i="7" s="1"/>
  <c r="B1903" i="7"/>
  <c r="D1903" i="7" s="1"/>
  <c r="M599" i="9"/>
  <c r="Q599" i="9"/>
  <c r="K599" i="9" s="1"/>
  <c r="AB1926" i="1"/>
  <c r="B1904" i="7" l="1"/>
  <c r="D1904" i="7" s="1"/>
  <c r="C1904" i="7"/>
  <c r="A1905" i="7" s="1"/>
  <c r="AB1927" i="1"/>
  <c r="C1905" i="7" l="1"/>
  <c r="A1906" i="7" s="1"/>
  <c r="B1905" i="7"/>
  <c r="D1905" i="7" s="1"/>
  <c r="AB1928" i="1"/>
  <c r="C1906" i="7" l="1"/>
  <c r="A1907" i="7" s="1"/>
  <c r="B1906" i="7"/>
  <c r="D1906" i="7" s="1"/>
  <c r="AB1929" i="1"/>
  <c r="C1907" i="7" l="1"/>
  <c r="A1908" i="7" s="1"/>
  <c r="B1907" i="7"/>
  <c r="D1907" i="7" s="1"/>
  <c r="AB1930" i="1"/>
  <c r="C1908" i="7" l="1"/>
  <c r="A1909" i="7" s="1"/>
  <c r="B1908" i="7"/>
  <c r="D1908" i="7" s="1"/>
  <c r="AB1932" i="1"/>
  <c r="AB1931" i="1"/>
  <c r="C1909" i="7" l="1"/>
  <c r="A1910" i="7" s="1"/>
  <c r="B1909" i="7"/>
  <c r="D1909" i="7" s="1"/>
  <c r="AB1933" i="1"/>
  <c r="C1910" i="7" l="1"/>
  <c r="A1911" i="7" s="1"/>
  <c r="B1910" i="7"/>
  <c r="D1910" i="7" s="1"/>
  <c r="AB1934" i="1"/>
  <c r="C1911" i="7" l="1"/>
  <c r="A1912" i="7" s="1"/>
  <c r="B1911" i="7"/>
  <c r="D1911" i="7" s="1"/>
  <c r="AB1935" i="1"/>
  <c r="B1912" i="7" l="1"/>
  <c r="D1912" i="7" s="1"/>
  <c r="C1912" i="7"/>
  <c r="A1913" i="7" s="1"/>
  <c r="AB1936" i="1"/>
  <c r="C1913" i="7" l="1"/>
  <c r="A1914" i="7" s="1"/>
  <c r="B1913" i="7"/>
  <c r="D1913" i="7" s="1"/>
  <c r="AB1937" i="1"/>
  <c r="C1914" i="7" l="1"/>
  <c r="A1915" i="7" s="1"/>
  <c r="B1914" i="7"/>
  <c r="D1914" i="7" s="1"/>
  <c r="I600" i="9"/>
  <c r="C1915" i="7" l="1"/>
  <c r="A1916" i="7" s="1"/>
  <c r="B1915" i="7"/>
  <c r="D1915" i="7" s="1"/>
  <c r="M600" i="9"/>
  <c r="Q600" i="9"/>
  <c r="K600" i="9" s="1"/>
  <c r="B1916" i="7" l="1"/>
  <c r="D1916" i="7" s="1"/>
  <c r="C1916" i="7"/>
  <c r="A1917" i="7" s="1"/>
  <c r="AB1940" i="1"/>
  <c r="B1917" i="7" l="1"/>
  <c r="D1917" i="7" s="1"/>
  <c r="C1917" i="7"/>
  <c r="A1918" i="7" s="1"/>
  <c r="AB1942" i="1"/>
  <c r="C1918" i="7" l="1"/>
  <c r="A1919" i="7" s="1"/>
  <c r="B1918" i="7"/>
  <c r="D1918" i="7" s="1"/>
  <c r="AB1943" i="1"/>
  <c r="C1919" i="7" l="1"/>
  <c r="A1920" i="7" s="1"/>
  <c r="B1919" i="7"/>
  <c r="D1919" i="7" s="1"/>
  <c r="AB1944" i="1"/>
  <c r="C1920" i="7" l="1"/>
  <c r="A1921" i="7" s="1"/>
  <c r="B1920" i="7"/>
  <c r="D1920" i="7" s="1"/>
  <c r="AB1945" i="1"/>
  <c r="C1921" i="7" l="1"/>
  <c r="A1922" i="7" s="1"/>
  <c r="B1921" i="7"/>
  <c r="D1921" i="7" s="1"/>
  <c r="AB1946" i="1"/>
  <c r="C1922" i="7" l="1"/>
  <c r="A1923" i="7" s="1"/>
  <c r="B1922" i="7"/>
  <c r="D1922" i="7" s="1"/>
  <c r="AB1947" i="1"/>
  <c r="C1923" i="7" l="1"/>
  <c r="A1924" i="7" s="1"/>
  <c r="B1923" i="7"/>
  <c r="D1923" i="7" s="1"/>
  <c r="AB1948" i="1"/>
  <c r="B1924" i="7" l="1"/>
  <c r="D1924" i="7" s="1"/>
  <c r="C1924" i="7"/>
  <c r="A1925" i="7" s="1"/>
  <c r="AB1949" i="1"/>
  <c r="C1925" i="7" l="1"/>
  <c r="A1926" i="7" s="1"/>
  <c r="B1925" i="7"/>
  <c r="D1925" i="7" s="1"/>
  <c r="AB1950" i="1"/>
  <c r="C1926" i="7" l="1"/>
  <c r="A1927" i="7" s="1"/>
  <c r="B1926" i="7"/>
  <c r="D1926" i="7" s="1"/>
  <c r="AB1951" i="1"/>
  <c r="C1927" i="7" l="1"/>
  <c r="A1928" i="7" s="1"/>
  <c r="B1927" i="7"/>
  <c r="D1927" i="7" s="1"/>
  <c r="AB1953" i="1"/>
  <c r="AB1952" i="1"/>
  <c r="B1928" i="7" l="1"/>
  <c r="D1928" i="7" s="1"/>
  <c r="C1928" i="7"/>
  <c r="A1929" i="7" s="1"/>
  <c r="AB1954" i="1"/>
  <c r="C1929" i="7" l="1"/>
  <c r="A1930" i="7" s="1"/>
  <c r="B1929" i="7"/>
  <c r="D1929" i="7" s="1"/>
  <c r="AB1955" i="1"/>
  <c r="B1930" i="7" l="1"/>
  <c r="D1930" i="7" s="1"/>
  <c r="C1930" i="7"/>
  <c r="A1931" i="7" s="1"/>
  <c r="AB1956" i="1"/>
  <c r="C1931" i="7" l="1"/>
  <c r="A1932" i="7" s="1"/>
  <c r="B1931" i="7"/>
  <c r="D1931" i="7" s="1"/>
  <c r="AB1957" i="1"/>
  <c r="C1932" i="7" l="1"/>
  <c r="A1933" i="7" s="1"/>
  <c r="B1932" i="7"/>
  <c r="D1932" i="7" s="1"/>
  <c r="AB1958" i="1"/>
  <c r="C1933" i="7" l="1"/>
  <c r="A1934" i="7" s="1"/>
  <c r="B1933" i="7"/>
  <c r="D1933" i="7" s="1"/>
  <c r="AB1959" i="1"/>
  <c r="C1934" i="7" l="1"/>
  <c r="A1935" i="7" s="1"/>
  <c r="B1934" i="7"/>
  <c r="D1934" i="7" s="1"/>
  <c r="AB1960" i="1"/>
  <c r="C1935" i="7" l="1"/>
  <c r="A1936" i="7" s="1"/>
  <c r="B1935" i="7"/>
  <c r="D1935" i="7" s="1"/>
  <c r="AB1961" i="1"/>
  <c r="C1936" i="7" l="1"/>
  <c r="A1937" i="7" s="1"/>
  <c r="B1936" i="7"/>
  <c r="D1936" i="7" s="1"/>
  <c r="AB1962" i="1"/>
  <c r="C1937" i="7" l="1"/>
  <c r="A1938" i="7" s="1"/>
  <c r="B1937" i="7"/>
  <c r="D1937" i="7" s="1"/>
  <c r="AB1963" i="1"/>
  <c r="C1938" i="7" l="1"/>
  <c r="A1939" i="7" s="1"/>
  <c r="B1938" i="7"/>
  <c r="D1938" i="7" s="1"/>
  <c r="AB1964" i="1"/>
  <c r="C1939" i="7" l="1"/>
  <c r="A1940" i="7" s="1"/>
  <c r="B1939" i="7"/>
  <c r="D1939" i="7" s="1"/>
  <c r="AB1965" i="1"/>
  <c r="B1940" i="7" l="1"/>
  <c r="D1940" i="7" s="1"/>
  <c r="C1940" i="7"/>
  <c r="A1941" i="7" s="1"/>
  <c r="AB1966" i="1"/>
  <c r="C1941" i="7" l="1"/>
  <c r="A1942" i="7" s="1"/>
  <c r="B1941" i="7"/>
  <c r="D1941" i="7" s="1"/>
  <c r="AB1967" i="1"/>
  <c r="C1942" i="7" l="1"/>
  <c r="A1943" i="7" s="1"/>
  <c r="B1942" i="7"/>
  <c r="D1942" i="7" s="1"/>
  <c r="AB1968" i="1"/>
  <c r="C1943" i="7" l="1"/>
  <c r="A1944" i="7" s="1"/>
  <c r="B1943" i="7"/>
  <c r="D1943" i="7" s="1"/>
  <c r="AB1969" i="1"/>
  <c r="I601" i="9"/>
  <c r="C1944" i="7" l="1"/>
  <c r="A1945" i="7" s="1"/>
  <c r="B1944" i="7"/>
  <c r="D1944" i="7" s="1"/>
  <c r="AB1970" i="1"/>
  <c r="Q601" i="9"/>
  <c r="K601" i="9" s="1"/>
  <c r="M601" i="9"/>
  <c r="I602" i="9"/>
  <c r="C1945" i="7" l="1"/>
  <c r="A1946" i="7" s="1"/>
  <c r="B1945" i="7"/>
  <c r="D1945" i="7" s="1"/>
  <c r="AB1971" i="1"/>
  <c r="M602" i="9"/>
  <c r="Q602" i="9"/>
  <c r="K602" i="9" s="1"/>
  <c r="C1946" i="7" l="1"/>
  <c r="A1947" i="7" s="1"/>
  <c r="B1946" i="7"/>
  <c r="D1946" i="7" s="1"/>
  <c r="AB1972" i="1"/>
  <c r="C1947" i="7" l="1"/>
  <c r="A1948" i="7" s="1"/>
  <c r="B1947" i="7"/>
  <c r="D1947" i="7" s="1"/>
  <c r="AB1973" i="1"/>
  <c r="B1948" i="7" l="1"/>
  <c r="D1948" i="7" s="1"/>
  <c r="C1948" i="7"/>
  <c r="A1949" i="7" s="1"/>
  <c r="AB1974" i="1"/>
  <c r="C1949" i="7" l="1"/>
  <c r="A1950" i="7" s="1"/>
  <c r="B1949" i="7"/>
  <c r="D1949" i="7" s="1"/>
  <c r="AB1976" i="1"/>
  <c r="I605" i="9" s="1"/>
  <c r="AB1975" i="1"/>
  <c r="I604" i="9" s="1"/>
  <c r="C1950" i="7" l="1"/>
  <c r="A1951" i="7" s="1"/>
  <c r="B1950" i="7"/>
  <c r="D1950" i="7" s="1"/>
  <c r="Q604" i="9"/>
  <c r="K604" i="9" s="1"/>
  <c r="M604" i="9"/>
  <c r="Q605" i="9"/>
  <c r="K605" i="9" s="1"/>
  <c r="M605" i="9"/>
  <c r="C1951" i="7" l="1"/>
  <c r="A1952" i="7" s="1"/>
  <c r="B1951" i="7"/>
  <c r="D1951" i="7" s="1"/>
  <c r="AB1977" i="1"/>
  <c r="C1952" i="7" l="1"/>
  <c r="A1953" i="7" s="1"/>
  <c r="B1952" i="7"/>
  <c r="D1952" i="7" s="1"/>
  <c r="AB1978" i="1"/>
  <c r="B1953" i="7" l="1"/>
  <c r="D1953" i="7" s="1"/>
  <c r="C1953" i="7"/>
  <c r="A1954" i="7" s="1"/>
  <c r="AB1979" i="1"/>
  <c r="C1954" i="7" l="1"/>
  <c r="A1955" i="7" s="1"/>
  <c r="B1954" i="7"/>
  <c r="D1954" i="7" s="1"/>
  <c r="AB1980" i="1"/>
  <c r="C1955" i="7" l="1"/>
  <c r="A1956" i="7" s="1"/>
  <c r="B1955" i="7"/>
  <c r="D1955" i="7" s="1"/>
  <c r="AB1981" i="1"/>
  <c r="I603" i="9" s="1"/>
  <c r="C1956" i="7" l="1"/>
  <c r="A1957" i="7" s="1"/>
  <c r="B1956" i="7"/>
  <c r="D1956" i="7" s="1"/>
  <c r="M603" i="9"/>
  <c r="Q603" i="9"/>
  <c r="K603" i="9" s="1"/>
  <c r="AB1982" i="1"/>
  <c r="C1957" i="7" l="1"/>
  <c r="A1958" i="7" s="1"/>
  <c r="B1957" i="7"/>
  <c r="D1957" i="7" s="1"/>
  <c r="AB1983" i="1"/>
  <c r="C1958" i="7" l="1"/>
  <c r="A1959" i="7" s="1"/>
  <c r="B1958" i="7"/>
  <c r="D1958" i="7" s="1"/>
  <c r="AB1984" i="1"/>
  <c r="C1959" i="7" l="1"/>
  <c r="A1960" i="7" s="1"/>
  <c r="B1959" i="7"/>
  <c r="D1959" i="7" s="1"/>
  <c r="AB1985" i="1"/>
  <c r="C1960" i="7" l="1"/>
  <c r="A1961" i="7" s="1"/>
  <c r="B1960" i="7"/>
  <c r="D1960" i="7" s="1"/>
  <c r="AB1986" i="1"/>
  <c r="C1961" i="7" l="1"/>
  <c r="A1962" i="7" s="1"/>
  <c r="B1961" i="7"/>
  <c r="D1961" i="7" s="1"/>
  <c r="AB1987" i="1"/>
  <c r="C1962" i="7" l="1"/>
  <c r="A1963" i="7" s="1"/>
  <c r="B1962" i="7"/>
  <c r="D1962" i="7" s="1"/>
  <c r="AB1988" i="1"/>
  <c r="C1963" i="7" l="1"/>
  <c r="A1964" i="7" s="1"/>
  <c r="B1963" i="7"/>
  <c r="D1963" i="7" s="1"/>
  <c r="AB1989" i="1"/>
  <c r="C1964" i="7" l="1"/>
  <c r="A1965" i="7" s="1"/>
  <c r="B1964" i="7"/>
  <c r="D1964" i="7" s="1"/>
  <c r="AB1990" i="1"/>
  <c r="C1965" i="7" l="1"/>
  <c r="A1966" i="7" s="1"/>
  <c r="B1965" i="7"/>
  <c r="D1965" i="7" s="1"/>
  <c r="AB1991" i="1"/>
  <c r="B1966" i="7" l="1"/>
  <c r="D1966" i="7" s="1"/>
  <c r="C1966" i="7"/>
  <c r="A1967" i="7" s="1"/>
  <c r="AB1992" i="1"/>
  <c r="I606" i="9"/>
  <c r="C1967" i="7" l="1"/>
  <c r="A1968" i="7" s="1"/>
  <c r="B1967" i="7"/>
  <c r="D1967" i="7" s="1"/>
  <c r="AB1993" i="1"/>
  <c r="M606" i="9"/>
  <c r="Q606" i="9"/>
  <c r="K606" i="9" s="1"/>
  <c r="I607" i="9"/>
  <c r="C1968" i="7" l="1"/>
  <c r="A1969" i="7" s="1"/>
  <c r="B1968" i="7"/>
  <c r="D1968" i="7" s="1"/>
  <c r="AB1994" i="1"/>
  <c r="Q607" i="9"/>
  <c r="K607" i="9" s="1"/>
  <c r="M607" i="9"/>
  <c r="I608" i="9"/>
  <c r="C1969" i="7" l="1"/>
  <c r="A1970" i="7" s="1"/>
  <c r="B1969" i="7"/>
  <c r="D1969" i="7" s="1"/>
  <c r="AB1995" i="1"/>
  <c r="Q608" i="9"/>
  <c r="K608" i="9" s="1"/>
  <c r="M608" i="9"/>
  <c r="I609" i="9"/>
  <c r="C1970" i="7" l="1"/>
  <c r="A1971" i="7" s="1"/>
  <c r="B1970" i="7"/>
  <c r="D1970" i="7" s="1"/>
  <c r="AB1996" i="1"/>
  <c r="Q609" i="9"/>
  <c r="K609" i="9" s="1"/>
  <c r="M609" i="9"/>
  <c r="I610" i="9"/>
  <c r="B1971" i="7" l="1"/>
  <c r="D1971" i="7" s="1"/>
  <c r="C1971" i="7"/>
  <c r="A1972" i="7" s="1"/>
  <c r="AB1997" i="1"/>
  <c r="Q610" i="9"/>
  <c r="K610" i="9" s="1"/>
  <c r="M610" i="9"/>
  <c r="I611" i="9"/>
  <c r="C1972" i="7" l="1"/>
  <c r="A1973" i="7" s="1"/>
  <c r="B1972" i="7"/>
  <c r="D1972" i="7" s="1"/>
  <c r="AB1998" i="1"/>
  <c r="Q611" i="9"/>
  <c r="K611" i="9" s="1"/>
  <c r="M611" i="9"/>
  <c r="I612" i="9"/>
  <c r="C1973" i="7" l="1"/>
  <c r="A1974" i="7" s="1"/>
  <c r="B1973" i="7"/>
  <c r="D1973" i="7" s="1"/>
  <c r="AB1999" i="1"/>
  <c r="Q612" i="9"/>
  <c r="K612" i="9" s="1"/>
  <c r="M612" i="9"/>
  <c r="C1974" i="7" l="1"/>
  <c r="A1975" i="7" s="1"/>
  <c r="B1974" i="7"/>
  <c r="D1974" i="7" s="1"/>
  <c r="AB2000" i="1"/>
  <c r="C1975" i="7" l="1"/>
  <c r="A1976" i="7" s="1"/>
  <c r="B1975" i="7"/>
  <c r="D1975" i="7" s="1"/>
  <c r="AB2001" i="1"/>
  <c r="C1976" i="7" l="1"/>
  <c r="A1977" i="7" s="1"/>
  <c r="B1976" i="7"/>
  <c r="D1976" i="7" s="1"/>
  <c r="AB2003" i="1"/>
  <c r="C1977" i="7" l="1"/>
  <c r="A1978" i="7" s="1"/>
  <c r="B1977" i="7"/>
  <c r="D1977" i="7" s="1"/>
  <c r="AB2004" i="1"/>
  <c r="C1978" i="7" l="1"/>
  <c r="A1979" i="7" s="1"/>
  <c r="B1978" i="7"/>
  <c r="D1978" i="7" s="1"/>
  <c r="AB2005" i="1"/>
  <c r="C1979" i="7" l="1"/>
  <c r="A1980" i="7" s="1"/>
  <c r="B1979" i="7"/>
  <c r="D1979" i="7" s="1"/>
  <c r="AB2006" i="1"/>
  <c r="C1980" i="7" l="1"/>
  <c r="A1981" i="7" s="1"/>
  <c r="B1980" i="7"/>
  <c r="D1980" i="7" s="1"/>
  <c r="AB2007" i="1"/>
  <c r="C1981" i="7" l="1"/>
  <c r="A1982" i="7" s="1"/>
  <c r="B1981" i="7"/>
  <c r="D1981" i="7" s="1"/>
  <c r="AB2008" i="1"/>
  <c r="C1982" i="7" l="1"/>
  <c r="A1983" i="7" s="1"/>
  <c r="B1982" i="7"/>
  <c r="D1982" i="7" s="1"/>
  <c r="I613" i="9"/>
  <c r="C1983" i="7" l="1"/>
  <c r="A1984" i="7" s="1"/>
  <c r="B1983" i="7"/>
  <c r="D1983" i="7" s="1"/>
  <c r="M613" i="9"/>
  <c r="Q613" i="9"/>
  <c r="K613" i="9" s="1"/>
  <c r="I614" i="9"/>
  <c r="C1984" i="7" l="1"/>
  <c r="A1985" i="7" s="1"/>
  <c r="B1984" i="7"/>
  <c r="D1984" i="7" s="1"/>
  <c r="M614" i="9"/>
  <c r="Q614" i="9"/>
  <c r="K614" i="9" s="1"/>
  <c r="I615" i="9"/>
  <c r="C1985" i="7" l="1"/>
  <c r="A1986" i="7" s="1"/>
  <c r="B1985" i="7"/>
  <c r="D1985" i="7" s="1"/>
  <c r="M615" i="9"/>
  <c r="Q615" i="9"/>
  <c r="K615" i="9" s="1"/>
  <c r="I616" i="9"/>
  <c r="C1986" i="7" l="1"/>
  <c r="A1987" i="7" s="1"/>
  <c r="B1986" i="7"/>
  <c r="D1986" i="7" s="1"/>
  <c r="Q616" i="9"/>
  <c r="K616" i="9" s="1"/>
  <c r="M616" i="9"/>
  <c r="I617" i="9"/>
  <c r="C1987" i="7" l="1"/>
  <c r="A1988" i="7" s="1"/>
  <c r="B1987" i="7"/>
  <c r="D1987" i="7" s="1"/>
  <c r="M617" i="9"/>
  <c r="Q617" i="9"/>
  <c r="K617" i="9" s="1"/>
  <c r="I618" i="9"/>
  <c r="C1988" i="7" l="1"/>
  <c r="A1989" i="7" s="1"/>
  <c r="B1988" i="7"/>
  <c r="D1988" i="7" s="1"/>
  <c r="Q618" i="9"/>
  <c r="K618" i="9" s="1"/>
  <c r="M618" i="9"/>
  <c r="I619" i="9"/>
  <c r="C1989" i="7" l="1"/>
  <c r="A1990" i="7" s="1"/>
  <c r="B1989" i="7"/>
  <c r="D1989" i="7" s="1"/>
  <c r="Q619" i="9"/>
  <c r="K619" i="9" s="1"/>
  <c r="M619" i="9"/>
  <c r="C1990" i="7" l="1"/>
  <c r="A1991" i="7" s="1"/>
  <c r="B1990" i="7"/>
  <c r="D1990" i="7" s="1"/>
  <c r="AB2030" i="1"/>
  <c r="AB2029" i="1"/>
  <c r="AB2009" i="1"/>
  <c r="C1991" i="7" l="1"/>
  <c r="A1992" i="7" s="1"/>
  <c r="B1991" i="7"/>
  <c r="D1991" i="7" s="1"/>
  <c r="AB2032" i="1"/>
  <c r="AB2031" i="1"/>
  <c r="AB2010" i="1"/>
  <c r="C1992" i="7" l="1"/>
  <c r="A1993" i="7" s="1"/>
  <c r="B1992" i="7"/>
  <c r="D1992" i="7" s="1"/>
  <c r="AB2011" i="1"/>
  <c r="C1993" i="7" l="1"/>
  <c r="A1994" i="7" s="1"/>
  <c r="B1993" i="7"/>
  <c r="D1993" i="7" s="1"/>
  <c r="AB2012" i="1"/>
  <c r="C1994" i="7" l="1"/>
  <c r="A1995" i="7" s="1"/>
  <c r="B1994" i="7"/>
  <c r="D1994" i="7" s="1"/>
  <c r="AB2013" i="1"/>
  <c r="C1995" i="7" l="1"/>
  <c r="A1996" i="7" s="1"/>
  <c r="B1995" i="7"/>
  <c r="D1995" i="7" s="1"/>
  <c r="AB2014" i="1"/>
  <c r="C1996" i="7" l="1"/>
  <c r="A1997" i="7" s="1"/>
  <c r="B1996" i="7"/>
  <c r="D1996" i="7" s="1"/>
  <c r="AB2015" i="1"/>
  <c r="C1997" i="7" l="1"/>
  <c r="A1998" i="7" s="1"/>
  <c r="B1997" i="7"/>
  <c r="D1997" i="7" s="1"/>
  <c r="AB2016" i="1"/>
  <c r="C1998" i="7" l="1"/>
  <c r="A1999" i="7" s="1"/>
  <c r="B1998" i="7"/>
  <c r="D1998" i="7" s="1"/>
  <c r="AB2017" i="1"/>
  <c r="C1999" i="7" l="1"/>
  <c r="A2000" i="7" s="1"/>
  <c r="B1999" i="7"/>
  <c r="D1999" i="7" s="1"/>
  <c r="AB2018" i="1"/>
  <c r="C2000" i="7" l="1"/>
  <c r="A2001" i="7" s="1"/>
  <c r="B2000" i="7"/>
  <c r="D2000" i="7" s="1"/>
  <c r="AB2019" i="1"/>
  <c r="C2001" i="7" l="1"/>
  <c r="A2002" i="7" s="1"/>
  <c r="B2001" i="7"/>
  <c r="D2001" i="7" s="1"/>
  <c r="AB2020" i="1"/>
  <c r="C2002" i="7" l="1"/>
  <c r="A2003" i="7" s="1"/>
  <c r="B2002" i="7"/>
  <c r="D2002" i="7" s="1"/>
  <c r="AB2021" i="1"/>
  <c r="C2003" i="7" l="1"/>
  <c r="A2004" i="7" s="1"/>
  <c r="B2003" i="7"/>
  <c r="D2003" i="7" s="1"/>
  <c r="AB2022" i="1"/>
  <c r="C2004" i="7" l="1"/>
  <c r="A2005" i="7" s="1"/>
  <c r="B2004" i="7"/>
  <c r="D2004" i="7" s="1"/>
  <c r="AB2023" i="1"/>
  <c r="C2005" i="7" l="1"/>
  <c r="A2006" i="7" s="1"/>
  <c r="B2005" i="7"/>
  <c r="D2005" i="7" s="1"/>
  <c r="AB2024" i="1"/>
  <c r="C2006" i="7" l="1"/>
  <c r="A2007" i="7" s="1"/>
  <c r="B2006" i="7"/>
  <c r="D2006" i="7" s="1"/>
  <c r="AB2025" i="1"/>
  <c r="C2007" i="7" l="1"/>
  <c r="A2008" i="7" s="1"/>
  <c r="B2007" i="7"/>
  <c r="D2007" i="7" s="1"/>
  <c r="AB2026" i="1"/>
  <c r="C2008" i="7" l="1"/>
  <c r="A2009" i="7" s="1"/>
  <c r="B2008" i="7"/>
  <c r="D2008" i="7" s="1"/>
  <c r="AB2027" i="1"/>
  <c r="C2009" i="7" l="1"/>
  <c r="A2010" i="7" s="1"/>
  <c r="B2009" i="7"/>
  <c r="D2009" i="7" s="1"/>
  <c r="I620" i="9"/>
  <c r="AB2028" i="1"/>
  <c r="C2010" i="7" l="1"/>
  <c r="A2011" i="7" s="1"/>
  <c r="B2010" i="7"/>
  <c r="D2010" i="7" s="1"/>
  <c r="I621" i="9"/>
  <c r="M620" i="9"/>
  <c r="Q620" i="9"/>
  <c r="K620" i="9" s="1"/>
  <c r="C2011" i="7" l="1"/>
  <c r="A2012" i="7" s="1"/>
  <c r="B2011" i="7"/>
  <c r="D2011" i="7" s="1"/>
  <c r="Q621" i="9"/>
  <c r="K621" i="9" s="1"/>
  <c r="M621" i="9"/>
  <c r="C2012" i="7" l="1"/>
  <c r="A2013" i="7" s="1"/>
  <c r="B2012" i="7"/>
  <c r="D2012" i="7" s="1"/>
  <c r="AB2052" i="1"/>
  <c r="C2013" i="7" l="1"/>
  <c r="A2014" i="7" s="1"/>
  <c r="B2013" i="7"/>
  <c r="D2013" i="7" s="1"/>
  <c r="AB2033" i="1"/>
  <c r="C2014" i="7" l="1"/>
  <c r="A2015" i="7" s="1"/>
  <c r="B2014" i="7"/>
  <c r="D2014" i="7" s="1"/>
  <c r="AB2034" i="1"/>
  <c r="C2015" i="7" l="1"/>
  <c r="A2016" i="7" s="1"/>
  <c r="B2015" i="7"/>
  <c r="D2015" i="7" s="1"/>
  <c r="AB2035" i="1"/>
  <c r="C2016" i="7" l="1"/>
  <c r="A2017" i="7" s="1"/>
  <c r="B2016" i="7"/>
  <c r="D2016" i="7" s="1"/>
  <c r="AB2036" i="1"/>
  <c r="C2017" i="7" l="1"/>
  <c r="A2018" i="7" s="1"/>
  <c r="B2017" i="7"/>
  <c r="D2017" i="7" s="1"/>
  <c r="AB2037" i="1"/>
  <c r="C2018" i="7" l="1"/>
  <c r="A2019" i="7" s="1"/>
  <c r="B2018" i="7"/>
  <c r="D2018" i="7" s="1"/>
  <c r="AB2038" i="1"/>
  <c r="C2019" i="7" l="1"/>
  <c r="A2020" i="7" s="1"/>
  <c r="B2019" i="7"/>
  <c r="D2019" i="7" s="1"/>
  <c r="AB2039" i="1"/>
  <c r="C2020" i="7" l="1"/>
  <c r="A2021" i="7" s="1"/>
  <c r="B2020" i="7"/>
  <c r="D2020" i="7" s="1"/>
  <c r="AB2060" i="1"/>
  <c r="AB2040" i="1"/>
  <c r="C2021" i="7" l="1"/>
  <c r="A2022" i="7" s="1"/>
  <c r="B2021" i="7"/>
  <c r="D2021" i="7" s="1"/>
  <c r="AB2061" i="1"/>
  <c r="AB2041" i="1"/>
  <c r="C2022" i="7" l="1"/>
  <c r="A2023" i="7" s="1"/>
  <c r="B2022" i="7"/>
  <c r="D2022" i="7" s="1"/>
  <c r="AB2062" i="1"/>
  <c r="AB2042" i="1"/>
  <c r="C2023" i="7" l="1"/>
  <c r="A2024" i="7" s="1"/>
  <c r="B2023" i="7"/>
  <c r="D2023" i="7" s="1"/>
  <c r="AB2063" i="1"/>
  <c r="AB2043" i="1"/>
  <c r="C2024" i="7" l="1"/>
  <c r="A2025" i="7" s="1"/>
  <c r="B2024" i="7"/>
  <c r="D2024" i="7" s="1"/>
  <c r="I626" i="9"/>
  <c r="AB2044" i="1"/>
  <c r="C2025" i="7" l="1"/>
  <c r="A2026" i="7" s="1"/>
  <c r="B2025" i="7"/>
  <c r="D2025" i="7" s="1"/>
  <c r="Q626" i="9"/>
  <c r="K626" i="9" s="1"/>
  <c r="M626" i="9"/>
  <c r="AB2045" i="1"/>
  <c r="C2026" i="7" l="1"/>
  <c r="A2027" i="7" s="1"/>
  <c r="B2026" i="7"/>
  <c r="D2026" i="7" s="1"/>
  <c r="AB2046" i="1"/>
  <c r="B2027" i="7" l="1"/>
  <c r="D2027" i="7" s="1"/>
  <c r="C2027" i="7"/>
  <c r="A2028" i="7" s="1"/>
  <c r="AB2047" i="1"/>
  <c r="C2028" i="7" l="1"/>
  <c r="A2029" i="7" s="1"/>
  <c r="B2028" i="7"/>
  <c r="D2028" i="7" s="1"/>
  <c r="AB2048" i="1"/>
  <c r="C2029" i="7" l="1"/>
  <c r="A2030" i="7" s="1"/>
  <c r="B2029" i="7"/>
  <c r="D2029" i="7" s="1"/>
  <c r="AB2049" i="1"/>
  <c r="C2030" i="7" l="1"/>
  <c r="A2031" i="7" s="1"/>
  <c r="B2030" i="7"/>
  <c r="D2030" i="7" s="1"/>
  <c r="I623" i="9"/>
  <c r="M623" i="9" s="1"/>
  <c r="I624" i="9"/>
  <c r="I625" i="9"/>
  <c r="Q625" i="9" s="1"/>
  <c r="K625" i="9" s="1"/>
  <c r="I622" i="9"/>
  <c r="AB2050" i="1"/>
  <c r="C2031" i="7" l="1"/>
  <c r="A2032" i="7" s="1"/>
  <c r="B2031" i="7"/>
  <c r="D2031" i="7" s="1"/>
  <c r="Q623" i="9"/>
  <c r="K623" i="9" s="1"/>
  <c r="Q624" i="9"/>
  <c r="K624" i="9" s="1"/>
  <c r="M624" i="9"/>
  <c r="M625" i="9"/>
  <c r="M622" i="9"/>
  <c r="Q622" i="9"/>
  <c r="K622" i="9" s="1"/>
  <c r="AB2051" i="1"/>
  <c r="C2032" i="7" l="1"/>
  <c r="A2033" i="7" s="1"/>
  <c r="B2032" i="7"/>
  <c r="D2032" i="7" s="1"/>
  <c r="AB2053" i="1"/>
  <c r="C2033" i="7" l="1"/>
  <c r="A2034" i="7" s="1"/>
  <c r="B2033" i="7"/>
  <c r="D2033" i="7" s="1"/>
  <c r="AB2054" i="1"/>
  <c r="C2034" i="7" l="1"/>
  <c r="A2035" i="7" s="1"/>
  <c r="B2034" i="7"/>
  <c r="D2034" i="7" s="1"/>
  <c r="AB2055" i="1"/>
  <c r="C2035" i="7" l="1"/>
  <c r="A2036" i="7" s="1"/>
  <c r="B2035" i="7"/>
  <c r="D2035" i="7" s="1"/>
  <c r="AB2056" i="1"/>
  <c r="C2036" i="7" l="1"/>
  <c r="A2037" i="7" s="1"/>
  <c r="B2036" i="7"/>
  <c r="D2036" i="7" s="1"/>
  <c r="AB2057" i="1"/>
  <c r="C2037" i="7" l="1"/>
  <c r="A2038" i="7" s="1"/>
  <c r="B2037" i="7"/>
  <c r="D2037" i="7" s="1"/>
  <c r="AB2058" i="1"/>
  <c r="C2038" i="7" l="1"/>
  <c r="A2039" i="7" s="1"/>
  <c r="B2038" i="7"/>
  <c r="D2038" i="7" s="1"/>
  <c r="AB2059" i="1"/>
  <c r="C2039" i="7" l="1"/>
  <c r="A2040" i="7" s="1"/>
  <c r="B2039" i="7"/>
  <c r="D2039" i="7" s="1"/>
  <c r="AB2082" i="1"/>
  <c r="C2040" i="7" l="1"/>
  <c r="A2041" i="7" s="1"/>
  <c r="B2040" i="7"/>
  <c r="D2040" i="7" s="1"/>
  <c r="T456" i="1"/>
  <c r="C2041" i="7" l="1"/>
  <c r="A2042" i="7" s="1"/>
  <c r="B2041" i="7"/>
  <c r="D2041" i="7" s="1"/>
  <c r="AB2068" i="1"/>
  <c r="L113" i="9"/>
  <c r="J113" i="9"/>
  <c r="I113" i="9"/>
  <c r="Q113" i="9" s="1"/>
  <c r="K113" i="9" s="1"/>
  <c r="I115" i="9"/>
  <c r="J114" i="9"/>
  <c r="I114" i="9"/>
  <c r="L114" i="9"/>
  <c r="C2042" i="7" l="1"/>
  <c r="A2043" i="7" s="1"/>
  <c r="B2042" i="7"/>
  <c r="D2042" i="7" s="1"/>
  <c r="I627" i="9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43" i="7" l="1"/>
  <c r="A2044" i="7" s="1"/>
  <c r="B2043" i="7"/>
  <c r="D2043" i="7" s="1"/>
  <c r="I628" i="9"/>
  <c r="Q627" i="9"/>
  <c r="K627" i="9" s="1"/>
  <c r="M627" i="9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44" i="7" l="1"/>
  <c r="A2045" i="7" s="1"/>
  <c r="B2044" i="7"/>
  <c r="D2044" i="7" s="1"/>
  <c r="Q629" i="9"/>
  <c r="K629" i="9" s="1"/>
  <c r="M629" i="9"/>
  <c r="M628" i="9"/>
  <c r="Q628" i="9"/>
  <c r="K628" i="9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45" i="7" l="1"/>
  <c r="A2046" i="7" s="1"/>
  <c r="B2045" i="7"/>
  <c r="D2045" i="7" s="1"/>
  <c r="Q630" i="9"/>
  <c r="K630" i="9" s="1"/>
  <c r="M630" i="9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46" i="7" l="1"/>
  <c r="A2047" i="7" s="1"/>
  <c r="B2046" i="7"/>
  <c r="D2046" i="7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47" i="7" l="1"/>
  <c r="A2048" i="7" s="1"/>
  <c r="B2047" i="7"/>
  <c r="D2047" i="7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48" i="7" l="1"/>
  <c r="A2049" i="7" s="1"/>
  <c r="B2048" i="7"/>
  <c r="D2048" i="7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49" i="7" l="1"/>
  <c r="A2050" i="7" s="1"/>
  <c r="B2049" i="7"/>
  <c r="D2049" i="7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50" i="7" l="1"/>
  <c r="A2051" i="7" s="1"/>
  <c r="B2050" i="7"/>
  <c r="D2050" i="7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51" i="7" l="1"/>
  <c r="A2052" i="7" s="1"/>
  <c r="B2051" i="7"/>
  <c r="D2051" i="7" s="1"/>
  <c r="I631" i="9"/>
  <c r="M631" i="9" s="1"/>
  <c r="I632" i="9"/>
  <c r="I650" i="9"/>
  <c r="Q650" i="9" s="1"/>
  <c r="K650" i="9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52" i="7" l="1"/>
  <c r="A2053" i="7" s="1"/>
  <c r="B2052" i="7"/>
  <c r="D2052" i="7" s="1"/>
  <c r="Q631" i="9"/>
  <c r="K631" i="9" s="1"/>
  <c r="M632" i="9"/>
  <c r="Q632" i="9"/>
  <c r="K632" i="9" s="1"/>
  <c r="M650" i="9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53" i="7" l="1"/>
  <c r="A2054" i="7" s="1"/>
  <c r="B2053" i="7"/>
  <c r="D2053" i="7" s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54" i="7" l="1"/>
  <c r="A2055" i="7" s="1"/>
  <c r="B2054" i="7"/>
  <c r="D2054" i="7" s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55" i="7" l="1"/>
  <c r="A2056" i="7" s="1"/>
  <c r="B2055" i="7"/>
  <c r="D2055" i="7" s="1"/>
  <c r="E155" i="9"/>
  <c r="D155" i="9"/>
  <c r="E156" i="9"/>
  <c r="E154" i="9"/>
  <c r="D156" i="9"/>
  <c r="D154" i="9"/>
  <c r="E153" i="9"/>
  <c r="D153" i="9"/>
  <c r="C2056" i="7" l="1"/>
  <c r="A2057" i="7" s="1"/>
  <c r="B2056" i="7"/>
  <c r="D2056" i="7" s="1"/>
  <c r="AB2083" i="1"/>
  <c r="F154" i="9"/>
  <c r="F155" i="9"/>
  <c r="F153" i="9"/>
  <c r="F156" i="9"/>
  <c r="E316" i="9"/>
  <c r="D316" i="9"/>
  <c r="C2057" i="7" l="1"/>
  <c r="A2058" i="7" s="1"/>
  <c r="B2057" i="7"/>
  <c r="D2057" i="7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58" i="7" l="1"/>
  <c r="A2059" i="7" s="1"/>
  <c r="B2058" i="7"/>
  <c r="D2058" i="7" s="1"/>
  <c r="Q633" i="9"/>
  <c r="K633" i="9" s="1"/>
  <c r="M633" i="9"/>
  <c r="I651" i="9"/>
  <c r="M651" i="9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59" i="7" l="1"/>
  <c r="A2060" i="7" s="1"/>
  <c r="B2059" i="7"/>
  <c r="D2059" i="7" s="1"/>
  <c r="Q651" i="9"/>
  <c r="K651" i="9" s="1"/>
  <c r="M634" i="9"/>
  <c r="Q634" i="9"/>
  <c r="K634" i="9" s="1"/>
  <c r="I652" i="9"/>
  <c r="Q652" i="9" s="1"/>
  <c r="K652" i="9" s="1"/>
  <c r="F45" i="9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60" i="7" l="1"/>
  <c r="A2061" i="7" s="1"/>
  <c r="B2060" i="7"/>
  <c r="D2060" i="7" s="1"/>
  <c r="Q635" i="9"/>
  <c r="K635" i="9" s="1"/>
  <c r="M635" i="9"/>
  <c r="M652" i="9"/>
  <c r="I653" i="9"/>
  <c r="Q653" i="9" s="1"/>
  <c r="K653" i="9" s="1"/>
  <c r="Q338" i="9"/>
  <c r="K338" i="9" s="1"/>
  <c r="M338" i="9"/>
  <c r="I339" i="9"/>
  <c r="C2061" i="7" l="1"/>
  <c r="A2062" i="7" s="1"/>
  <c r="B2061" i="7"/>
  <c r="D2061" i="7" s="1"/>
  <c r="M653" i="9"/>
  <c r="M339" i="9"/>
  <c r="Q339" i="9"/>
  <c r="K339" i="9" s="1"/>
  <c r="I340" i="9"/>
  <c r="C2062" i="7" l="1"/>
  <c r="A2063" i="7" s="1"/>
  <c r="B2062" i="7"/>
  <c r="D2062" i="7" s="1"/>
  <c r="M340" i="9"/>
  <c r="Q340" i="9"/>
  <c r="K340" i="9" s="1"/>
  <c r="I341" i="9"/>
  <c r="C2063" i="7" l="1"/>
  <c r="A2064" i="7" s="1"/>
  <c r="B2063" i="7"/>
  <c r="D2063" i="7" s="1"/>
  <c r="I668" i="9"/>
  <c r="M341" i="9"/>
  <c r="Q341" i="9"/>
  <c r="K341" i="9" s="1"/>
  <c r="I150" i="9"/>
  <c r="J150" i="9"/>
  <c r="L150" i="9"/>
  <c r="C2064" i="7" l="1"/>
  <c r="A2065" i="7" s="1"/>
  <c r="B2064" i="7"/>
  <c r="D2064" i="7" s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065" i="7" l="1"/>
  <c r="A2066" i="7" s="1"/>
  <c r="B2065" i="7"/>
  <c r="D2065" i="7" s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066" i="7" l="1"/>
  <c r="A2067" i="7" s="1"/>
  <c r="B2066" i="7"/>
  <c r="D206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067" i="7" l="1"/>
  <c r="A2068" i="7" s="1"/>
  <c r="B2067" i="7"/>
  <c r="D206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068" i="7" l="1"/>
  <c r="A2069" i="7" s="1"/>
  <c r="B2068" i="7"/>
  <c r="D206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069" i="7" l="1"/>
  <c r="A2070" i="7" s="1"/>
  <c r="B2069" i="7"/>
  <c r="D2069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070" i="7" l="1"/>
  <c r="A2071" i="7" s="1"/>
  <c r="B2070" i="7"/>
  <c r="D2070" i="7" s="1"/>
  <c r="F261" i="9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071" i="7" l="1"/>
  <c r="A2072" i="7" s="1"/>
  <c r="B2071" i="7"/>
  <c r="D2071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072" i="7" l="1"/>
  <c r="A2073" i="7" s="1"/>
  <c r="B2072" i="7"/>
  <c r="D2072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073" i="7" l="1"/>
  <c r="A2074" i="7" s="1"/>
  <c r="B2073" i="7"/>
  <c r="D2073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074" i="7" l="1"/>
  <c r="A2075" i="7" s="1"/>
  <c r="B2074" i="7"/>
  <c r="D2074" i="7" s="1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C2075" i="7" l="1"/>
  <c r="A2076" i="7" s="1"/>
  <c r="B2075" i="7"/>
  <c r="D2075" i="7" s="1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C2076" i="7" l="1"/>
  <c r="A2077" i="7" s="1"/>
  <c r="B2076" i="7"/>
  <c r="D2076" i="7" s="1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C2077" i="7" l="1"/>
  <c r="A2078" i="7" s="1"/>
  <c r="B2077" i="7"/>
  <c r="D2077" i="7" s="1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C2078" i="7" l="1"/>
  <c r="A2079" i="7" s="1"/>
  <c r="B2078" i="7"/>
  <c r="D2078" i="7" s="1"/>
  <c r="Q649" i="9"/>
  <c r="K649" i="9" s="1"/>
  <c r="M646" i="9"/>
  <c r="Q646" i="9"/>
  <c r="K646" i="9" s="1"/>
  <c r="Q664" i="9"/>
  <c r="K664" i="9" s="1"/>
  <c r="M667" i="9"/>
  <c r="Q667" i="9"/>
  <c r="K667" i="9" s="1"/>
  <c r="U220" i="9"/>
  <c r="U221" i="9" s="1"/>
  <c r="N219" i="9"/>
  <c r="Y219" i="9" s="1"/>
  <c r="N220" i="9"/>
  <c r="Y220" i="9" s="1"/>
  <c r="N288" i="9"/>
  <c r="Y288" i="9" s="1"/>
  <c r="C2079" i="7" l="1"/>
  <c r="A2080" i="7" s="1"/>
  <c r="B2079" i="7"/>
  <c r="D2079" i="7" s="1"/>
  <c r="U222" i="9"/>
  <c r="N221" i="9"/>
  <c r="Y221" i="9" s="1"/>
  <c r="N231" i="9"/>
  <c r="Y231" i="9" s="1"/>
  <c r="C2080" i="7" l="1"/>
  <c r="A2081" i="7" s="1"/>
  <c r="B2080" i="7"/>
  <c r="D2080" i="7" s="1"/>
  <c r="U223" i="9"/>
  <c r="U224" i="9" s="1"/>
  <c r="N222" i="9"/>
  <c r="Y222" i="9" s="1"/>
  <c r="N232" i="9"/>
  <c r="Y232" i="9" s="1"/>
  <c r="N295" i="9"/>
  <c r="Y295" i="9" s="1"/>
  <c r="C2081" i="7" l="1"/>
  <c r="A2082" i="7" s="1"/>
  <c r="B2081" i="7"/>
  <c r="D2081" i="7" s="1"/>
  <c r="AB2113" i="1"/>
  <c r="U225" i="9"/>
  <c r="U226" i="9" s="1"/>
  <c r="N224" i="9"/>
  <c r="Y224" i="9" s="1"/>
  <c r="N296" i="9"/>
  <c r="Y296" i="9" s="1"/>
  <c r="N298" i="9"/>
  <c r="Y298" i="9" s="1"/>
  <c r="C2082" i="7" l="1"/>
  <c r="A2083" i="7" s="1"/>
  <c r="B2082" i="7"/>
  <c r="D2082" i="7" s="1"/>
  <c r="AB2114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083" i="7" l="1"/>
  <c r="A2084" i="7" s="1"/>
  <c r="B2083" i="7"/>
  <c r="D2083" i="7" s="1"/>
  <c r="AB2115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084" i="7" l="1"/>
  <c r="A2085" i="7" s="1"/>
  <c r="B2084" i="7"/>
  <c r="D2084" i="7" s="1"/>
  <c r="AB2116" i="1"/>
  <c r="U303" i="9"/>
  <c r="N302" i="9"/>
  <c r="Y302" i="9" s="1"/>
  <c r="C2085" i="7" l="1"/>
  <c r="A2086" i="7" s="1"/>
  <c r="B2085" i="7"/>
  <c r="D2085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C2086" i="7" l="1"/>
  <c r="A2087" i="7" s="1"/>
  <c r="B2086" i="7"/>
  <c r="D2086" i="7" s="1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B2093" i="7" l="1"/>
  <c r="D2093" i="7" s="1"/>
  <c r="C2093" i="7"/>
  <c r="A2094" i="7" s="1"/>
  <c r="C2094" i="7" l="1"/>
  <c r="A2095" i="7" s="1"/>
  <c r="B2094" i="7"/>
  <c r="D2094" i="7" s="1"/>
  <c r="B2095" i="7" l="1"/>
  <c r="D2095" i="7" s="1"/>
  <c r="C2095" i="7"/>
  <c r="A2096" i="7" s="1"/>
  <c r="B2096" i="7" l="1"/>
  <c r="D2096" i="7" s="1"/>
  <c r="C2096" i="7"/>
  <c r="A2097" i="7" s="1"/>
  <c r="C2097" i="7" l="1"/>
  <c r="A2098" i="7" s="1"/>
  <c r="B2097" i="7"/>
  <c r="D2097" i="7" s="1"/>
  <c r="C2098" i="7" l="1"/>
  <c r="A2099" i="7" s="1"/>
  <c r="B2098" i="7"/>
  <c r="D2098" i="7" s="1"/>
  <c r="B2099" i="7" l="1"/>
  <c r="D2099" i="7" s="1"/>
  <c r="C2099" i="7"/>
  <c r="A2100" i="7" s="1"/>
  <c r="C2100" i="7" l="1"/>
  <c r="A2101" i="7" s="1"/>
  <c r="B2100" i="7"/>
  <c r="D2100" i="7" s="1"/>
  <c r="C2101" i="7" l="1"/>
  <c r="A2102" i="7" s="1"/>
  <c r="B2101" i="7"/>
  <c r="D2101" i="7" s="1"/>
  <c r="B2102" i="7" l="1"/>
  <c r="D2102" i="7" s="1"/>
  <c r="C2102" i="7"/>
  <c r="A2103" i="7" s="1"/>
  <c r="C2103" i="7" l="1"/>
  <c r="A2104" i="7" s="1"/>
  <c r="B2103" i="7"/>
  <c r="D2103" i="7" s="1"/>
  <c r="B2104" i="7" l="1"/>
  <c r="D2104" i="7" s="1"/>
  <c r="C2104" i="7"/>
  <c r="A2105" i="7" s="1"/>
  <c r="B2105" i="7" l="1"/>
  <c r="D2105" i="7" s="1"/>
  <c r="C2105" i="7"/>
  <c r="A2106" i="7" s="1"/>
  <c r="C2106" i="7" l="1"/>
  <c r="A2107" i="7" s="1"/>
  <c r="B2106" i="7"/>
  <c r="D2106" i="7" s="1"/>
  <c r="B2107" i="7" l="1"/>
  <c r="D2107" i="7" s="1"/>
  <c r="C2107" i="7"/>
  <c r="A2108" i="7" s="1"/>
  <c r="B2108" i="7" l="1"/>
  <c r="D2108" i="7" s="1"/>
  <c r="C2108" i="7"/>
  <c r="A2109" i="7" s="1"/>
  <c r="B2109" i="7" l="1"/>
  <c r="D2109" i="7" s="1"/>
  <c r="C2109" i="7"/>
  <c r="A2110" i="7" s="1"/>
  <c r="C2110" i="7" l="1"/>
  <c r="A2111" i="7" s="1"/>
  <c r="B2110" i="7"/>
  <c r="D2110" i="7" s="1"/>
  <c r="B2111" i="7" l="1"/>
  <c r="D2111" i="7" s="1"/>
  <c r="C2111" i="7"/>
  <c r="A2112" i="7" s="1"/>
  <c r="C2112" i="7" l="1"/>
  <c r="A2113" i="7" s="1"/>
  <c r="B2112" i="7"/>
  <c r="D2112" i="7" s="1"/>
  <c r="C2113" i="7" l="1"/>
  <c r="A2114" i="7" s="1"/>
  <c r="B2113" i="7"/>
  <c r="D2113" i="7" s="1"/>
  <c r="B2114" i="7" l="1"/>
  <c r="D2114" i="7" s="1"/>
  <c r="C2114" i="7"/>
  <c r="A2115" i="7" s="1"/>
  <c r="C2115" i="7" l="1"/>
  <c r="A2116" i="7" s="1"/>
  <c r="B2115" i="7"/>
  <c r="D2115" i="7" s="1"/>
  <c r="C2116" i="7" l="1"/>
  <c r="A2117" i="7" s="1"/>
  <c r="B2116" i="7"/>
  <c r="D2116" i="7" s="1"/>
  <c r="B2117" i="7" l="1"/>
  <c r="D2117" i="7" s="1"/>
  <c r="C2117" i="7"/>
  <c r="A2118" i="7" s="1"/>
  <c r="C2118" i="7" l="1"/>
  <c r="A2119" i="7" s="1"/>
  <c r="B2118" i="7"/>
  <c r="D2118" i="7" s="1"/>
  <c r="B2119" i="7" l="1"/>
  <c r="D2119" i="7" s="1"/>
  <c r="C2119" i="7"/>
  <c r="A2120" i="7" s="1"/>
  <c r="B2120" i="7" l="1"/>
  <c r="D2120" i="7" s="1"/>
  <c r="C2120" i="7"/>
  <c r="A2121" i="7" s="1"/>
  <c r="C2121" i="7" l="1"/>
  <c r="A2122" i="7" s="1"/>
  <c r="B2121" i="7"/>
  <c r="D2121" i="7" s="1"/>
  <c r="B2122" i="7" l="1"/>
  <c r="D2122" i="7" s="1"/>
  <c r="C2122" i="7"/>
  <c r="A2123" i="7" s="1"/>
  <c r="B2123" i="7" l="1"/>
  <c r="D2123" i="7" s="1"/>
  <c r="C2123" i="7"/>
  <c r="A2124" i="7" s="1"/>
  <c r="C2124" i="7" l="1"/>
  <c r="A2125" i="7" s="1"/>
  <c r="B2124" i="7"/>
  <c r="D2124" i="7" s="1"/>
  <c r="C2125" i="7" l="1"/>
  <c r="A2126" i="7" s="1"/>
  <c r="B2125" i="7"/>
  <c r="D2125" i="7" s="1"/>
  <c r="B2126" i="7" l="1"/>
  <c r="D2126" i="7" s="1"/>
  <c r="C2126" i="7"/>
  <c r="A2127" i="7" s="1"/>
  <c r="C2127" i="7" l="1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<sst xmlns="http://schemas.openxmlformats.org/spreadsheetml/2006/main" count="26951" uniqueCount="5332">
  <si>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</si>
  <si>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</si>
  <si>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</si>
  <si>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</si>
  <si>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</si>
  <si>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</si>
  <si>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</si>
  <si>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</si>
  <si>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</si>
  <si>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</si>
  <si>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</si>
  <si>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</si>
  <si>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</si>
  <si>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</si>
  <si>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</si>
  <si>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</si>
  <si>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</si>
  <si>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</si>
  <si>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</si>
  <si>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</si>
  <si>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</si>
  <si>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</si>
  <si>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</si>
  <si>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</si>
  <si>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</si>
  <si>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</si>
  <si>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</si>
  <si>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</si>
  <si>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</si>
  <si>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</si>
  <si>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</si>
  <si>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</si>
  <si>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</si>
  <si>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</si>
  <si>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</si>
  <si>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</si>
  <si>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</si>
  <si>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</si>
  <si>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</si>
  <si>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</si>
  <si>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</si>
  <si>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</si>
  <si>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</si>
  <si>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</si>
  <si>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</si>
  <si>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</si>
  <si>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</si>
  <si>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</si>
  <si>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</si>
  <si>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</si>
  <si>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</si>
  <si>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</si>
  <si>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</si>
  <si>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</si>
  <si>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</si>
  <si>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</si>
  <si>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</si>
  <si>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</si>
  <si>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</si>
  <si>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</si>
  <si>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</si>
  <si>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</si>
  <si>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</si>
  <si>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</si>
  <si>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</si>
  <si>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</si>
  <si>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</si>
  <si>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</si>
  <si>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</si>
  <si>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</si>
  <si>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</si>
  <si>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</si>
  <si>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</si>
  <si>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</si>
  <si>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</si>
  <si>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</si>
  <si>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</si>
  <si>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</si>
  <si>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</si>
  <si>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</si>
  <si>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</si>
  <si>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</si>
  <si>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</si>
  <si>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</si>
  <si>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</si>
  <si>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</si>
  <si>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</si>
  <si>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</si>
  <si>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</si>
  <si>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</si>
  <si>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</si>
  <si>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</si>
  <si>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</si>
  <si>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</si>
  <si>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</si>
  <si>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</si>
  <si>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</si>
  <si>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</si>
  <si>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</si>
  <si>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</si>
  <si>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</si>
  <si>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</si>
  <si>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</si>
  <si>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</si>
  <si>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</si>
  <si>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</si>
  <si>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</si>
  <si>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</si>
  <si>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</si>
  <si>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</si>
  <si>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</si>
  <si>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</si>
  <si>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</si>
  <si>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</si>
  <si>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</si>
  <si>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</si>
  <si>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</si>
  <si>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</si>
  <si>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</si>
  <si>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</si>
  <si>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</si>
  <si>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</si>
  <si>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</si>
  <si>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</si>
  <si>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</si>
  <si>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</si>
  <si>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</si>
  <si>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</si>
  <si>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</si>
  <si>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</si>
  <si>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</si>
  <si>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</si>
  <si>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</si>
  <si>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</si>
  <si>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</si>
  <si>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</si>
  <si>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</si>
  <si>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</si>
  <si>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</si>
  <si>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</si>
  <si>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</si>
  <si>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</si>
  <si>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</si>
  <si>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</si>
  <si>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</si>
  <si>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</si>
  <si>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</si>
  <si>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</si>
  <si>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</si>
  <si>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</si>
  <si>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</si>
  <si>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</si>
  <si>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</si>
  <si>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</si>
  <si>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</si>
  <si>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</si>
  <si>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</si>
  <si>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</si>
  <si>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</si>
  <si>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</si>
  <si>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</si>
  <si>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</si>
  <si>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</si>
  <si>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</si>
  <si>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</si>
  <si>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</si>
  <si>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</si>
  <si>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</si>
  <si>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</si>
  <si>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</si>
  <si>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</si>
  <si>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</si>
  <si>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</si>
  <si>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</si>
  <si>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</si>
  <si>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</si>
  <si>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</si>
  <si>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</si>
  <si>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</si>
  <si>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</si>
  <si>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</si>
  <si>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</si>
  <si>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</si>
  <si>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</si>
  <si>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</si>
  <si>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</si>
  <si>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</si>
  <si>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</si>
  <si>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</si>
  <si>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</si>
  <si>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</si>
  <si>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</si>
  <si>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</si>
  <si>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</si>
  <si>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</si>
  <si>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</si>
  <si>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</si>
  <si>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</si>
  <si>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</si>
  <si>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</si>
  <si>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</si>
  <si>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</si>
  <si>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</si>
  <si>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</si>
  <si>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</si>
  <si>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</si>
  <si>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</si>
  <si>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</si>
  <si>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</si>
  <si>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</si>
  <si>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</si>
  <si>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</si>
  <si>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</si>
  <si>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</si>
  <si>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</si>
  <si>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</si>
  <si>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</si>
  <si>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</si>
  <si>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</si>
  <si>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</si>
  <si>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</si>
  <si>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</si>
  <si>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</si>
  <si>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</si>
  <si>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</si>
  <si>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</si>
  <si>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</si>
  <si>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</si>
  <si>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</si>
  <si>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</si>
  <si>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</si>
  <si>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</si>
  <si>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</si>
  <si>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</si>
  <si>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</si>
  <si>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</si>
  <si>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</si>
  <si>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</si>
  <si>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</si>
  <si>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</si>
  <si>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</si>
  <si>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</si>
  <si>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</si>
  <si>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</si>
  <si>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</si>
  <si>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</si>
  <si>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</si>
  <si>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</si>
  <si>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</si>
  <si>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</si>
  <si>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</si>
  <si>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</si>
  <si>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</si>
  <si>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</si>
  <si>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</si>
  <si>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</si>
  <si>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</si>
  <si>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</si>
  <si>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</si>
  <si>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</si>
  <si>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</si>
  <si>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</si>
  <si>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</si>
  <si>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</si>
  <si>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</si>
  <si>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</si>
  <si>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</si>
  <si>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</si>
  <si>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</si>
  <si>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</si>
  <si>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</si>
  <si>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</si>
  <si>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</si>
  <si>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</si>
  <si>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</si>
  <si>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</si>
  <si>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</si>
  <si>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</si>
  <si>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</si>
  <si>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</si>
  <si>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</si>
  <si>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</si>
  <si>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</si>
  <si>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</si>
  <si>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</si>
  <si>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</si>
  <si>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</si>
  <si>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</si>
  <si>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</si>
  <si>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</si>
  <si>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</si>
  <si>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</si>
  <si>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</si>
  <si>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</si>
  <si>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</si>
  <si>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</si>
  <si>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</si>
  <si>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</si>
  <si>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</si>
  <si>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</si>
  <si>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</si>
  <si>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</si>
  <si>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</si>
  <si>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</si>
  <si>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</si>
  <si>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</si>
  <si>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</si>
  <si>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</si>
  <si>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</si>
  <si>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</si>
  <si>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</si>
  <si>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</si>
  <si>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</si>
  <si>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</si>
  <si>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</si>
  <si>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</si>
  <si>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</si>
  <si>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</si>
  <si>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</si>
  <si>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</si>
  <si>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</si>
  <si>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</si>
  <si>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</si>
  <si>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</si>
  <si>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</si>
  <si>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</si>
  <si>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</si>
  <si>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</si>
  <si>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</si>
  <si>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</si>
  <si>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</si>
  <si>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</si>
  <si>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</si>
  <si>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</si>
  <si>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</si>
  <si>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</si>
  <si>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</si>
  <si>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</si>
  <si>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</si>
  <si>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</si>
  <si>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</si>
  <si>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</si>
  <si>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</si>
  <si>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</si>
  <si>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</si>
  <si>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</si>
  <si>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</si>
  <si>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</si>
  <si>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</si>
  <si>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</si>
  <si>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</si>
  <si>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</si>
  <si>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</si>
  <si>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</si>
  <si>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</si>
  <si>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</si>
  <si>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</si>
  <si>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</si>
  <si>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</si>
  <si>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</si>
  <si>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</si>
  <si>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</si>
  <si>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</si>
  <si>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</si>
  <si>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</si>
  <si>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</si>
  <si>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</si>
  <si>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</si>
  <si>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</si>
  <si>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</si>
  <si>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</si>
  <si>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</si>
  <si>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</si>
  <si>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</si>
  <si>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</si>
  <si>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</si>
  <si>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</si>
  <si>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</si>
  <si>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</si>
  <si>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</si>
  <si>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</si>
  <si>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</si>
  <si>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</si>
  <si>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</si>
  <si>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</si>
  <si>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</si>
  <si>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</si>
  <si>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</si>
  <si>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</si>
  <si>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</si>
  <si>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</si>
  <si>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</si>
  <si>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</si>
  <si>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</si>
  <si>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</si>
  <si>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</si>
  <si>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</si>
  <si>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</si>
  <si>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</si>
  <si>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</si>
  <si>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</si>
  <si>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</si>
  <si>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</si>
  <si>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</si>
  <si>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</si>
  <si>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</si>
  <si>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</si>
  <si>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</si>
  <si>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</si>
  <si>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</si>
  <si>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</si>
  <si>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</si>
  <si>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</si>
  <si>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</si>
  <si>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</si>
  <si>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</si>
  <si>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</si>
  <si>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</si>
  <si>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</si>
  <si>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</si>
  <si>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</si>
  <si>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</si>
  <si>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</si>
  <si>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</si>
  <si>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</si>
  <si>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</si>
  <si>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</si>
  <si>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</si>
  <si>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</si>
  <si>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</si>
  <si>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</si>
  <si>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</si>
  <si>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</si>
  <si>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</si>
  <si>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</si>
  <si>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</si>
  <si>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</si>
  <si>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</si>
  <si>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</si>
  <si>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</si>
  <si>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</si>
  <si>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</si>
  <si>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</si>
  <si>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</si>
  <si>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</si>
  <si>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</si>
  <si>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</si>
  <si>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</si>
  <si>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</si>
  <si>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</si>
  <si>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</si>
  <si>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</si>
  <si>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</si>
  <si>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</si>
  <si>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</si>
  <si>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</si>
  <si>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</si>
  <si>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</si>
  <si>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</si>
  <si>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</si>
  <si>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</si>
  <si>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</si>
  <si>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</si>
  <si>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</si>
  <si>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</si>
  <si>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</si>
  <si>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</si>
  <si>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</si>
  <si>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</si>
  <si>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</si>
  <si>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</si>
  <si>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</si>
  <si>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</si>
  <si>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</si>
  <si>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</si>
  <si>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</si>
  <si>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</si>
  <si>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</si>
  <si>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</si>
  <si>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</si>
  <si>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</si>
  <si>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</si>
  <si>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</si>
  <si>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</si>
  <si>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</si>
  <si>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</si>
  <si>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</si>
  <si>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</si>
  <si>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</si>
  <si>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</si>
  <si>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</si>
  <si>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</si>
  <si>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</si>
  <si>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</si>
  <si>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</si>
  <si>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</si>
  <si>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</si>
  <si>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</si>
  <si>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</si>
  <si>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</si>
  <si>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</si>
  <si>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</si>
  <si>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</si>
  <si>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</si>
  <si>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</si>
  <si>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</si>
  <si>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</si>
  <si>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</si>
  <si>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</si>
  <si>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</si>
  <si>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</si>
  <si>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</si>
  <si>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</si>
  <si>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</si>
  <si>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</si>
  <si>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</si>
  <si>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</si>
  <si>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</si>
  <si>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</si>
  <si>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</si>
  <si>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</si>
  <si>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</si>
  <si>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</si>
  <si>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</si>
  <si>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</si>
  <si>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</si>
  <si>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</si>
  <si>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</si>
  <si>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</si>
  <si>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</si>
  <si>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</si>
  <si>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</si>
  <si>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</si>
  <si>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</si>
  <si>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</si>
  <si>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</si>
  <si>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</si>
  <si>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</si>
  <si>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</si>
  <si>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</si>
  <si>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</si>
  <si>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</si>
  <si>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</si>
  <si>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</si>
  <si>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</si>
  <si>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</si>
  <si>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</si>
  <si>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</si>
  <si>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</si>
  <si>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</si>
  <si>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</si>
  <si>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</si>
  <si>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</si>
  <si>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</si>
  <si>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</si>
  <si>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</si>
  <si>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</si>
  <si>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</si>
  <si>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</si>
  <si>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</si>
  <si>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</si>
  <si>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</si>
  <si>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</si>
  <si>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</si>
  <si>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</si>
  <si>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</si>
  <si>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</si>
  <si>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</si>
  <si>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</si>
  <si>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</si>
  <si>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</si>
  <si>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</si>
  <si>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</si>
  <si>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</si>
  <si>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</si>
  <si>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</si>
  <si>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</si>
  <si>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</si>
  <si>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</si>
  <si>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</si>
  <si>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</si>
  <si>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</si>
  <si>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</si>
  <si>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</si>
  <si>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</si>
  <si>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</si>
  <si>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</si>
  <si>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</si>
  <si>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</si>
  <si>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</si>
  <si>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</si>
  <si>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</si>
  <si>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</si>
  <si>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</si>
  <si>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</si>
  <si>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</si>
  <si>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</si>
  <si>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</si>
  <si>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</si>
  <si>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</si>
  <si>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</si>
  <si>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</si>
  <si>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</si>
  <si>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</si>
  <si>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</si>
  <si>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</si>
  <si>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</si>
  <si>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</si>
  <si>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</si>
  <si>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</si>
  <si>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</si>
  <si>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</si>
  <si>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</si>
  <si>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</si>
  <si>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</si>
  <si>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</si>
  <si>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</si>
  <si>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</si>
  <si>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</si>
  <si>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</si>
  <si>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</si>
  <si>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</si>
  <si>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</si>
  <si>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</si>
  <si>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</si>
  <si>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</si>
  <si>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</si>
  <si>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</si>
  <si>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</si>
  <si>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</si>
  <si>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</si>
  <si>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</si>
  <si>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</si>
  <si>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</si>
  <si>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</si>
  <si>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</si>
  <si>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</si>
  <si>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</si>
  <si>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</si>
  <si>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</si>
  <si>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</si>
  <si>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</si>
  <si>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</si>
  <si>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</si>
  <si>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</si>
  <si>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</si>
  <si>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</si>
  <si>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</si>
  <si>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</si>
  <si>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</si>
  <si>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</si>
  <si>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</si>
  <si>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</si>
  <si>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</si>
  <si>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</si>
  <si>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</si>
  <si>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</si>
  <si>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</si>
  <si>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</si>
  <si>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</si>
  <si>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</si>
  <si>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</si>
  <si>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</si>
  <si>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</si>
  <si>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</si>
  <si>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</si>
  <si>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</si>
  <si>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</si>
  <si>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</si>
  <si>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</si>
  <si>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</si>
  <si>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</si>
  <si>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</si>
  <si>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</si>
  <si>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</si>
  <si>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</si>
  <si>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</si>
  <si>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</si>
  <si>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</si>
  <si>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</si>
  <si>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</si>
  <si>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</si>
  <si>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</si>
  <si>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</si>
  <si>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</si>
  <si>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</si>
  <si>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</si>
  <si>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</si>
  <si>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</si>
  <si>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</si>
  <si>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</si>
  <si>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</si>
  <si>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</si>
  <si>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</si>
  <si>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</si>
  <si>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</si>
  <si>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</si>
  <si>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</si>
  <si>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</si>
  <si>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</si>
  <si>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</si>
  <si>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</si>
  <si>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</si>
  <si>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</si>
  <si>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</si>
  <si>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</si>
  <si>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</si>
  <si>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</si>
  <si>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</si>
  <si>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</si>
  <si>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</si>
  <si>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</si>
  <si>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</si>
  <si>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</si>
  <si>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</si>
  <si>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</si>
  <si>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</si>
  <si>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</si>
  <si>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</si>
  <si>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</si>
  <si>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</si>
  <si>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</si>
  <si>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</si>
  <si>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</si>
  <si>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</si>
  <si>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</si>
  <si>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</si>
  <si>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</si>
  <si>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</si>
  <si>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</si>
  <si>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</si>
  <si>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</si>
  <si>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</si>
  <si>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</si>
  <si>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</si>
  <si>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</si>
  <si>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</si>
  <si>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</si>
  <si>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</si>
  <si>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</si>
  <si>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</si>
  <si>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</si>
  <si>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</si>
  <si>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</si>
  <si>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</si>
  <si>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</si>
  <si>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</si>
  <si>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</si>
  <si>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</si>
  <si>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</si>
  <si>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</si>
  <si>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</si>
  <si>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</si>
  <si>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</si>
  <si>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</si>
  <si>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</si>
  <si>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</si>
  <si>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</si>
  <si>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</si>
  <si>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</si>
  <si>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</si>
  <si>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</si>
  <si>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</si>
  <si>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</si>
  <si>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</si>
  <si>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</si>
  <si>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</si>
  <si>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</si>
  <si>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</si>
  <si>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</si>
  <si>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</si>
  <si>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</si>
  <si>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</si>
  <si>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</si>
  <si>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</si>
  <si>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</si>
  <si>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</si>
  <si>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</si>
  <si>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</si>
  <si>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</si>
  <si>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</si>
  <si>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</si>
  <si>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</si>
  <si>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</si>
  <si>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</si>
  <si>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</si>
  <si>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</si>
  <si>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</si>
  <si>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</si>
  <si>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</si>
  <si>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</si>
  <si>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</si>
  <si>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</si>
  <si>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</si>
  <si>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</si>
  <si>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</si>
  <si>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</si>
  <si>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</si>
  <si>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</si>
  <si>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</si>
  <si>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</si>
  <si>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</si>
  <si>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</si>
  <si>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</si>
  <si>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</si>
  <si>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</si>
  <si>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</si>
  <si>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</si>
  <si>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</si>
  <si>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</si>
  <si>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</si>
  <si>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</si>
  <si>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</si>
  <si>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</si>
  <si>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</si>
  <si>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</si>
  <si>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</si>
  <si>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</si>
  <si>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</si>
  <si>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</si>
  <si>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</si>
  <si>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</si>
  <si>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</si>
  <si>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</si>
  <si>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</si>
  <si>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</si>
  <si>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</si>
  <si>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</si>
  <si>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</si>
  <si>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</si>
  <si>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</si>
  <si>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</si>
  <si>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</si>
  <si>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</si>
  <si>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</si>
  <si>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</si>
  <si>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</si>
  <si>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</si>
  <si>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</si>
  <si>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</si>
  <si>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</si>
  <si>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</si>
  <si>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</si>
  <si>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</si>
  <si>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</si>
  <si>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</si>
  <si>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</si>
  <si>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</si>
  <si>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</si>
  <si>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</si>
  <si>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</si>
  <si>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</si>
  <si>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</si>
  <si>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</si>
  <si>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</si>
  <si>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</si>
  <si>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</si>
  <si>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</si>
  <si>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</si>
  <si>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</si>
  <si>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</si>
  <si>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</si>
  <si>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</si>
  <si>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</si>
  <si>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</si>
  <si>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</si>
  <si>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</si>
  <si>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</si>
  <si>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</si>
  <si>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</si>
  <si>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</si>
  <si>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</si>
  <si>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</si>
  <si>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</si>
  <si>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</si>
  <si>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</si>
  <si>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</si>
  <si>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</si>
  <si>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</si>
  <si>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</si>
  <si>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</si>
  <si>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</si>
  <si>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</si>
  <si>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</si>
  <si>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</si>
  <si>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</si>
  <si>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</si>
  <si>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</si>
  <si>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</si>
  <si>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</si>
  <si>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</si>
  <si>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</si>
  <si>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</si>
  <si>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</si>
  <si>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</si>
  <si>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</si>
  <si>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</si>
  <si>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</si>
  <si>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</si>
  <si>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</si>
  <si>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</si>
  <si>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</si>
  <si>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</si>
  <si>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</si>
  <si>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</si>
  <si>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</si>
  <si>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</si>
  <si>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</si>
  <si>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</si>
  <si>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</si>
  <si>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</si>
  <si>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</si>
  <si>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</si>
  <si>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</si>
  <si>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</si>
  <si>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</si>
  <si>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</si>
  <si>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</si>
  <si>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</si>
  <si>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</si>
  <si>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</si>
  <si>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</si>
  <si>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</si>
  <si>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</si>
  <si>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</si>
  <si>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</si>
  <si>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</si>
  <si>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</si>
  <si>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</si>
  <si>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</si>
  <si>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</si>
  <si>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</si>
  <si>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</si>
  <si>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</si>
  <si>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</si>
  <si>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</si>
  <si>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</si>
  <si>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</si>
  <si>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</si>
  <si>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</si>
  <si>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</si>
  <si>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</si>
  <si>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</si>
  <si>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</si>
  <si>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</si>
  <si>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</si>
  <si>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</si>
  <si>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</si>
  <si>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</si>
  <si>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</si>
  <si>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</si>
  <si>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</si>
  <si>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</si>
  <si>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</si>
  <si>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</si>
  <si>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</si>
  <si>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</si>
  <si>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</si>
  <si>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</si>
  <si>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</si>
  <si>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</si>
  <si>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</si>
  <si>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</si>
  <si>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</si>
  <si>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</si>
  <si>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</si>
  <si>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</si>
  <si>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</si>
  <si>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</si>
  <si>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</si>
  <si>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</si>
  <si>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</si>
  <si>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</si>
  <si>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</si>
  <si>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</si>
  <si>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</si>
  <si>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</si>
  <si>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</si>
  <si>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</si>
  <si>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</si>
  <si>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</si>
  <si>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</si>
  <si>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</si>
  <si>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</si>
  <si>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</si>
  <si>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</si>
  <si>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</si>
  <si>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</si>
  <si>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</si>
  <si>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</si>
  <si>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</si>
  <si>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</si>
  <si>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</si>
  <si>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</si>
  <si>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</si>
  <si>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</si>
  <si>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</si>
  <si>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</si>
  <si>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</si>
  <si>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</si>
  <si>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</si>
  <si>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</si>
  <si>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</si>
  <si>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</si>
  <si>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</si>
  <si>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</si>
  <si>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</si>
  <si>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</si>
  <si>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</si>
  <si>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</si>
  <si>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</si>
  <si>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</si>
  <si>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</si>
  <si>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</si>
  <si>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</si>
  <si>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</si>
  <si>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</si>
  <si>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</si>
  <si>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</si>
  <si>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</si>
  <si>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</si>
  <si>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</si>
  <si>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</si>
  <si>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</si>
  <si>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</si>
  <si>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</si>
  <si>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</si>
  <si>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</si>
  <si>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</si>
  <si>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</si>
  <si>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</si>
  <si>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</si>
  <si>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</si>
  <si>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</si>
  <si>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</si>
  <si>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</si>
  <si>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</si>
  <si>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</si>
  <si>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</si>
  <si>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</si>
  <si>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</si>
  <si>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</si>
  <si>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</si>
  <si>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</si>
  <si>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</si>
  <si>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</si>
  <si>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</si>
  <si>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</si>
  <si>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</si>
  <si>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</si>
  <si>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</si>
  <si>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</si>
  <si>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</si>
  <si>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</si>
  <si>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</si>
  <si>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</si>
  <si>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</si>
  <si>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</si>
  <si>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</si>
  <si>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</si>
  <si>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</si>
  <si>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</si>
  <si>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</si>
  <si>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</si>
  <si>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</si>
  <si>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</si>
  <si>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</si>
  <si>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</si>
  <si>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</si>
  <si>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</si>
  <si>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</si>
  <si>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</si>
  <si>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</si>
  <si>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</si>
  <si>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</si>
  <si>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</si>
  <si>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</si>
  <si>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</si>
  <si>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</si>
  <si>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</si>
  <si>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</si>
  <si>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</si>
  <si>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</si>
  <si>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</si>
  <si>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</si>
  <si>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</si>
  <si>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</si>
  <si>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</si>
  <si>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</si>
  <si>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</si>
  <si>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</si>
  <si>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</si>
  <si>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</si>
  <si>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</si>
  <si>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</si>
  <si>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</si>
  <si>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</si>
  <si>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</si>
  <si>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</si>
  <si>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</si>
  <si>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</si>
  <si>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</si>
  <si>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</si>
  <si>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</si>
  <si>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</si>
  <si>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</si>
  <si>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</si>
  <si>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</si>
  <si>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</si>
  <si>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</si>
  <si>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</si>
  <si>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</si>
  <si>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</si>
  <si>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</si>
  <si>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</si>
  <si>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</si>
  <si>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</si>
  <si>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</si>
  <si>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</si>
  <si>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</si>
  <si>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</si>
  <si>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</si>
  <si>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</si>
  <si>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</si>
  <si>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</si>
  <si>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</si>
  <si>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</si>
  <si>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</si>
  <si>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</si>
  <si>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</si>
  <si>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</si>
  <si>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</si>
  <si>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</si>
  <si>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</si>
  <si>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</si>
  <si>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</si>
  <si>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</si>
  <si>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</si>
  <si>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</si>
  <si>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</si>
  <si>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</si>
  <si>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</si>
  <si>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</si>
  <si>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</si>
  <si>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</si>
  <si>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</si>
  <si>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</si>
  <si>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</si>
  <si>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</si>
  <si>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</si>
  <si>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</si>
  <si>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</si>
  <si>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</si>
  <si>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</si>
  <si>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</si>
  <si>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</si>
  <si>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</si>
  <si>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</si>
  <si>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</si>
  <si>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</si>
  <si>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</si>
  <si>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</si>
  <si>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</si>
  <si>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</si>
  <si>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</si>
  <si>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</si>
  <si>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</si>
  <si>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</si>
  <si>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</si>
  <si>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</si>
  <si>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</si>
  <si>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</si>
  <si>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</si>
  <si>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</si>
  <si>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</si>
  <si>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</si>
  <si>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</si>
  <si>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</si>
  <si>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</si>
  <si>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</si>
  <si>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</si>
  <si>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</si>
  <si>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</si>
  <si>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</si>
  <si>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</si>
  <si>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</si>
  <si>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</si>
  <si>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</si>
  <si>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</si>
  <si>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</si>
  <si>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</si>
  <si>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</si>
  <si>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</si>
  <si>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</si>
  <si>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</si>
  <si>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</si>
  <si>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</si>
  <si>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</si>
  <si>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</si>
  <si>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</si>
  <si>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</si>
  <si>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</si>
  <si>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</si>
  <si>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</si>
  <si>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</si>
  <si>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</si>
  <si>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</si>
  <si>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</si>
  <si>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</si>
  <si>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</si>
  <si>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</si>
  <si>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</si>
  <si>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</si>
  <si>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</si>
  <si>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</si>
  <si>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</si>
  <si>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</si>
  <si>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</si>
  <si>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</si>
  <si>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</si>
  <si>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</si>
  <si>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</si>
  <si>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</si>
  <si>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</si>
  <si>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</si>
  <si>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</si>
  <si>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</si>
  <si>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</si>
  <si>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</si>
  <si>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</si>
  <si>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</si>
  <si>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</si>
  <si>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</si>
  <si>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</si>
  <si>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</si>
  <si>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</si>
  <si>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</si>
  <si>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</si>
  <si>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</si>
  <si>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</si>
  <si>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</si>
  <si>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</si>
  <si>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</si>
  <si>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</si>
  <si>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</si>
  <si>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</si>
  <si>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</si>
  <si>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</si>
  <si>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</si>
  <si>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</si>
  <si>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</si>
  <si>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</si>
  <si>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</si>
  <si>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</si>
  <si>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</si>
  <si>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</si>
  <si>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</si>
  <si>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</si>
  <si>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</si>
  <si>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</si>
  <si>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</si>
  <si>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</si>
  <si>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</si>
  <si>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</si>
  <si>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</si>
  <si>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</si>
  <si>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</si>
  <si>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</si>
  <si>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</si>
  <si>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</si>
  <si>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</si>
  <si>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</si>
  <si>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</si>
  <si>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</si>
  <si>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</si>
  <si>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</si>
  <si>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</si>
  <si>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</si>
  <si>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</si>
  <si>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</si>
  <si>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</si>
  <si>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</si>
  <si>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</si>
  <si>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</si>
  <si>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</si>
  <si>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</si>
  <si>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</si>
  <si>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</si>
  <si>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</si>
  <si>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</si>
  <si>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</si>
  <si>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</si>
  <si>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</si>
  <si>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</si>
  <si>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</si>
  <si>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</si>
  <si>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</si>
  <si>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</si>
  <si>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</si>
  <si>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</si>
  <si>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</si>
  <si>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</si>
  <si>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</si>
  <si>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</si>
  <si>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</si>
  <si>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</si>
  <si>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</si>
  <si>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</si>
  <si>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</si>
  <si>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</si>
  <si>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</si>
  <si>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</si>
  <si>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</si>
  <si>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</si>
  <si>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</si>
  <si>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</si>
  <si>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</si>
  <si>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</si>
  <si>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</si>
  <si>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</si>
  <si>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</si>
  <si>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</si>
  <si>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</si>
  <si>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</si>
  <si>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</si>
  <si>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</si>
  <si>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</si>
  <si>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</si>
  <si>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</si>
  <si>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</si>
  <si>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</si>
  <si>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</si>
  <si>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</si>
  <si>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</si>
  <si>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</si>
  <si>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</si>
  <si>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</si>
  <si>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</si>
  <si>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</si>
  <si>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</si>
  <si>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</si>
  <si>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</si>
  <si>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</si>
  <si>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</si>
  <si>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</si>
  <si>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</si>
  <si>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</si>
  <si>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</si>
  <si>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</si>
  <si>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</si>
  <si>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</si>
  <si>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</si>
  <si>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</si>
  <si>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</si>
  <si>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</si>
  <si>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</si>
  <si>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</si>
  <si>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</si>
  <si>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</si>
  <si>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</si>
  <si>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</si>
  <si>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</si>
  <si>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</si>
  <si>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</si>
  <si>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</si>
  <si>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</si>
  <si>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</si>
  <si>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</si>
  <si>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</si>
  <si>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</si>
  <si>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</si>
  <si>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</si>
  <si>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</si>
  <si>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</si>
  <si>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</si>
  <si>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</si>
  <si>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</si>
  <si>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</si>
  <si>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</si>
  <si>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</si>
  <si>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</si>
  <si>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</si>
  <si>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</si>
  <si>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</si>
  <si>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</si>
  <si>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</si>
  <si>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</si>
  <si>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</si>
  <si>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</si>
  <si>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</si>
  <si>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</si>
  <si>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</si>
  <si>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</si>
  <si>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</si>
  <si>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</si>
  <si>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</si>
  <si>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</si>
  <si>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</si>
  <si>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</si>
  <si>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</si>
  <si>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</si>
  <si>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</si>
  <si>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</si>
  <si>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</si>
  <si>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</si>
  <si>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</si>
  <si>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</si>
  <si>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</si>
  <si>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</si>
  <si>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</si>
  <si>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</si>
  <si>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</si>
  <si>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</si>
  <si>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</si>
  <si>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</si>
  <si>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</si>
  <si>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</si>
  <si>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</si>
  <si>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</si>
  <si>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</si>
  <si>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</si>
  <si>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</si>
  <si>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</si>
  <si>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</si>
  <si>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</si>
  <si>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</si>
  <si>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</si>
  <si>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</si>
  <si>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</si>
  <si>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</si>
  <si>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</si>
  <si>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</si>
  <si>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</si>
  <si>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</si>
  <si>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</si>
  <si>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</si>
  <si>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</si>
  <si>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</si>
  <si>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</si>
  <si>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</si>
  <si>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</si>
  <si>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</si>
  <si>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</si>
  <si>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</si>
  <si>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</si>
  <si>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</si>
  <si>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</si>
  <si>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</si>
  <si>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</si>
  <si>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</si>
  <si>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</si>
  <si>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</si>
  <si>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</si>
  <si>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</si>
  <si>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</si>
  <si>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</si>
  <si>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</si>
  <si>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</si>
  <si>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</si>
  <si>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</si>
  <si>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</si>
  <si>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</si>
  <si>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</si>
  <si>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</si>
  <si>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</si>
  <si>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</si>
  <si>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</si>
  <si>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</si>
  <si>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</si>
  <si>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</si>
  <si>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</si>
  <si>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</si>
  <si>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</si>
  <si>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</si>
  <si>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</si>
  <si>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</si>
  <si>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</si>
  <si>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</si>
  <si>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</si>
  <si>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</si>
  <si>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</si>
  <si>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</si>
  <si>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</si>
  <si>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</si>
  <si>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</si>
  <si>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</si>
  <si>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</si>
  <si>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</si>
  <si>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</si>
  <si>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</si>
  <si>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</si>
  <si>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</si>
  <si>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</si>
  <si>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</si>
  <si>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</si>
  <si>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</si>
  <si>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</si>
  <si>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</si>
  <si>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</si>
  <si>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</si>
  <si>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</si>
  <si>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</si>
  <si>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</si>
  <si>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</si>
  <si>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</si>
  <si>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</si>
  <si>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</si>
  <si>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</si>
  <si>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</si>
  <si>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</si>
  <si>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</si>
  <si>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</si>
  <si>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</si>
  <si>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</si>
  <si>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</si>
  <si>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</si>
  <si>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</si>
  <si>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</si>
  <si>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</si>
  <si>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</si>
  <si>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</si>
  <si>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</si>
  <si>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</si>
  <si>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</si>
  <si>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</si>
  <si>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</si>
  <si>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</si>
  <si>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</si>
  <si>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</si>
  <si>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</si>
  <si>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</si>
  <si>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</si>
  <si>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</si>
  <si>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</si>
  <si>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</si>
  <si>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</si>
  <si>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</si>
  <si>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</si>
  <si>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</si>
  <si>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</si>
  <si>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</si>
  <si>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</si>
  <si>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</si>
  <si>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</si>
  <si>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</si>
  <si>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</si>
  <si>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</si>
  <si>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</si>
  <si>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</si>
  <si>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</si>
  <si>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</si>
  <si>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</si>
  <si>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</si>
  <si>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</si>
  <si>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</si>
  <si>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</si>
  <si>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</si>
  <si>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</si>
  <si>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</si>
  <si>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</si>
  <si>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</si>
  <si>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</si>
  <si>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</si>
  <si>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</si>
  <si>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</si>
  <si>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</si>
  <si>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</si>
  <si>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</si>
  <si>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</si>
  <si>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</si>
  <si>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</si>
  <si>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</si>
  <si>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</si>
  <si>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</si>
  <si>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</si>
  <si>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</si>
  <si>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</si>
  <si>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</si>
  <si>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</si>
  <si>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</si>
  <si>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</si>
  <si>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</si>
  <si>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</si>
  <si>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</si>
  <si>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</si>
  <si>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</si>
  <si>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</si>
  <si>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</si>
  <si>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</si>
  <si>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</si>
  <si>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</si>
  <si>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</si>
  <si>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</si>
  <si>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</si>
  <si>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</si>
  <si>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</si>
  <si>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</si>
  <si>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</si>
  <si>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</si>
  <si>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</si>
  <si>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</si>
  <si>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</si>
  <si>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</si>
  <si>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</si>
  <si>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</si>
  <si>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</si>
  <si>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</si>
  <si>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</si>
  <si>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</si>
  <si>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</si>
  <si>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</si>
  <si>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</si>
  <si>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</si>
  <si>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</si>
  <si>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</si>
  <si>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</si>
  <si>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</si>
  <si>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</si>
  <si>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</si>
  <si>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</si>
  <si>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</si>
  <si>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</si>
  <si>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</si>
  <si>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</si>
  <si>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</si>
  <si>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</si>
  <si>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</si>
  <si>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</si>
  <si>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</si>
  <si>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</si>
  <si>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</si>
  <si>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</si>
  <si>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</si>
  <si>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</si>
  <si>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</si>
  <si>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</si>
  <si>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</si>
  <si>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</si>
  <si>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</si>
  <si>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</si>
  <si>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</si>
  <si>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</si>
  <si>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</si>
  <si>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</si>
  <si>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</si>
  <si>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</si>
  <si>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</si>
  <si>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</si>
  <si>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</si>
  <si>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</si>
  <si>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</si>
  <si>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</si>
  <si>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</si>
  <si>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</si>
  <si>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</si>
  <si>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</si>
  <si>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</si>
  <si>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</si>
  <si>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</si>
  <si>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</si>
  <si>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</si>
  <si>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</si>
  <si>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</si>
  <si>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</si>
  <si>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</si>
  <si>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</si>
  <si>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</si>
  <si>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</si>
  <si>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</si>
  <si>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</si>
  <si>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</si>
  <si>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</si>
  <si>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</si>
  <si>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</si>
  <si>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</si>
  <si>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</si>
  <si>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</si>
  <si>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</si>
  <si>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</si>
  <si>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</si>
  <si>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</si>
  <si>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</si>
  <si>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</si>
  <si>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</si>
  <si>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</si>
  <si>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</si>
  <si>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</si>
  <si>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</si>
  <si>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</si>
  <si>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</si>
  <si>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</si>
  <si>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</si>
  <si>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</si>
  <si>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</si>
  <si>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</si>
  <si>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</si>
  <si>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</si>
  <si>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</si>
  <si>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</si>
  <si>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</si>
  <si>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</si>
  <si>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</si>
  <si>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</si>
  <si>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</si>
  <si>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</si>
  <si>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</si>
  <si>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</si>
  <si>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</si>
  <si>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</si>
  <si>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</si>
  <si>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</si>
  <si>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</si>
  <si>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</si>
  <si>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</si>
  <si>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</si>
  <si>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</si>
  <si>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</si>
  <si>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</si>
  <si>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</si>
  <si>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</si>
  <si>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</si>
  <si>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</si>
  <si>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</si>
  <si>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</si>
  <si>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</si>
  <si>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</si>
  <si>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</si>
  <si>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</si>
  <si>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</si>
  <si>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</si>
  <si>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</si>
  <si>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</si>
  <si>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</si>
  <si>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</si>
  <si>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</si>
  <si>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</si>
  <si>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</si>
  <si>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</si>
  <si>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</si>
  <si>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</si>
  <si>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</si>
  <si>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</si>
  <si>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</si>
  <si>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</si>
  <si>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</si>
  <si>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</si>
  <si>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</si>
  <si>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</si>
  <si>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</si>
  <si>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</si>
  <si>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</si>
  <si>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</si>
  <si>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</si>
  <si>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</si>
  <si>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</si>
  <si>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</si>
  <si>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</si>
  <si>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</si>
  <si>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</si>
  <si>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</si>
  <si>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</si>
  <si>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</si>
  <si>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</si>
  <si>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</si>
  <si>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</si>
  <si>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</si>
  <si>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</si>
  <si>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</si>
  <si>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</si>
  <si>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</si>
  <si>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</si>
  <si>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</si>
  <si>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</si>
  <si>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</si>
  <si>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</si>
  <si>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</si>
  <si>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</si>
  <si>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</si>
  <si>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</si>
  <si>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</si>
  <si>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</si>
  <si>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</si>
  <si>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</si>
  <si>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</si>
  <si>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</si>
  <si>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</si>
  <si>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</si>
  <si>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</si>
  <si>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</si>
  <si>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</si>
  <si>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</si>
  <si>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</si>
  <si>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</si>
  <si>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</si>
  <si>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</si>
  <si>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</si>
  <si>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</si>
  <si>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</si>
  <si>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</si>
  <si>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</si>
  <si>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</si>
  <si>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</si>
  <si>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</si>
  <si>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</si>
  <si>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</si>
  <si>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</si>
  <si>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</si>
  <si>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</si>
  <si>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</si>
  <si>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</si>
  <si>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</si>
  <si>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</si>
  <si>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</si>
  <si>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</si>
  <si>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</si>
  <si>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</si>
  <si>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</si>
  <si>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</si>
  <si>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</si>
  <si>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</si>
  <si>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</si>
  <si>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</si>
  <si>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</si>
  <si>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</si>
  <si>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</si>
  <si>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</si>
  <si>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</si>
  <si>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</si>
  <si>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</si>
  <si>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</si>
  <si>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</si>
  <si>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</si>
  <si>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</si>
  <si>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</si>
  <si>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</si>
  <si>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</si>
  <si>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</si>
  <si>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</si>
  <si>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</si>
  <si>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</si>
  <si>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</si>
  <si>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</si>
  <si>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</si>
  <si>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</si>
  <si>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</si>
  <si>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</si>
  <si>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</si>
  <si>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</si>
  <si>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</si>
  <si>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</si>
  <si>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</si>
  <si>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</si>
  <si>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</si>
  <si>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</si>
  <si>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</si>
  <si>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</si>
  <si>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</si>
  <si>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</si>
  <si>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</si>
  <si>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</si>
  <si>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</si>
  <si>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</si>
  <si>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</si>
  <si>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</si>
  <si>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</si>
  <si>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</si>
  <si>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</si>
  <si>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</si>
  <si>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</si>
  <si>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</si>
  <si>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</si>
  <si>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</si>
  <si>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</si>
  <si>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</si>
  <si>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</si>
  <si>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</si>
  <si>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</si>
  <si>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</si>
  <si>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</si>
  <si>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</si>
  <si>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</si>
  <si>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</si>
  <si>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</si>
  <si>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</si>
  <si>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</si>
  <si>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</si>
  <si>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</si>
  <si>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</si>
  <si>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</si>
  <si>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</si>
  <si>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</si>
  <si>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</si>
  <si>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</si>
  <si>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</si>
  <si>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</si>
  <si>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</si>
  <si>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</si>
  <si>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</si>
  <si>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</si>
  <si>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</si>
  <si>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</si>
  <si>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</si>
  <si>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</si>
  <si>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</si>
  <si>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</si>
  <si>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</si>
  <si>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</si>
  <si>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</si>
  <si>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</si>
  <si>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</si>
  <si>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</si>
  <si>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</si>
  <si>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</si>
  <si>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</si>
  <si>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</si>
  <si>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</si>
  <si>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</si>
  <si>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</si>
  <si>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</si>
  <si>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</si>
  <si>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</si>
  <si>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</si>
  <si>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</si>
  <si>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</si>
  <si>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</si>
  <si>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</si>
  <si>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</si>
  <si>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</si>
  <si>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</si>
  <si>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</si>
  <si>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</si>
  <si>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</si>
  <si>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</si>
  <si>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</si>
  <si>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</si>
  <si>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</si>
  <si>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</si>
  <si>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</si>
  <si>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</si>
  <si>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</si>
  <si>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</si>
  <si>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</si>
  <si>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</si>
  <si>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</si>
  <si>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</si>
  <si>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</si>
  <si>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</si>
  <si>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</si>
  <si>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</si>
  <si>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</si>
  <si>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</si>
  <si>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</si>
  <si>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</si>
  <si>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</si>
  <si>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</si>
  <si>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</si>
  <si>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</si>
  <si>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</si>
  <si>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</si>
  <si>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</si>
  <si>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</si>
  <si>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</si>
  <si>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</si>
  <si>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</si>
  <si>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</si>
  <si>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</si>
  <si>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</si>
  <si>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</si>
  <si>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</si>
  <si>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</si>
  <si>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</si>
  <si>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</si>
  <si>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</si>
  <si>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</si>
  <si>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</si>
  <si>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</si>
  <si>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</si>
  <si>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</si>
  <si>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</si>
  <si>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</si>
  <si>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</si>
  <si>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</si>
  <si>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</si>
  <si>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</si>
  <si>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</si>
  <si>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</si>
  <si>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</si>
  <si>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</si>
  <si>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</si>
  <si>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</si>
  <si>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</si>
  <si>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</si>
  <si>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</si>
  <si>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</si>
  <si>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</si>
  <si>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</si>
  <si>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</si>
  <si>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</si>
  <si>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</si>
  <si>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</si>
  <si>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</si>
  <si>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</si>
  <si>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</si>
  <si>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</si>
  <si>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</si>
  <si>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</si>
  <si>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</si>
  <si>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</si>
  <si>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</si>
  <si>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</si>
  <si>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</si>
  <si>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</si>
  <si>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</si>
  <si>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</si>
  <si>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</si>
  <si>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</si>
  <si>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</si>
  <si>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</si>
  <si>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</si>
  <si>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</si>
  <si>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</si>
  <si>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</si>
  <si>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</si>
  <si>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</si>
  <si>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</si>
  <si>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</si>
  <si>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</si>
  <si>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</si>
  <si>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</si>
  <si>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</si>
  <si>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</si>
  <si>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</si>
  <si>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</si>
  <si>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</si>
  <si>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</si>
  <si>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</si>
  <si>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</si>
  <si>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</si>
  <si>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</si>
  <si>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</si>
  <si>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</si>
  <si>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</si>
  <si>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</si>
  <si>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</si>
  <si>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</si>
  <si>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</si>
  <si>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</si>
  <si>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</si>
  <si>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</si>
  <si>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</si>
  <si>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</si>
  <si>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</si>
  <si>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</si>
  <si>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</si>
  <si>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</si>
  <si>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</si>
  <si>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</si>
  <si>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</si>
  <si>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</si>
  <si>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</si>
  <si>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</si>
  <si>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</si>
  <si>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</si>
  <si>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</si>
  <si>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</si>
  <si>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</si>
  <si>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</si>
  <si>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</si>
  <si>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</si>
  <si>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</si>
  <si>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</si>
  <si>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</si>
  <si>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</si>
  <si>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</si>
  <si>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</si>
  <si>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</si>
  <si>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</si>
  <si>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</si>
  <si>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</si>
  <si>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</si>
  <si>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</si>
  <si>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</si>
  <si>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</si>
  <si>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</si>
  <si>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</si>
  <si>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</si>
  <si>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</si>
  <si>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</si>
  <si>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</si>
  <si>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</si>
  <si>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</si>
  <si>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</si>
  <si>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</si>
  <si>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</si>
  <si>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</si>
  <si>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</si>
  <si>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</si>
  <si>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</si>
  <si>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</si>
  <si>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</si>
  <si>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</si>
  <si>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</si>
  <si>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</si>
  <si>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</si>
  <si>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</si>
  <si>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</si>
  <si>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</si>
  <si>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</si>
  <si>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</si>
  <si>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</si>
  <si>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</si>
  <si>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</si>
  <si>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</si>
  <si>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</si>
  <si>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</si>
  <si>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</si>
  <si>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</si>
  <si>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</si>
  <si>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</si>
  <si>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</si>
  <si>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</si>
  <si>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</si>
  <si>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</si>
  <si>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</si>
  <si>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</si>
  <si>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</si>
  <si>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</si>
  <si>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</si>
  <si>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</si>
  <si>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</si>
  <si>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</si>
  <si>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</si>
  <si>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</si>
  <si>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</si>
  <si>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</si>
  <si>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</si>
  <si>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</si>
  <si>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</si>
  <si>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</si>
  <si>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</si>
  <si>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</si>
  <si>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</si>
  <si>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</si>
  <si>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</si>
  <si>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</si>
  <si>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</si>
  <si>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</si>
  <si>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</si>
  <si>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</si>
  <si>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</si>
  <si>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</si>
  <si>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</si>
  <si>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</si>
  <si>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</si>
  <si>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</si>
  <si>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</si>
  <si>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</si>
  <si>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</si>
  <si>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</si>
  <si>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</si>
  <si>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</si>
  <si>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</si>
  <si>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</si>
  <si>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</si>
  <si>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</si>
  <si>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</si>
  <si>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</si>
  <si>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</si>
  <si>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</si>
  <si>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</si>
  <si>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</si>
  <si>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</si>
  <si>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</si>
  <si>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</si>
  <si>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</si>
  <si>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</si>
  <si>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</si>
  <si>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</si>
  <si>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</si>
  <si>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</si>
  <si>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</si>
  <si>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</si>
  <si>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</si>
  <si>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</si>
  <si>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</si>
  <si>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</si>
  <si>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</si>
  <si>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</si>
  <si>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</si>
  <si>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</si>
  <si>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</si>
  <si>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</si>
  <si>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</si>
  <si>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</si>
  <si>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</si>
  <si>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</si>
  <si>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</si>
  <si>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</si>
  <si>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</si>
  <si>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</si>
  <si>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</si>
  <si>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</si>
  <si>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</si>
  <si>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</si>
  <si>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</si>
  <si>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</si>
  <si>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</si>
  <si>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</si>
  <si>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</si>
  <si>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</si>
  <si>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</si>
  <si>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</si>
  <si>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</si>
  <si>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</si>
  <si>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</si>
  <si>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</si>
  <si>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</si>
  <si>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</si>
  <si>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</si>
  <si>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</si>
  <si>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</si>
  <si>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</si>
  <si>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</si>
  <si>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</si>
  <si>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</si>
  <si>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</si>
  <si>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</si>
  <si>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</si>
  <si>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</si>
  <si>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</si>
  <si>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</si>
  <si>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</si>
  <si>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</si>
  <si>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</si>
  <si>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</si>
  <si>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</si>
  <si>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</si>
  <si>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</si>
  <si>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</si>
  <si>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</si>
  <si>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</si>
  <si>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</si>
  <si>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</si>
  <si>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</si>
  <si>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</si>
  <si>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</si>
  <si>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</si>
  <si>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</si>
  <si>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</si>
  <si>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</si>
  <si>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</si>
  <si>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</si>
  <si>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</si>
  <si>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</si>
  <si>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</si>
  <si>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</si>
  <si>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</si>
  <si>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</si>
  <si>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</si>
  <si>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</si>
  <si>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</si>
  <si>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</si>
  <si>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</si>
  <si>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</si>
  <si>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</si>
  <si>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</si>
  <si>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</si>
  <si>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</si>
  <si>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</si>
  <si>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</si>
  <si>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</si>
  <si>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</si>
  <si>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</si>
  <si>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</si>
  <si>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</si>
  <si>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</si>
  <si>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</si>
  <si>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</si>
  <si>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</si>
  <si>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</si>
  <si>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</si>
  <si>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</si>
  <si>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</si>
  <si>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</si>
  <si>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</si>
  <si>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</si>
  <si>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</si>
  <si>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</si>
  <si>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</si>
  <si>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</si>
  <si>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</si>
  <si>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</si>
  <si>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</si>
  <si>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</si>
  <si>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</si>
  <si>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</si>
  <si>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</si>
  <si>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</si>
  <si>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</si>
  <si>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</si>
  <si>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</si>
  <si>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</si>
  <si>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</si>
  <si>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</si>
  <si>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</si>
  <si>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</si>
  <si>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</si>
  <si>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</si>
  <si>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</si>
  <si>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</si>
  <si>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</si>
  <si>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</si>
  <si>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</si>
  <si>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</si>
  <si>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</si>
  <si>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</si>
  <si>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</si>
  <si>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</si>
  <si>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</si>
  <si>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</si>
  <si>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</si>
  <si>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</si>
  <si>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</si>
  <si>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</si>
  <si>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</si>
  <si>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</si>
  <si>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</si>
  <si>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</si>
  <si>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</si>
  <si>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</si>
  <si>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</si>
  <si>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</si>
  <si>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</si>
  <si>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</si>
  <si>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</si>
  <si>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</si>
  <si>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</si>
  <si>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</si>
  <si>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</si>
  <si>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</si>
  <si>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</si>
  <si>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</si>
  <si>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</si>
  <si>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</si>
  <si>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</si>
  <si>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</si>
  <si>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</si>
  <si>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</si>
  <si>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</si>
  <si>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</si>
  <si>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</si>
  <si>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</si>
  <si>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</si>
  <si>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</si>
  <si>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</si>
  <si>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</si>
  <si>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</si>
  <si>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</si>
  <si>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</si>
  <si>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</si>
  <si>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</si>
  <si>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</si>
  <si>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</si>
  <si>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</si>
  <si>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</si>
  <si>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</si>
  <si>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</si>
  <si>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</si>
  <si>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</si>
  <si>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</si>
  <si>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</si>
  <si>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</si>
  <si>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</si>
  <si>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</si>
  <si>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</si>
  <si>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</si>
  <si>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</si>
  <si>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</si>
  <si>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</si>
  <si>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</si>
  <si>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</si>
  <si>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</si>
  <si>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</si>
  <si>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</si>
  <si>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</si>
  <si>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</si>
  <si>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</si>
  <si>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</si>
  <si>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</si>
  <si>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</si>
  <si>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</si>
  <si>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</si>
  <si>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</si>
  <si>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</si>
  <si>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</si>
  <si>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</si>
  <si>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</si>
  <si>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</si>
  <si>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</si>
  <si>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</si>
  <si>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</si>
  <si>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</si>
  <si>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</si>
  <si>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</si>
  <si>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</si>
  <si>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</si>
  <si>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</si>
  <si>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</si>
  <si>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</si>
  <si>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</si>
  <si>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</si>
  <si>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</si>
  <si>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</si>
  <si>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</si>
  <si>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</si>
  <si>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</si>
  <si>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</si>
  <si>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</si>
  <si>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</si>
  <si>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</si>
  <si>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</si>
  <si>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</si>
  <si>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</si>
  <si>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</si>
  <si>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</si>
  <si>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</si>
  <si>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</si>
  <si>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</si>
  <si>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</si>
  <si>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</si>
  <si>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</si>
  <si>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</si>
  <si>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</si>
  <si>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</si>
  <si>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</si>
  <si>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</si>
  <si>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</si>
  <si>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</si>
  <si>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</si>
  <si>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</si>
  <si>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</si>
  <si>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</si>
  <si>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</si>
  <si>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</si>
  <si>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</si>
  <si>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</si>
  <si>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</si>
  <si>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</si>
  <si>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</si>
  <si>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</si>
  <si>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</si>
  <si>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</si>
  <si>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</si>
  <si>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</si>
  <si>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</si>
  <si>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</si>
  <si>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</si>
  <si>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</si>
  <si>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</si>
  <si>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</si>
  <si>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</si>
  <si>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</si>
  <si>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</si>
  <si>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</si>
  <si>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</si>
  <si>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</si>
  <si>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</si>
  <si>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</si>
  <si>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</si>
  <si>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</si>
  <si>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</si>
  <si>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</si>
  <si>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</si>
  <si>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</si>
  <si>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</si>
  <si>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</si>
  <si>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</si>
  <si>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</si>
  <si>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</si>
  <si>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</si>
  <si>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</si>
  <si>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</si>
  <si>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</si>
  <si>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</si>
  <si>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</si>
  <si>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</si>
  <si>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</si>
  <si>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</si>
  <si>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</si>
  <si>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</si>
  <si>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</si>
  <si>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</si>
  <si>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</si>
  <si>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</si>
  <si>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</si>
  <si>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</si>
  <si>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</si>
  <si>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</si>
  <si>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</si>
  <si>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</si>
  <si>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</si>
  <si>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</si>
  <si>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</si>
  <si>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</si>
  <si>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</si>
  <si>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</si>
  <si>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</si>
  <si>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</si>
  <si>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</si>
  <si>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</si>
  <si>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</si>
  <si>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</si>
  <si>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</si>
  <si>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</si>
  <si>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</si>
  <si>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</si>
  <si>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</si>
  <si>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</si>
  <si>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</si>
  <si>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</si>
  <si>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</si>
  <si>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</si>
  <si>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</si>
  <si>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</si>
  <si>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</si>
  <si>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</si>
  <si>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</si>
  <si>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</si>
  <si>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</si>
  <si>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</si>
  <si>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</si>
  <si>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</si>
  <si>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</si>
  <si>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</si>
  <si>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</si>
  <si>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</si>
  <si>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</si>
  <si>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</si>
  <si>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</si>
  <si>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</si>
  <si>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</si>
  <si>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</si>
  <si>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</si>
  <si>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</si>
  <si>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</si>
  <si>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</si>
  <si>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</si>
  <si>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</si>
  <si>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</si>
  <si>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</si>
  <si>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</si>
  <si>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</si>
  <si>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</si>
  <si>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</si>
  <si>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</si>
  <si>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</si>
  <si>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</si>
  <si>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</si>
  <si>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</si>
  <si>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</si>
  <si>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</si>
  <si>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</si>
  <si>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</si>
  <si>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</si>
  <si>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</si>
  <si>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</si>
  <si>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</si>
  <si>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</si>
  <si>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</si>
  <si>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</si>
  <si>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</si>
  <si>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</si>
  <si>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</si>
  <si>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</si>
  <si>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</si>
  <si>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</si>
  <si>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</si>
  <si>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</si>
  <si>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</si>
  <si>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</si>
  <si>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</si>
  <si>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</si>
  <si>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</si>
  <si>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</si>
  <si>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</si>
  <si>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</si>
  <si>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</si>
  <si>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</si>
  <si>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</si>
  <si>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</si>
  <si>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</si>
  <si>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</si>
  <si>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</si>
  <si>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</si>
  <si>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</si>
  <si>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</si>
  <si>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</si>
  <si>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</si>
  <si>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</si>
  <si>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</si>
  <si>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</si>
  <si>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</si>
  <si>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</si>
  <si>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</si>
  <si>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</si>
  <si>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</si>
  <si>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</si>
  <si>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</si>
  <si>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</si>
  <si>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</si>
  <si>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</si>
  <si>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</si>
  <si>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</si>
  <si>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</si>
  <si>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</si>
  <si>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</si>
  <si>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</si>
  <si>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</si>
  <si>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</si>
  <si>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</si>
  <si>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</si>
  <si>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</si>
  <si>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</si>
  <si>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</si>
  <si>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</si>
  <si>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</si>
  <si>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</si>
  <si>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</si>
  <si>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</si>
  <si>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</si>
  <si>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</si>
  <si>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</si>
  <si>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</si>
  <si>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</si>
  <si>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</si>
  <si>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</si>
  <si>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</si>
  <si>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</si>
  <si>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</si>
  <si>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</si>
  <si>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</si>
  <si>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</si>
  <si>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</si>
  <si>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</si>
  <si>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</si>
  <si>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</si>
  <si>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</si>
  <si>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</si>
  <si>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</si>
  <si>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</si>
  <si>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</si>
  <si>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</si>
  <si>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</si>
  <si>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</si>
  <si>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</si>
  <si>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</si>
  <si>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</si>
  <si>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</si>
  <si>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</si>
  <si>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</si>
  <si>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</si>
  <si>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</si>
  <si>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</si>
  <si>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</si>
  <si>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</si>
  <si>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</si>
  <si>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</si>
  <si>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</si>
  <si>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</si>
  <si>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</si>
  <si>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</si>
  <si>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</si>
  <si>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</si>
  <si>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</si>
  <si>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</si>
  <si>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</si>
  <si>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</si>
  <si>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</si>
  <si>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</si>
  <si>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</si>
  <si>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</si>
  <si>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</si>
  <si>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</si>
  <si>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</si>
  <si>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</si>
  <si>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</si>
  <si>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</si>
  <si>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</si>
  <si>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</si>
  <si>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</si>
  <si>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</si>
  <si>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</si>
  <si>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</si>
  <si>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</si>
  <si>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</si>
  <si>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</si>
  <si>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</si>
  <si>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</si>
  <si>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</si>
  <si>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</si>
  <si>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</si>
  <si>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</si>
  <si>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</si>
  <si>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</si>
  <si>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</si>
  <si>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</si>
  <si>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</si>
  <si>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</si>
  <si>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</si>
  <si>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</si>
  <si>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</si>
  <si>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</si>
  <si>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</si>
  <si>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</si>
  <si>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</si>
  <si>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</si>
  <si>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</si>
  <si>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</si>
  <si>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</si>
  <si>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</si>
  <si>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</si>
  <si>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</si>
  <si>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</si>
  <si>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</si>
  <si>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</si>
  <si>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</si>
  <si>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</si>
  <si>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</si>
  <si>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</si>
  <si>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</si>
  <si>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</si>
  <si>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</si>
  <si>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</si>
  <si>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</si>
  <si>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</si>
  <si>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</si>
  <si>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</si>
  <si>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</si>
  <si>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</si>
  <si>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</si>
  <si>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</si>
  <si>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</si>
  <si>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</si>
  <si>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</si>
  <si>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</si>
  <si>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</si>
  <si>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</si>
  <si>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</si>
  <si>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</si>
  <si>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</si>
  <si>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</si>
  <si>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</si>
  <si>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</si>
  <si>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</si>
  <si>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</si>
  <si>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</si>
  <si>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</si>
  <si>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</si>
  <si>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</si>
  <si>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</si>
  <si>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</si>
  <si>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</si>
  <si>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</si>
  <si>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</si>
  <si>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</si>
  <si>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</si>
  <si>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</si>
  <si>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</si>
  <si>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</si>
  <si>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</si>
  <si>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</si>
  <si>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</si>
  <si>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</si>
  <si>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</si>
  <si>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</si>
  <si>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</si>
  <si>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</si>
  <si>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</si>
  <si>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</si>
  <si>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</si>
  <si>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</si>
  <si>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</si>
  <si>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</si>
  <si>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</si>
  <si>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</si>
  <si>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</si>
  <si>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</si>
  <si>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</si>
  <si>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</si>
  <si>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</si>
  <si>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</si>
  <si>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</si>
  <si>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</si>
  <si>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</si>
  <si>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</si>
  <si>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</si>
  <si>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</si>
  <si>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</si>
  <si>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</si>
  <si>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</si>
  <si>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</si>
  <si>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</si>
  <si>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</si>
  <si>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</si>
  <si>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</si>
  <si>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</si>
  <si>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</si>
  <si>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</si>
  <si>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</si>
  <si>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</si>
  <si>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</si>
  <si>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</si>
  <si>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</si>
  <si>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</si>
  <si>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</si>
  <si>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</si>
  <si>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</si>
  <si>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</si>
  <si>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</si>
  <si>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</si>
  <si>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</si>
  <si>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</si>
  <si>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</si>
  <si>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</si>
  <si>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</si>
  <si>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</si>
  <si>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</si>
  <si>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</si>
  <si>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</si>
  <si>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</si>
  <si>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</si>
  <si>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</si>
  <si>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</si>
  <si>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</si>
  <si>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</si>
  <si>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</si>
  <si>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</si>
  <si>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</si>
  <si>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</si>
  <si>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</si>
  <si>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</si>
  <si>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</si>
  <si>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</si>
  <si>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</si>
  <si>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</si>
  <si>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</si>
  <si>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</si>
  <si>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</si>
  <si>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</si>
  <si>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</si>
  <si>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</si>
  <si>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</si>
  <si>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</si>
  <si>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</si>
  <si>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</si>
  <si>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</si>
  <si>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</si>
  <si>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</si>
  <si>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</si>
  <si>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</si>
  <si>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</si>
  <si>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</si>
  <si>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</si>
  <si>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</si>
  <si>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</si>
  <si>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</si>
  <si>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</si>
  <si>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</si>
  <si>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</si>
  <si>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</si>
  <si>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</si>
  <si>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</si>
  <si>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</si>
  <si>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</si>
  <si>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</si>
  <si>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</si>
  <si>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</si>
  <si>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</si>
  <si>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</si>
  <si>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</si>
  <si>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</si>
  <si>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</si>
  <si>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</si>
  <si>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</si>
  <si>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</si>
  <si>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</si>
  <si>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</si>
  <si>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</si>
  <si>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</si>
  <si>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</si>
  <si>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</si>
  <si>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</si>
  <si>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</si>
  <si>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</si>
  <si>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</si>
  <si>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</si>
  <si>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</si>
  <si>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</si>
  <si>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</si>
  <si>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</si>
  <si>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</si>
  <si>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</si>
  <si>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</si>
  <si>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</si>
  <si>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</si>
  <si>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</si>
  <si>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</si>
  <si>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</si>
  <si>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</si>
  <si>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</si>
  <si>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</si>
  <si>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</si>
  <si>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</si>
  <si>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</si>
  <si>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</si>
  <si>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</si>
  <si>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</si>
  <si>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</si>
  <si>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</si>
  <si>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</si>
  <si>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</si>
  <si>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</si>
  <si>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</si>
  <si>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</si>
  <si>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</si>
  <si>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</si>
  <si>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</si>
  <si>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</si>
  <si>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</si>
  <si>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</si>
  <si>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</si>
  <si>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</si>
  <si>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</si>
  <si>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</si>
  <si>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</si>
  <si>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</si>
  <si>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</si>
  <si>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</si>
  <si>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</si>
  <si>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</si>
  <si>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</si>
  <si>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</si>
  <si>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</si>
  <si>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</si>
  <si>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</si>
  <si>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</si>
  <si>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</si>
  <si>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</si>
  <si>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</si>
  <si>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</si>
  <si>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</si>
  <si>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</si>
  <si>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</si>
  <si>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</si>
  <si>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</si>
  <si>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</si>
  <si>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</si>
  <si>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</si>
  <si>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</si>
  <si>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</si>
  <si>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</si>
  <si>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</si>
  <si>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</si>
  <si>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</si>
  <si>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</si>
  <si>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</si>
  <si>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</si>
  <si>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</si>
  <si>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</si>
  <si>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</si>
  <si>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</si>
  <si>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</si>
  <si>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</si>
  <si>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</si>
  <si>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</si>
  <si>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</si>
  <si>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</si>
  <si>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</si>
  <si>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</si>
  <si>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</si>
  <si>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</si>
  <si>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</si>
  <si>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</si>
  <si>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</si>
  <si>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</si>
  <si>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</si>
  <si>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</si>
  <si>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</si>
  <si>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</si>
  <si>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</si>
  <si>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</si>
  <si>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</si>
  <si>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</si>
  <si>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</si>
  <si>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</si>
  <si>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</si>
  <si>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</si>
  <si>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</si>
  <si>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</si>
  <si>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</si>
  <si>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</si>
  <si>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</si>
  <si>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</si>
  <si>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</si>
  <si>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</si>
  <si>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</si>
  <si>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</si>
  <si>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</si>
  <si>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</si>
  <si>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</si>
  <si>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</si>
  <si>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</si>
  <si>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</si>
  <si>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</si>
  <si>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</si>
  <si>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</si>
  <si>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</si>
  <si>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</si>
  <si>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</si>
  <si>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</si>
  <si>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</si>
  <si>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</si>
  <si>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</si>
  <si>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</si>
  <si>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</si>
  <si>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</si>
  <si>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</si>
  <si>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</si>
  <si>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</si>
  <si>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</si>
  <si>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</si>
  <si>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</si>
  <si>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</si>
  <si>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</si>
  <si>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</si>
  <si>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</si>
  <si>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</si>
  <si>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</si>
  <si>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</si>
  <si>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</si>
  <si>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</si>
  <si>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</si>
  <si>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</si>
  <si>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</si>
  <si>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</si>
  <si>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</si>
  <si>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</si>
  <si>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</si>
  <si>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</si>
  <si>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</si>
  <si>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</si>
  <si>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</si>
  <si>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</si>
  <si>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</si>
  <si>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</si>
  <si>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</si>
  <si>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</si>
  <si>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</si>
  <si>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</si>
  <si>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</si>
  <si>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</si>
  <si>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</si>
  <si>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</si>
  <si>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</si>
  <si>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</si>
  <si>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</si>
  <si>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</si>
  <si>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</si>
  <si>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</si>
  <si>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</si>
  <si>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</si>
  <si>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</si>
  <si>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</si>
  <si>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</si>
  <si>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</si>
  <si>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</si>
  <si>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</si>
  <si>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</si>
  <si>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</si>
  <si>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</si>
  <si>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</si>
  <si>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</si>
  <si>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</si>
  <si>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</si>
  <si>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</si>
  <si>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</si>
  <si>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</si>
  <si>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</si>
  <si>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</si>
  <si>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</si>
  <si>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</si>
  <si>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</si>
  <si>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</si>
  <si>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</si>
  <si>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</si>
  <si>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</si>
  <si>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</si>
  <si>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</si>
  <si>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</si>
  <si>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</si>
  <si>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</si>
  <si>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</si>
  <si>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</si>
  <si>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</si>
  <si>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</si>
  <si>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</si>
  <si>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</si>
  <si>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</si>
  <si>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</si>
  <si>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</si>
  <si>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</si>
  <si>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</si>
  <si>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</si>
  <si>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</si>
  <si>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</si>
  <si>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</si>
  <si>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</si>
  <si>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</si>
  <si>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</si>
  <si>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</si>
  <si>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</si>
  <si>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</si>
  <si>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</si>
  <si>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</si>
  <si>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</si>
  <si>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</si>
  <si>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</si>
  <si>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</si>
  <si>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</si>
  <si>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</si>
  <si>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</si>
  <si>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</si>
  <si>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</si>
  <si>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</si>
  <si>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</si>
  <si>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</si>
  <si>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</si>
  <si>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</si>
  <si>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</si>
  <si>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</si>
  <si>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</si>
  <si>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</si>
  <si>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</si>
  <si>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</si>
  <si>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</si>
  <si>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</si>
  <si>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</si>
  <si>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</si>
  <si>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</si>
  <si>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</si>
  <si>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</si>
  <si>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</si>
  <si>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</si>
  <si>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</si>
  <si>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</si>
  <si>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</si>
  <si>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</si>
  <si>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</si>
  <si>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</si>
  <si>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</si>
  <si>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</si>
  <si>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</si>
  <si>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</si>
  <si>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</si>
  <si>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</si>
  <si>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</si>
  <si>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</si>
  <si>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</si>
  <si>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</si>
  <si>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</si>
  <si>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</si>
  <si>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</si>
  <si>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</si>
  <si>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</si>
  <si>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</si>
  <si>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</si>
  <si>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</si>
  <si>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</si>
  <si>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</si>
  <si>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</si>
  <si>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</si>
  <si>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</si>
  <si>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</si>
  <si>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</si>
  <si>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</si>
  <si>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</si>
  <si>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</si>
  <si>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</si>
  <si>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</si>
  <si>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</si>
  <si>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</si>
  <si>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</si>
  <si>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</si>
  <si>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</si>
  <si>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</si>
  <si>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</si>
  <si>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</si>
  <si>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</si>
  <si>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</si>
  <si>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</si>
  <si>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</si>
  <si>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</si>
  <si>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</si>
  <si>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</si>
  <si>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</si>
  <si>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</si>
  <si>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</si>
  <si>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</si>
  <si>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</si>
  <si>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</si>
  <si>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</si>
  <si>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</si>
  <si>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</si>
  <si>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</si>
  <si>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</si>
  <si>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</si>
  <si>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</si>
  <si>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</si>
  <si>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</si>
  <si>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</si>
  <si>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</si>
  <si>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</si>
  <si>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</si>
  <si>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</si>
  <si>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</si>
  <si>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</si>
  <si>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</si>
  <si>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</si>
  <si>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</si>
  <si>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</si>
  <si>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</si>
  <si>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</si>
  <si>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</si>
  <si>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</si>
  <si>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</si>
  <si>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</si>
  <si>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</si>
  <si>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</si>
  <si>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</si>
  <si>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</si>
  <si>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</si>
  <si>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</si>
  <si>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</si>
  <si>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</si>
  <si>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</si>
  <si>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</si>
  <si>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</si>
  <si>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</si>
  <si>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</si>
  <si>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</si>
  <si>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</si>
  <si>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</si>
  <si>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</si>
  <si>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</si>
  <si>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</si>
  <si>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</si>
  <si>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</si>
  <si>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</si>
  <si>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</si>
  <si>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</si>
  <si>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</si>
  <si>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</si>
  <si>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</si>
  <si>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</si>
  <si>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</si>
  <si>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</si>
  <si>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</si>
  <si>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</si>
  <si>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</si>
  <si>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</si>
  <si>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</si>
  <si>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</si>
  <si>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</si>
  <si>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</si>
  <si>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</si>
  <si>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</si>
  <si>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</si>
  <si>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</si>
  <si>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</si>
  <si>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</si>
  <si>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</si>
  <si>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</si>
  <si>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</si>
  <si>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</si>
  <si>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</si>
  <si>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</si>
  <si>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</si>
  <si>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</si>
  <si>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</si>
  <si>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</si>
  <si>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</si>
  <si>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</si>
  <si>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</si>
  <si>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</si>
  <si>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</si>
  <si>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</si>
  <si>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</si>
  <si>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</si>
  <si>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</si>
  <si>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</si>
  <si>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</si>
  <si>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</si>
  <si>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</si>
  <si>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</si>
  <si>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</si>
  <si>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</si>
  <si>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</si>
  <si>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</si>
  <si>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</si>
  <si>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</si>
  <si>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</si>
  <si>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</si>
  <si>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</si>
  <si>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</si>
  <si>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</si>
  <si>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</si>
  <si>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</si>
  <si>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</si>
  <si>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</si>
  <si>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</si>
  <si>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</si>
  <si>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</si>
  <si>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</si>
  <si>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</si>
  <si>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</si>
  <si>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</si>
  <si>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</si>
  <si>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</si>
  <si>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</si>
  <si>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</si>
  <si>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</si>
  <si>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</si>
  <si>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</si>
  <si>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</si>
  <si>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</si>
  <si>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</si>
  <si>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</si>
  <si>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</si>
  <si>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</si>
  <si>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</si>
  <si>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</si>
  <si>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</si>
  <si>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</si>
  <si>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</si>
  <si>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</si>
  <si>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</si>
  <si>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</si>
  <si>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</si>
  <si>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</si>
  <si>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</si>
  <si>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</si>
  <si>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</si>
  <si>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</si>
  <si>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</si>
  <si>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</si>
  <si>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</si>
  <si>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</si>
  <si>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</si>
  <si>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</si>
  <si>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</si>
  <si>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</si>
  <si>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</si>
  <si>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</si>
  <si>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</si>
  <si>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</si>
  <si>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</si>
  <si>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</si>
  <si>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</si>
  <si>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</si>
  <si>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</si>
  <si>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</si>
  <si>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</si>
  <si>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</si>
  <si>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</si>
  <si>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</si>
  <si>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</si>
  <si>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</si>
  <si>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</si>
  <si>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</si>
  <si>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</si>
  <si>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</si>
  <si>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</si>
  <si>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</si>
  <si>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</si>
  <si>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</si>
  <si>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</si>
  <si>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</si>
  <si>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</si>
  <si>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</si>
  <si>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</si>
  <si>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</si>
  <si>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</si>
  <si>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</si>
  <si>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</si>
  <si>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</si>
  <si>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</si>
  <si>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</si>
  <si>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</si>
  <si>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</si>
  <si>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</si>
  <si>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</si>
  <si>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</si>
  <si>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</si>
  <si>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</si>
  <si>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</si>
  <si>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</si>
  <si>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</si>
  <si>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</si>
  <si>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</si>
  <si>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</si>
  <si>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</si>
  <si>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</si>
  <si>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</si>
  <si>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</si>
  <si>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</si>
  <si>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</si>
  <si>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</si>
  <si>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</si>
  <si>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</si>
  <si>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</si>
  <si>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</si>
  <si>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</si>
  <si>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</si>
  <si>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</si>
  <si>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</si>
  <si>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</si>
  <si>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</si>
  <si>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</si>
  <si>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</si>
  <si>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</si>
  <si>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</si>
  <si>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</si>
  <si>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</si>
  <si>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</si>
  <si>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</si>
  <si>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</si>
  <si>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</si>
  <si>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</si>
  <si>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</si>
  <si>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</si>
  <si>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</si>
  <si>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</si>
  <si>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</si>
  <si>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</si>
  <si>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</si>
  <si>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</si>
  <si>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</si>
  <si>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</si>
  <si>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</si>
  <si>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</si>
  <si>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</si>
  <si>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</si>
  <si>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</si>
  <si>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</si>
  <si>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</si>
  <si>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</si>
  <si>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</si>
  <si>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</si>
  <si>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</si>
  <si>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</si>
  <si>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</si>
  <si>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</si>
  <si>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</si>
  <si>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</si>
  <si>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</si>
  <si>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</si>
  <si>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</si>
  <si>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</si>
  <si>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</si>
  <si>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</si>
  <si>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</si>
  <si>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</si>
  <si>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</si>
  <si>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</si>
  <si>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</si>
  <si>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</si>
  <si>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</si>
  <si>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</si>
  <si>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</si>
  <si>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</si>
  <si>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</si>
  <si>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</si>
  <si>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</si>
  <si>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</si>
  <si>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</si>
  <si>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</si>
  <si>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</si>
  <si>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</si>
  <si>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</si>
  <si>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</si>
  <si>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</si>
  <si>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</si>
  <si>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</si>
  <si>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</si>
  <si>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</si>
  <si>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</si>
  <si>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</si>
  <si>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</si>
  <si>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</si>
  <si>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</si>
  <si>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</si>
  <si>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</si>
  <si>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</si>
  <si>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</si>
  <si>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</si>
  <si>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</si>
  <si>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</si>
  <si>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</si>
  <si>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</si>
  <si>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</si>
  <si>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</si>
  <si>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</si>
  <si>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</si>
  <si>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</si>
  <si>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</si>
  <si>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</si>
  <si>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</si>
  <si>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</si>
  <si>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</si>
  <si>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</si>
  <si>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</si>
  <si>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</si>
  <si>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</si>
  <si>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</si>
  <si>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</si>
  <si>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</si>
  <si>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</si>
  <si>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</si>
  <si>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</si>
  <si>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</si>
  <si>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</si>
  <si>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</si>
  <si>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</si>
  <si>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</si>
  <si>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</si>
  <si>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</si>
  <si>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</si>
  <si>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</si>
  <si>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</si>
  <si>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</si>
  <si>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</si>
  <si>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</si>
  <si>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</si>
  <si>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</si>
  <si>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</si>
  <si>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</si>
  <si>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</si>
  <si>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</si>
  <si>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</si>
  <si>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</si>
  <si>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</si>
  <si>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</si>
  <si>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</si>
  <si>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</si>
  <si>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</si>
  <si>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</si>
  <si>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</si>
  <si>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</si>
  <si>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</si>
  <si>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</si>
  <si>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</si>
  <si>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</si>
  <si>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</si>
  <si>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</si>
  <si>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</si>
  <si>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</si>
  <si>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</si>
  <si>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</si>
  <si>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</si>
  <si>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</si>
  <si>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</si>
  <si>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</si>
  <si>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</si>
  <si>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</si>
  <si>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</si>
  <si>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</si>
  <si>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</si>
  <si>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</si>
  <si>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</si>
  <si>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</si>
  <si>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</si>
  <si>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</si>
  <si>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</si>
  <si>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</si>
  <si>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</si>
  <si>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</si>
  <si>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</si>
  <si>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</si>
  <si>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</si>
  <si>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</si>
  <si>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</si>
  <si>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</si>
  <si>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</si>
  <si>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</si>
  <si>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</si>
  <si>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</si>
  <si>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</si>
  <si>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</si>
  <si>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</si>
  <si>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</si>
  <si>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</si>
  <si>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</si>
  <si>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</si>
  <si>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</si>
  <si>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</si>
  <si>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</si>
  <si>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</si>
  <si>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</si>
  <si>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</si>
  <si>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</si>
  <si>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</si>
  <si>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</si>
  <si>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</si>
  <si>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</si>
  <si>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</si>
  <si>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</si>
  <si>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</si>
  <si>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</si>
  <si>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</si>
  <si>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</si>
  <si>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</si>
  <si>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</si>
  <si>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</si>
  <si>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</si>
  <si>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</si>
  <si>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</si>
  <si>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</si>
  <si>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</si>
  <si>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</si>
  <si>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</si>
  <si>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</si>
  <si>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</si>
  <si>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</si>
  <si>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</si>
  <si>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</si>
  <si>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</si>
  <si>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</si>
  <si>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</si>
  <si>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</si>
  <si>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</si>
  <si>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</si>
  <si>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</si>
  <si>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</si>
  <si>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</si>
  <si>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</si>
  <si>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</si>
  <si>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</si>
  <si>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</si>
  <si>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</si>
  <si>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</si>
  <si>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</si>
  <si>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</si>
  <si>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</si>
  <si>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</si>
  <si>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</si>
  <si>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</si>
  <si>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</si>
  <si>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</si>
  <si>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</si>
  <si>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</si>
  <si>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</si>
  <si>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</si>
  <si>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</si>
  <si>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</si>
  <si>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</si>
  <si>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</si>
  <si>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</si>
  <si>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</si>
  <si>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</si>
  <si>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</si>
  <si>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</si>
  <si>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</si>
  <si>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</si>
  <si>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</si>
  <si>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</si>
  <si>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</si>
  <si>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</si>
  <si>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</si>
  <si>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</si>
  <si>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</si>
  <si>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</si>
  <si>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</si>
  <si>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</si>
  <si>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</si>
  <si>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</si>
  <si>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</si>
  <si>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</si>
  <si>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</si>
  <si>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</si>
  <si>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</si>
  <si>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</si>
  <si>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</si>
  <si>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</si>
  <si>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</si>
  <si>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</si>
  <si>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</si>
  <si>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</si>
  <si>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</si>
  <si>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</si>
  <si>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</si>
  <si>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</si>
  <si>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</si>
  <si>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</si>
  <si>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</si>
  <si>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</si>
  <si>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</si>
  <si>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</si>
  <si>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</si>
  <si>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</si>
  <si>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</si>
  <si>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</si>
  <si>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</si>
  <si>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</si>
  <si>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</si>
  <si>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</si>
  <si>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</si>
  <si>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</si>
  <si>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</si>
  <si>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</si>
  <si>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</si>
  <si>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</si>
  <si>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</si>
  <si>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</si>
  <si>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</si>
  <si>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</si>
  <si>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</si>
  <si>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</si>
  <si>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</si>
  <si>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</si>
  <si>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</si>
  <si>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</si>
  <si>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</si>
  <si>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</si>
  <si>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</si>
  <si>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</si>
  <si>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</si>
  <si>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</si>
  <si>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</si>
  <si>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</si>
  <si>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</si>
  <si>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</si>
  <si>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</si>
  <si>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</si>
  <si>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</si>
  <si>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</si>
  <si>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</si>
  <si>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</si>
  <si>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</si>
  <si>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</si>
  <si>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</si>
  <si>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</si>
  <si>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</si>
  <si>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</si>
  <si>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</si>
  <si>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</si>
  <si>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</si>
  <si>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</si>
  <si>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</si>
  <si>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</si>
  <si>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</si>
  <si>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</si>
  <si>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</si>
  <si>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</si>
  <si>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</si>
  <si>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</si>
  <si>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</si>
  <si>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</si>
  <si>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</si>
  <si>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</si>
  <si>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</si>
  <si>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</si>
  <si>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</si>
  <si>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</si>
  <si>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</si>
  <si>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</si>
  <si>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</si>
  <si>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</si>
  <si>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</si>
  <si>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</si>
  <si>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</si>
  <si>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</si>
  <si>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</si>
  <si>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</si>
  <si>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</si>
  <si>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</si>
  <si>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</si>
  <si>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</si>
  <si>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</si>
  <si>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</si>
  <si>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</si>
  <si>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</si>
  <si>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</si>
  <si>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</si>
  <si>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</si>
  <si>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</si>
  <si>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</si>
  <si>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</si>
  <si>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</si>
  <si>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</si>
  <si>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</si>
  <si>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</si>
  <si>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</si>
  <si>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</si>
  <si>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</si>
  <si>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</si>
  <si>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</si>
  <si>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</si>
  <si>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</si>
  <si>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</si>
  <si>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</si>
  <si>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</si>
  <si>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</si>
  <si>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</si>
  <si>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</si>
  <si>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</si>
  <si>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</si>
  <si>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</si>
  <si>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</si>
  <si>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</si>
  <si>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</si>
  <si>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</si>
  <si>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</si>
  <si>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</si>
  <si>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</si>
  <si>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</si>
  <si>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</si>
  <si>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</si>
  <si>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</si>
  <si>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</si>
  <si>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</si>
  <si>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</si>
  <si>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</si>
  <si>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</si>
  <si>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</si>
  <si>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</si>
  <si>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</si>
  <si>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</si>
  <si>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</si>
  <si>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</si>
  <si>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</si>
  <si>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</si>
  <si>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</si>
  <si>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</si>
  <si>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</si>
  <si>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</si>
  <si>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</si>
  <si>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</si>
  <si>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</si>
  <si>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</si>
  <si>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</si>
  <si>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</si>
  <si>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</si>
  <si>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</si>
  <si>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</si>
  <si>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</si>
  <si>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</si>
  <si>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</si>
  <si>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</si>
  <si>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</si>
  <si>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</si>
  <si>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</si>
  <si>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</si>
  <si>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</si>
  <si>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</si>
  <si>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</si>
  <si>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</si>
  <si>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</si>
  <si>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</si>
  <si>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</si>
  <si>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</si>
  <si>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</si>
  <si>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</si>
  <si>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</si>
  <si>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</si>
  <si>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</si>
  <si>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</si>
  <si>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</si>
  <si>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</si>
  <si>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</si>
  <si>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</si>
  <si>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</si>
  <si>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</si>
  <si>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</si>
  <si>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</si>
  <si>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</si>
  <si>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</si>
  <si>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</si>
  <si>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</si>
  <si>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</si>
  <si>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</si>
  <si>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</si>
  <si>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</si>
  <si>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</si>
  <si>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</si>
  <si>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</si>
  <si>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</si>
  <si>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</si>
  <si>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</si>
  <si>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</si>
  <si>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</si>
  <si>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</si>
  <si>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</si>
  <si>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</si>
  <si>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</si>
  <si>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</si>
  <si>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</si>
  <si>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</si>
  <si>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</si>
  <si>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</si>
  <si>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</si>
  <si>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</si>
  <si>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</si>
  <si>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</si>
  <si>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</si>
  <si>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</si>
  <si>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</si>
  <si>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</si>
  <si>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</si>
  <si>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</si>
  <si>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</si>
  <si>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</si>
  <si>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</si>
  <si>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</si>
  <si>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</si>
  <si>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</si>
  <si>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</si>
  <si>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</si>
  <si>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</si>
  <si>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</si>
  <si>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</si>
  <si>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</si>
  <si>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</si>
  <si>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</si>
  <si>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</si>
  <si>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</si>
  <si>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</si>
  <si>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</si>
  <si>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</si>
  <si>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</si>
  <si>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</si>
  <si>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</si>
  <si>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</si>
  <si>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</si>
  <si>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</si>
  <si>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</si>
  <si>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</si>
  <si>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</si>
  <si>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</si>
  <si>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</si>
  <si>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</si>
  <si>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</si>
  <si>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</si>
  <si>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</si>
  <si>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</si>
  <si>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</si>
  <si>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</si>
  <si>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</si>
  <si>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</si>
  <si>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</si>
  <si>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</si>
  <si>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</si>
  <si>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</si>
  <si>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</si>
  <si>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</si>
  <si>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</si>
  <si>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</si>
  <si>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</si>
  <si>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</si>
  <si>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</si>
  <si>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</si>
  <si>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</si>
  <si>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</si>
  <si>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</si>
  <si>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</si>
  <si>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</si>
  <si>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</si>
  <si>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</si>
  <si>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</si>
  <si>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</si>
  <si>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</si>
  <si>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</si>
  <si>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</si>
  <si>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</si>
  <si>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</si>
  <si>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</si>
  <si>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</si>
  <si>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</si>
  <si>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</si>
  <si>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</si>
  <si>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</si>
  <si>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</si>
  <si>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</si>
  <si>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</si>
  <si>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</si>
  <si>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</si>
  <si>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</si>
  <si>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</si>
  <si>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</si>
  <si>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</si>
  <si>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</si>
  <si>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</si>
  <si>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</si>
  <si>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</si>
  <si>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</si>
  <si>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</si>
  <si>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</si>
  <si>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</si>
  <si>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</si>
  <si>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</si>
  <si>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</si>
  <si>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</si>
  <si>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</si>
  <si>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</si>
  <si>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</si>
  <si>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</si>
  <si>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</si>
  <si>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</si>
  <si>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</si>
  <si>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</si>
  <si>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</si>
  <si>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</si>
  <si>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</si>
  <si>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</si>
  <si>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</si>
  <si>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</si>
  <si>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</si>
  <si>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</si>
  <si>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</si>
  <si>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</si>
  <si>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</si>
  <si>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</si>
  <si>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</si>
  <si>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</si>
  <si>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</si>
  <si>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</si>
  <si>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</si>
  <si>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</si>
  <si>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</si>
  <si>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</si>
  <si>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</si>
  <si>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</si>
  <si>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</si>
  <si>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</si>
  <si>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</si>
  <si>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</si>
  <si>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</si>
  <si>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</si>
  <si>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</si>
  <si>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</si>
  <si>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</si>
  <si>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</si>
  <si>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</si>
  <si>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</si>
  <si>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</si>
  <si>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</si>
  <si>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</si>
  <si>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</si>
  <si>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</si>
  <si>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</si>
  <si>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</si>
  <si>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</si>
  <si>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</si>
  <si>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</si>
  <si>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</si>
  <si>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</si>
  <si>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</si>
  <si>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</si>
  <si>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</si>
  <si>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</si>
  <si>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</si>
  <si>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</si>
  <si>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</si>
  <si>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</si>
  <si>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</si>
  <si>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</si>
  <si>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</si>
  <si>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</si>
  <si>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</si>
  <si>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</si>
  <si>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</si>
  <si>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</si>
  <si>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</si>
  <si>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</si>
  <si>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</si>
  <si>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</si>
  <si>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</si>
  <si>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</si>
  <si>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</si>
  <si>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</si>
  <si>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</si>
  <si>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</si>
  <si>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</si>
  <si>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</si>
  <si>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</si>
  <si>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</si>
  <si>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</si>
  <si>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</si>
  <si>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</si>
  <si>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</si>
  <si>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</si>
  <si>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</si>
  <si>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</si>
  <si>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</si>
  <si>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</si>
  <si>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</si>
  <si>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</si>
  <si>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</si>
  <si>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</si>
  <si>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</si>
  <si>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</si>
  <si>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</si>
  <si>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</si>
  <si>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</si>
  <si>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</si>
  <si>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</si>
  <si>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</si>
  <si>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</si>
  <si>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</si>
  <si>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</si>
  <si>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</si>
  <si>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</si>
  <si>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</si>
  <si>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</si>
  <si>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</si>
  <si>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</si>
  <si>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</si>
  <si>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</si>
  <si>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</si>
  <si>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</si>
  <si>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</si>
  <si>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</si>
  <si>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</si>
  <si>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</si>
  <si>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</si>
  <si>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</si>
  <si>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</si>
  <si>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</si>
  <si>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</si>
  <si>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</si>
  <si>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</si>
  <si>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</si>
  <si>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</si>
  <si>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</si>
  <si>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</si>
  <si>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</si>
  <si>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</si>
  <si>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</si>
  <si>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</si>
  <si>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</si>
  <si>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</si>
  <si>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</si>
  <si>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</si>
  <si>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</si>
  <si>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</si>
  <si>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</si>
  <si>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</si>
  <si>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</si>
  <si>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</si>
  <si>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</si>
  <si>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</si>
  <si>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</si>
  <si>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</si>
  <si>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</si>
  <si>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</si>
  <si>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</si>
  <si>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</si>
  <si>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</si>
  <si>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</si>
  <si>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</si>
  <si>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</si>
  <si>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</si>
  <si>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</si>
  <si>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</si>
  <si>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</si>
  <si>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</si>
  <si>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</si>
  <si>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</si>
  <si>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</si>
  <si>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</si>
  <si>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</si>
  <si>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</si>
  <si>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</si>
  <si>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</si>
  <si>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</si>
  <si>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</si>
  <si>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</si>
  <si>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</si>
  <si>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</si>
  <si>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</si>
  <si>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</si>
  <si>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</si>
  <si>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</si>
  <si>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</si>
  <si>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</si>
  <si>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</si>
  <si>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</si>
  <si>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</si>
  <si>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</si>
  <si>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</si>
  <si>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</si>
  <si>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</si>
  <si>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</si>
  <si>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</si>
  <si>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</si>
  <si>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</si>
  <si>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</si>
  <si>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</si>
  <si>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</si>
  <si>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</si>
  <si>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</si>
  <si>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</si>
  <si>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</si>
  <si>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</si>
  <si>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</si>
  <si>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</si>
  <si>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</si>
  <si>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</si>
  <si>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</si>
  <si>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</si>
  <si>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</si>
  <si>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</si>
  <si>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</si>
  <si>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</si>
  <si>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</si>
  <si>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</si>
  <si>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</si>
  <si>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</si>
  <si>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</si>
  <si>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</si>
  <si>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</si>
  <si>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</si>
  <si>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</si>
  <si>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</si>
  <si>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</si>
  <si>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</si>
  <si>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</si>
  <si>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</si>
  <si>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</si>
  <si>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</si>
  <si>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</si>
  <si>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</si>
  <si>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</si>
  <si>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</si>
  <si>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</si>
  <si>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</si>
  <si>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</si>
  <si>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</si>
  <si>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</si>
  <si>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</si>
  <si>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</si>
  <si>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</si>
  <si>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</si>
  <si>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</si>
  <si>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</si>
  <si>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</si>
  <si>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</si>
  <si>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</si>
  <si>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</si>
  <si>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</si>
  <si>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</si>
  <si>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</si>
  <si>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</si>
  <si>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</si>
  <si>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</si>
  <si>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</si>
  <si>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</si>
  <si>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</si>
  <si>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</si>
  <si>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</si>
  <si>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</si>
  <si>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</si>
  <si>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</si>
  <si>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</si>
  <si>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</si>
  <si>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</si>
  <si>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</si>
  <si>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</si>
  <si>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</si>
  <si>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</si>
  <si>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</si>
  <si>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</si>
  <si>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</si>
  <si>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</si>
  <si>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</si>
  <si>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</si>
  <si>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</si>
  <si>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</si>
  <si>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</si>
  <si>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</si>
  <si>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</si>
  <si>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</si>
  <si>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</si>
  <si>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</si>
  <si>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</si>
  <si>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</si>
  <si>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</si>
  <si>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</si>
  <si>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</si>
  <si>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</si>
  <si>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</si>
  <si>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</si>
  <si>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</si>
  <si>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</si>
  <si>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</si>
  <si>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</si>
  <si>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</si>
  <si>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</si>
  <si>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</si>
  <si>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</si>
  <si>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</si>
  <si>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</si>
  <si>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</si>
  <si>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</si>
  <si>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</si>
  <si>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</si>
  <si>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</si>
  <si>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</si>
  <si>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</si>
  <si>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</si>
  <si>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</si>
  <si>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</si>
  <si>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</si>
  <si>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</si>
  <si>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</si>
  <si>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</si>
  <si>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</si>
  <si>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</si>
  <si>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</si>
  <si>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</si>
  <si>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</si>
  <si>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</si>
  <si>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</si>
  <si>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</si>
  <si>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</si>
  <si>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</si>
  <si>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</si>
  <si>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</si>
  <si>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</si>
  <si>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</si>
  <si>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</si>
  <si>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</si>
  <si>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</si>
  <si>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</si>
  <si>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</si>
  <si>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</si>
  <si>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</si>
  <si>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</si>
  <si>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</si>
  <si>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</si>
  <si>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</si>
  <si>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</si>
  <si>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</si>
  <si>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</si>
  <si>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</si>
  <si>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</si>
  <si>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</si>
  <si>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</si>
  <si>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</si>
  <si>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</si>
  <si>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</si>
  <si>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</si>
  <si>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</si>
  <si>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</si>
  <si>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</si>
  <si>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</si>
  <si>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</si>
  <si>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</si>
  <si>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</si>
  <si>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</si>
  <si>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</si>
  <si>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</si>
  <si>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</si>
  <si>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</si>
  <si>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</si>
  <si>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</si>
  <si>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</si>
  <si>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</si>
  <si>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</si>
  <si>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</si>
  <si>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</si>
  <si>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</si>
  <si>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</si>
  <si>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</si>
  <si>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</si>
  <si>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</si>
  <si>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</si>
  <si>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</si>
  <si>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</si>
  <si>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</si>
  <si>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</si>
  <si>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</si>
  <si>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</si>
  <si>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</si>
  <si>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</si>
  <si>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</si>
  <si>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</si>
  <si>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</si>
  <si>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</si>
  <si>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</si>
  <si>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</si>
  <si>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</si>
  <si>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</si>
  <si>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</si>
  <si>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</si>
  <si>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</si>
  <si>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</si>
  <si>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</si>
  <si>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</si>
  <si>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</si>
  <si>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</si>
  <si>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</si>
  <si>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</si>
  <si>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</si>
  <si>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</si>
  <si>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</si>
  <si>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</si>
  <si>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</si>
  <si>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</si>
  <si>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</si>
  <si>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</si>
  <si>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</si>
  <si>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</si>
  <si>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</si>
  <si>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</si>
  <si>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</si>
  <si>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</si>
  <si>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</si>
  <si>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</si>
  <si>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</si>
  <si>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</si>
  <si>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</si>
  <si>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</si>
  <si>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</si>
  <si>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</si>
  <si>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</si>
  <si>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</si>
  <si>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</si>
  <si>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</si>
  <si>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</si>
  <si>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</si>
  <si>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</si>
  <si>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</si>
  <si>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</si>
  <si>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</si>
  <si>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</si>
  <si>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</si>
  <si>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</si>
  <si>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</si>
  <si>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</si>
  <si>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</si>
  <si>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</si>
  <si>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</si>
  <si>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</si>
  <si>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</si>
  <si>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</si>
  <si>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</si>
  <si>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</si>
  <si>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</si>
  <si>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</si>
  <si>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</si>
  <si>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</si>
  <si>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</si>
  <si>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</si>
  <si>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</si>
  <si>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</si>
  <si>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</si>
  <si>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</si>
  <si>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</si>
  <si>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</si>
  <si>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</si>
  <si>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</si>
  <si>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</si>
  <si>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</si>
  <si>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</si>
  <si>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</si>
  <si>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</si>
  <si>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</si>
  <si>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</si>
  <si>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</si>
  <si>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</si>
  <si>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</si>
  <si>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</si>
  <si>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</si>
  <si>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</si>
  <si>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</si>
  <si>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</si>
  <si>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</si>
  <si>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</si>
  <si>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</si>
  <si>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</si>
  <si>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</si>
  <si>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</si>
  <si>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</si>
  <si>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</si>
  <si>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</si>
  <si>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</si>
  <si>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</si>
  <si>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</si>
  <si>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</si>
  <si>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</si>
  <si>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</si>
  <si>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</si>
  <si>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</si>
  <si>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</si>
  <si>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</si>
  <si>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</si>
  <si>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</si>
  <si>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</si>
  <si>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</si>
  <si>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</si>
  <si>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</si>
  <si>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</si>
  <si>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</si>
  <si>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</si>
  <si>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</si>
  <si>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</si>
  <si>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</si>
  <si>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</si>
  <si>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</si>
  <si>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</si>
  <si>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</si>
  <si>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</si>
  <si>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</si>
  <si>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</si>
  <si>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</si>
  <si>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</si>
  <si>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</si>
  <si>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</si>
  <si>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</si>
  <si>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</si>
  <si>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</si>
  <si>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</si>
  <si>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</si>
  <si>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</si>
  <si>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</si>
  <si>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</si>
  <si>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</si>
  <si>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</si>
  <si>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</si>
  <si>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</si>
  <si>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</si>
  <si>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</si>
  <si>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</si>
  <si>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</si>
  <si>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</si>
  <si>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</si>
  <si>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</si>
  <si>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</si>
  <si>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</si>
  <si>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</si>
  <si>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</si>
  <si>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</si>
  <si>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</si>
  <si>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</si>
  <si>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</si>
  <si>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</si>
  <si>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</si>
  <si>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</si>
  <si>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</si>
  <si>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</si>
  <si>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</si>
  <si>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</si>
  <si>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</si>
  <si>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</si>
  <si>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</si>
  <si>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</si>
  <si>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</si>
  <si>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</si>
  <si>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</si>
  <si>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</si>
  <si>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</si>
  <si>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</si>
  <si>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</si>
  <si>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</si>
  <si>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</si>
  <si>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</si>
  <si>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</si>
  <si>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</si>
  <si>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</si>
  <si>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</si>
  <si>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</si>
  <si>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</si>
  <si>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</si>
  <si>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</si>
  <si>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</si>
  <si>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</si>
  <si>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</si>
  <si>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</si>
  <si>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</si>
  <si>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</si>
  <si>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</si>
  <si>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</si>
  <si>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</si>
  <si>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</si>
  <si>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</si>
  <si>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</si>
  <si>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</si>
  <si>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</si>
  <si>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</si>
  <si>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</si>
  <si>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</si>
  <si>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</si>
  <si>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</si>
  <si>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</si>
  <si>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</si>
  <si>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</si>
  <si>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</si>
  <si>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</si>
  <si>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</si>
  <si>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</si>
  <si>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</si>
  <si>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</si>
  <si>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</si>
  <si>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</si>
  <si>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</si>
  <si>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</si>
  <si>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</si>
  <si>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</si>
  <si>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</si>
  <si>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</si>
  <si>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</si>
  <si>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</si>
  <si>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</si>
  <si>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</si>
  <si>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</si>
  <si>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</si>
  <si>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</si>
  <si>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</si>
  <si>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</si>
  <si>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</si>
  <si>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</si>
  <si>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</si>
  <si>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</si>
  <si>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</si>
  <si>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</si>
  <si>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</si>
  <si>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</si>
  <si>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</si>
  <si>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</si>
  <si>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</si>
  <si>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</si>
  <si>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</si>
  <si>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</si>
  <si>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</si>
  <si>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</si>
  <si>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</si>
  <si>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</si>
  <si>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</si>
  <si>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</si>
  <si>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</si>
  <si>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</si>
  <si>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</si>
  <si>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</si>
  <si>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</si>
  <si>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</si>
  <si>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</si>
  <si>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</si>
  <si>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</si>
  <si>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</si>
  <si>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</si>
  <si>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</si>
  <si>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</si>
  <si>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</si>
  <si>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</si>
  <si>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</si>
  <si>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</si>
  <si>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</si>
  <si>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</si>
  <si>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</si>
  <si>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</si>
  <si>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</si>
  <si>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</si>
  <si>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</si>
  <si>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</si>
  <si>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</si>
  <si>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</si>
  <si>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</si>
  <si>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</si>
  <si>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</si>
  <si>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</si>
  <si>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</si>
  <si>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</si>
  <si>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</si>
  <si>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</si>
  <si>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</si>
  <si>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</si>
  <si>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</si>
  <si>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</si>
  <si>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</si>
  <si>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</si>
  <si>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</si>
  <si>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</si>
  <si>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</si>
  <si>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</si>
  <si>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</si>
  <si>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</si>
  <si>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</si>
  <si>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</si>
  <si>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</si>
  <si>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</si>
  <si>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</si>
  <si>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</si>
  <si>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</si>
  <si>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</si>
  <si>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</si>
  <si>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</si>
  <si>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</si>
  <si>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</si>
  <si>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</si>
  <si>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</si>
  <si>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</si>
  <si>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</si>
  <si>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</si>
  <si>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</si>
  <si>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</si>
  <si>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</si>
  <si>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</si>
  <si>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</si>
  <si>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</si>
  <si>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</si>
  <si>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</si>
  <si>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</si>
  <si>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</si>
  <si>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</si>
  <si>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</si>
  <si>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</si>
  <si>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</si>
  <si>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</si>
  <si>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</si>
  <si>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</si>
  <si>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</si>
  <si>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</si>
  <si>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</si>
  <si>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</si>
  <si>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</si>
  <si>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</si>
  <si>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</si>
  <si>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</si>
  <si>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</si>
  <si>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</si>
  <si>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</si>
  <si>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</si>
  <si>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</si>
  <si>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</si>
  <si>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</si>
  <si>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</si>
  <si>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</si>
  <si>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</si>
  <si>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</si>
  <si>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</si>
  <si>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</si>
  <si>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</si>
  <si>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</si>
  <si>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</si>
  <si>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</si>
  <si>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</si>
  <si>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</si>
  <si>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</si>
  <si>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</si>
  <si>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</si>
  <si>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</si>
  <si>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</si>
  <si>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</si>
  <si>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</si>
  <si>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</si>
  <si>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</si>
  <si>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</si>
  <si>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</si>
  <si>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</si>
  <si>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</si>
  <si>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</si>
  <si>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</si>
  <si>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</si>
  <si>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</si>
  <si>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</si>
  <si>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</si>
  <si>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</si>
  <si>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</si>
  <si>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</si>
  <si>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</si>
  <si>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</si>
  <si>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</si>
  <si>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</si>
  <si>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</si>
  <si>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</si>
  <si>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</si>
  <si>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</si>
  <si>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</si>
  <si>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</si>
  <si>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</si>
  <si>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</si>
  <si>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</si>
  <si>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</si>
  <si>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</si>
  <si>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</si>
  <si>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</si>
  <si>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</si>
  <si>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</si>
  <si>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</si>
  <si>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</si>
  <si>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</si>
  <si>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</si>
  <si>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</si>
  <si>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</si>
  <si>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</si>
  <si>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</si>
  <si>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</si>
  <si>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</si>
  <si>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</si>
  <si>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</si>
  <si>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</si>
  <si>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</si>
  <si>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</si>
  <si>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</si>
  <si>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</si>
  <si>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</si>
  <si>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</si>
  <si>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</si>
  <si>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</si>
  <si>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</si>
  <si>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</si>
  <si>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</si>
  <si>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</si>
  <si>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</si>
  <si>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</si>
  <si>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</si>
  <si>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</si>
  <si>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</si>
  <si>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</si>
  <si>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</si>
  <si>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</si>
  <si>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</si>
  <si>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</si>
  <si>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</si>
  <si>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</si>
  <si>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</si>
  <si>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</si>
  <si>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</si>
  <si>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</si>
  <si>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</si>
  <si>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</si>
  <si>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</si>
  <si>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</si>
  <si>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</si>
  <si>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</si>
  <si>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</si>
  <si>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</si>
  <si>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</si>
  <si>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</si>
  <si>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</si>
  <si>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</si>
  <si>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</si>
  <si>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</si>
  <si>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</si>
  <si>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</si>
  <si>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</si>
  <si>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</si>
  <si>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</si>
  <si>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</si>
  <si>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</si>
  <si>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</si>
  <si>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</si>
  <si>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</si>
  <si>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</si>
  <si>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</si>
  <si>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</si>
  <si>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</si>
  <si>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</si>
  <si>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</si>
  <si>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</si>
  <si>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</si>
  <si>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</si>
  <si>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</si>
  <si>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</si>
  <si>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</si>
  <si>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</si>
  <si>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</si>
  <si>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</si>
  <si>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</si>
  <si>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</si>
  <si>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</si>
  <si>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</si>
  <si>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</si>
  <si>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</si>
  <si>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</si>
  <si>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</si>
  <si>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</si>
  <si>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</si>
  <si>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</si>
  <si>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</si>
  <si>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</si>
  <si>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</si>
  <si>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</si>
  <si>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</si>
  <si>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</si>
  <si>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</si>
  <si>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</si>
  <si>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</si>
  <si>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</si>
  <si>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</si>
  <si>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</si>
  <si>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</si>
  <si>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</si>
  <si>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</si>
  <si>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</si>
  <si>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</si>
  <si>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</si>
  <si>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</si>
  <si>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</si>
  <si>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</si>
  <si>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</si>
  <si>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</si>
  <si>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</si>
  <si>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</si>
  <si>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</si>
  <si>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</si>
  <si>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</si>
  <si>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</si>
  <si>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</si>
  <si>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</si>
  <si>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</si>
  <si>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</si>
  <si>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</si>
  <si>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</si>
  <si>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</si>
  <si>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</si>
  <si>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</si>
  <si>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</si>
  <si>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</si>
  <si>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</si>
  <si>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</si>
  <si>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</si>
  <si>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</si>
  <si>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</si>
  <si>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</si>
  <si>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</si>
  <si>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</si>
  <si>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</si>
  <si>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</si>
  <si>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</si>
  <si>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</si>
  <si>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</si>
  <si>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</si>
  <si>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</si>
  <si>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</si>
  <si>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</si>
  <si>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</si>
  <si>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</si>
  <si>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</si>
  <si>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</si>
  <si>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</si>
  <si>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</si>
  <si>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</si>
  <si>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</si>
  <si>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</si>
  <si>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</si>
  <si>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</si>
  <si>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</si>
  <si>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</si>
  <si>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</si>
  <si>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</si>
  <si>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</si>
  <si>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</si>
  <si>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</si>
  <si>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</si>
  <si>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</si>
  <si>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</si>
  <si>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</si>
  <si>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</si>
  <si>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</si>
  <si>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</si>
  <si>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</si>
  <si>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</si>
  <si>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</si>
  <si>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</si>
  <si>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</si>
  <si>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</si>
  <si>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</si>
  <si>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</si>
  <si>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</si>
  <si>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</si>
  <si>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</si>
  <si>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</si>
  <si>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</si>
  <si>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</si>
  <si>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</si>
  <si>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</si>
  <si>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</si>
  <si>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</si>
  <si>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</si>
  <si>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</si>
  <si>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</si>
  <si>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</si>
  <si>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</si>
  <si>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</si>
  <si>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</si>
  <si>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</si>
  <si>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</si>
  <si>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</si>
  <si>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</si>
  <si>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</si>
  <si>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</si>
  <si>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</si>
  <si>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</si>
  <si>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</si>
  <si>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</si>
  <si>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</si>
  <si>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</si>
  <si>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</si>
  <si>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</si>
  <si>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</si>
  <si>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</si>
  <si>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</si>
  <si>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</si>
  <si>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</si>
  <si>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</si>
  <si>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</si>
  <si>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</si>
  <si>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</si>
  <si>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</si>
  <si>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</si>
  <si>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</si>
  <si>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</si>
  <si>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</si>
  <si>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</si>
  <si>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</si>
  <si>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</si>
  <si>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</si>
  <si>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</si>
  <si>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</si>
  <si>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</si>
  <si>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</si>
  <si>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</si>
  <si>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</si>
  <si>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</si>
  <si>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</si>
  <si>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</si>
  <si>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</si>
  <si>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</si>
  <si>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</si>
  <si>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</si>
  <si>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</si>
  <si>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</si>
  <si>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</si>
  <si>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</si>
  <si>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</si>
  <si>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</si>
  <si>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</si>
  <si>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</si>
  <si>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</si>
  <si>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</si>
  <si>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</si>
  <si>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</si>
  <si>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</si>
  <si>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</si>
  <si>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</si>
  <si>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</si>
  <si>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</si>
  <si>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</si>
  <si>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</si>
  <si>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</si>
  <si>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</si>
  <si>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</si>
  <si>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</si>
  <si>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</si>
  <si>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</si>
  <si>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</si>
  <si>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</si>
  <si>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</si>
  <si>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</si>
  <si>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</si>
  <si>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</si>
  <si>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</si>
  <si>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</si>
  <si>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</si>
  <si>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</si>
  <si>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</si>
  <si>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</si>
  <si>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</si>
  <si>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</si>
  <si>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</si>
  <si>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</si>
  <si>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</si>
  <si>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</si>
  <si>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</si>
  <si>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</si>
  <si>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</si>
  <si>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</si>
  <si>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</si>
  <si>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</si>
  <si>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</si>
  <si>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</si>
  <si>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</si>
  <si>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</si>
  <si>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</si>
  <si>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</si>
  <si>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</si>
  <si>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</si>
  <si>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</si>
  <si>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</si>
  <si>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</si>
  <si>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</si>
  <si>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</si>
  <si>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</si>
  <si>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</si>
  <si>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</si>
  <si>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</si>
  <si>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</si>
  <si>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</si>
  <si>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</si>
  <si>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</si>
  <si>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</si>
  <si>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</si>
  <si>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</si>
  <si>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</si>
  <si>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</si>
  <si>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</si>
  <si>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</si>
  <si>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</si>
  <si>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</si>
  <si>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</si>
  <si>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</si>
  <si>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</si>
  <si>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</si>
  <si>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</si>
  <si>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</si>
  <si>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</si>
  <si>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</si>
  <si>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</si>
  <si>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</si>
  <si>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</si>
  <si>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</si>
  <si>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</si>
  <si>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</si>
  <si>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</si>
  <si>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</si>
  <si>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</si>
  <si>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</si>
  <si>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</si>
  <si>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</si>
  <si>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</si>
  <si>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</si>
  <si>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</si>
  <si>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</si>
  <si>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</si>
  <si>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</si>
  <si>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</si>
  <si>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</si>
  <si>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</si>
  <si>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</si>
  <si>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</si>
  <si>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</si>
  <si>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</si>
  <si>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</si>
  <si>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</si>
  <si>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</si>
  <si>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</si>
  <si>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</si>
  <si>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</si>
  <si>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</si>
  <si>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</si>
  <si>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</si>
  <si>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</si>
  <si>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</si>
  <si>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</si>
  <si>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</si>
  <si>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</si>
  <si>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</si>
  <si>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</si>
  <si>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</si>
  <si>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</si>
  <si>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</si>
  <si>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</si>
  <si>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</si>
  <si>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</si>
  <si>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</si>
  <si>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</si>
  <si>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</si>
  <si>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</si>
  <si>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</si>
  <si>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</si>
  <si>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</si>
  <si>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</si>
  <si>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</si>
  <si>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</si>
  <si>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</si>
  <si>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</si>
  <si>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</si>
  <si>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</si>
  <si>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</si>
  <si>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</si>
  <si>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</si>
  <si>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</si>
  <si>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</si>
  <si>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</si>
  <si>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</si>
  <si>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</si>
  <si>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</si>
  <si>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</si>
  <si>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</si>
  <si>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</si>
  <si>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</si>
  <si>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</si>
  <si>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</si>
  <si>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</si>
  <si>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</si>
  <si>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</si>
  <si>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</si>
  <si>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</si>
  <si>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</si>
  <si>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</si>
  <si>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</si>
  <si>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</si>
  <si>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</si>
  <si>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</si>
  <si>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</si>
  <si>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</si>
  <si>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</si>
  <si>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</si>
  <si>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</si>
  <si>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</si>
  <si>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</si>
  <si>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</si>
  <si>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</si>
  <si>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</si>
  <si>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</si>
  <si>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</si>
  <si>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</si>
  <si>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</si>
  <si>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</si>
  <si>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</si>
  <si>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</si>
  <si>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</si>
  <si>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</si>
  <si>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</si>
  <si>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</si>
  <si>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</si>
  <si>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</si>
  <si>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</si>
  <si>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</si>
  <si>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</si>
  <si>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</si>
  <si>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</si>
  <si>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</si>
  <si>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</si>
  <si>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</si>
  <si>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</si>
  <si>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</si>
  <si>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</si>
  <si>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</si>
  <si>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</si>
  <si>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</si>
  <si>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</si>
  <si>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</si>
  <si>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</si>
  <si>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</si>
  <si>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</si>
  <si>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</si>
  <si>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</si>
  <si>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</si>
  <si>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</si>
  <si>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</si>
  <si>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</si>
  <si>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</si>
  <si>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</si>
  <si>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</si>
  <si>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</si>
  <si>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</si>
  <si>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</si>
  <si>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</si>
  <si>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</si>
  <si>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</si>
  <si>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</si>
  <si>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</si>
  <si>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</si>
  <si>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</si>
  <si>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</si>
  <si>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</si>
  <si>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</si>
  <si>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</si>
  <si>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</si>
  <si>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</si>
  <si>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</si>
  <si>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</si>
  <si>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</si>
  <si>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</si>
  <si>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</si>
  <si>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</si>
  <si>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</si>
  <si>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</si>
  <si>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</si>
  <si>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</si>
  <si>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</si>
  <si>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</si>
  <si>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</si>
  <si>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</si>
  <si>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</si>
  <si>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</si>
  <si>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</si>
  <si>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</si>
  <si>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</si>
  <si>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</si>
  <si>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</si>
  <si>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</si>
  <si>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</si>
  <si>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</si>
  <si>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</si>
  <si>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</si>
  <si>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</si>
  <si>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</si>
  <si>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</si>
  <si>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</si>
  <si>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</si>
  <si>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</si>
  <si>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</si>
  <si>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</si>
  <si>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</si>
  <si>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</si>
  <si>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</si>
  <si>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</si>
  <si>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</si>
  <si>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</si>
  <si>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</si>
  <si>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</si>
  <si>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</si>
  <si>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</si>
  <si>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/  { fnProgrammableiProduct</t>
  </si>
  <si>
    <t>/  { fnProgrammableiSum</t>
  </si>
  <si>
    <t>"i" STD_SIGMA STD_SUB_n</t>
  </si>
  <si>
    <t>"i" STD_PI STD_SUB_n</t>
  </si>
  <si>
    <t>ITM_iPIn</t>
  </si>
  <si>
    <t>ITM_iSIGMAn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</si>
</sst>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764" zoomScaleNormal="75" zoomScalePageLayoutView="75" workbookViewId="0">
      <selection activeCell="A1795" sqref="A1795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3794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3808</v>
      </c>
      <c r="L3" s="57" t="s">
        <v>4804</v>
      </c>
      <c r="M3" s="57" t="s">
        <v>4861</v>
      </c>
      <c r="N3" s="57"/>
      <c r="O3" s="52" t="s">
        <v>2718</v>
      </c>
      <c r="P3" s="56" t="s">
        <v>1407</v>
      </c>
      <c r="Q3" s="13"/>
      <c r="R3"/>
      <c r="S3" t="str">
        <f>IF(E3=F3,"","NOT EQUAL")</f>
        <v>NOT EQUAL</v>
      </c>
      <c r="T3" t="s">
        <v>4238</v>
      </c>
      <c r="U3"/>
      <c r="V3"/>
      <c r="W3" s="2" t="s">
        <v>2675</v>
      </c>
      <c r="X3" s="21" t="s">
        <v>2736</v>
      </c>
      <c r="Y3" s="21" t="s">
        <v>2737</v>
      </c>
      <c r="Z3"/>
      <c r="AA3"/>
      <c r="AD3" s="136" t="s">
        <v>4238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3634</v>
      </c>
      <c r="D6" s="53" t="s">
        <v>2816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3970</v>
      </c>
      <c r="L6" s="57" t="s">
        <v>4804</v>
      </c>
      <c r="M6" s="57" t="s">
        <v>4864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2609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3438</v>
      </c>
      <c r="D7" s="53" t="s">
        <v>2816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3970</v>
      </c>
      <c r="L7" s="57" t="s">
        <v>4804</v>
      </c>
      <c r="M7" s="57" t="s">
        <v>4865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2609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4844</v>
      </c>
      <c r="D8" s="53" t="s">
        <v>2816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3970</v>
      </c>
      <c r="L8" s="57" t="s">
        <v>4804</v>
      </c>
      <c r="M8" s="57" t="s">
        <v>4865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4845</v>
      </c>
      <c r="D9" s="53" t="s">
        <v>4033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3808</v>
      </c>
      <c r="L9" s="57" t="s">
        <v>4804</v>
      </c>
      <c r="M9" s="57" t="s">
        <v>4861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2609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4331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3970</v>
      </c>
      <c r="L10" s="57" t="s">
        <v>4804</v>
      </c>
      <c r="M10" s="57" t="s">
        <v>4866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2609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4332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3970</v>
      </c>
      <c r="L11" s="57" t="s">
        <v>4804</v>
      </c>
      <c r="M11" s="57" t="s">
        <v>4866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2609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4333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3970</v>
      </c>
      <c r="L12" s="57" t="s">
        <v>4804</v>
      </c>
      <c r="M12" s="57" t="s">
        <v>4866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2609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4334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3970</v>
      </c>
      <c r="L13" s="57" t="s">
        <v>4804</v>
      </c>
      <c r="M13" s="57" t="s">
        <v>4866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2609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4335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3970</v>
      </c>
      <c r="L14" s="57" t="s">
        <v>4804</v>
      </c>
      <c r="M14" s="57" t="s">
        <v>4866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2609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4336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3970</v>
      </c>
      <c r="L15" s="57" t="s">
        <v>4804</v>
      </c>
      <c r="M15" s="57" t="s">
        <v>4866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2609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4319</v>
      </c>
      <c r="D16" s="53" t="s">
        <v>4321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3808</v>
      </c>
      <c r="L16" s="57" t="s">
        <v>4804</v>
      </c>
      <c r="M16" s="57" t="s">
        <v>4867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4320</v>
      </c>
      <c r="D17" s="53" t="s">
        <v>4321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3808</v>
      </c>
      <c r="L17" s="57" t="s">
        <v>4804</v>
      </c>
      <c r="M17" s="57" t="s">
        <v>4867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4310</v>
      </c>
      <c r="D18" s="53" t="s">
        <v>4311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3808</v>
      </c>
      <c r="L18" s="57" t="s">
        <v>4804</v>
      </c>
      <c r="M18" s="57" t="s">
        <v>4861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4310</v>
      </c>
      <c r="D19" s="53" t="s">
        <v>4312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3808</v>
      </c>
      <c r="L19" s="57" t="s">
        <v>4804</v>
      </c>
      <c r="M19" s="57" t="s">
        <v>4861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4322</v>
      </c>
      <c r="D20" s="53" t="s">
        <v>4321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3808</v>
      </c>
      <c r="L20" s="57" t="s">
        <v>4804</v>
      </c>
      <c r="M20" s="57" t="s">
        <v>4867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4323</v>
      </c>
      <c r="D21" s="53" t="s">
        <v>4321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3808</v>
      </c>
      <c r="L21" s="57" t="s">
        <v>4804</v>
      </c>
      <c r="M21" s="57" t="s">
        <v>4867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4324</v>
      </c>
      <c r="D22" s="53" t="s">
        <v>4321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3808</v>
      </c>
      <c r="L22" s="57" t="s">
        <v>4804</v>
      </c>
      <c r="M22" s="57" t="s">
        <v>4867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4325</v>
      </c>
      <c r="D23" s="53" t="s">
        <v>4321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3808</v>
      </c>
      <c r="L23" s="57" t="s">
        <v>4804</v>
      </c>
      <c r="M23" s="57" t="s">
        <v>4867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4326</v>
      </c>
      <c r="D24" s="53" t="s">
        <v>4321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3808</v>
      </c>
      <c r="L24" s="57" t="s">
        <v>4804</v>
      </c>
      <c r="M24" s="57" t="s">
        <v>4867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3439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3808</v>
      </c>
      <c r="L25" s="57" t="s">
        <v>4804</v>
      </c>
      <c r="M25" s="57" t="s">
        <v>4868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3440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3808</v>
      </c>
      <c r="L26" s="57" t="s">
        <v>4804</v>
      </c>
      <c r="M26" s="57" t="s">
        <v>4868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4112</v>
      </c>
      <c r="D27" s="53" t="s">
        <v>4113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3808</v>
      </c>
      <c r="L27" s="57" t="s">
        <v>4804</v>
      </c>
      <c r="M27" s="57" t="s">
        <v>4861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4112</v>
      </c>
      <c r="D28" s="53" t="s">
        <v>4114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3808</v>
      </c>
      <c r="L28" s="57" t="s">
        <v>4804</v>
      </c>
      <c r="M28" s="57" t="s">
        <v>4861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4112</v>
      </c>
      <c r="D29" s="53" t="s">
        <v>4309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3808</v>
      </c>
      <c r="L29" s="57" t="s">
        <v>4804</v>
      </c>
      <c r="M29" s="57" t="s">
        <v>4861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4112</v>
      </c>
      <c r="D30" s="53" t="s">
        <v>4115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3808</v>
      </c>
      <c r="L30" s="57" t="s">
        <v>4804</v>
      </c>
      <c r="M30" s="57" t="s">
        <v>4861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4310</v>
      </c>
      <c r="D31" s="53" t="s">
        <v>4313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3808</v>
      </c>
      <c r="L31" s="57" t="s">
        <v>4804</v>
      </c>
      <c r="M31" s="57" t="s">
        <v>4861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2681</v>
      </c>
      <c r="X31" s="59" t="s">
        <v>2615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4310</v>
      </c>
      <c r="D32" s="53" t="s">
        <v>4535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3808</v>
      </c>
      <c r="L32" s="57" t="s">
        <v>4804</v>
      </c>
      <c r="M32" s="57" t="s">
        <v>4861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4310</v>
      </c>
      <c r="D33" s="53" t="s">
        <v>4315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3808</v>
      </c>
      <c r="L33" s="57" t="s">
        <v>4804</v>
      </c>
      <c r="M33" s="57" t="s">
        <v>4861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4310</v>
      </c>
      <c r="D34" s="53" t="s">
        <v>4316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3808</v>
      </c>
      <c r="L34" s="57" t="s">
        <v>4804</v>
      </c>
      <c r="M34" s="57" t="s">
        <v>4861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2705</v>
      </c>
      <c r="X34" s="59" t="s">
        <v>2615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4310</v>
      </c>
      <c r="D35" s="53" t="s">
        <v>4317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3808</v>
      </c>
      <c r="L35" s="57" t="s">
        <v>4804</v>
      </c>
      <c r="M35" s="57" t="s">
        <v>4861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4314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3808</v>
      </c>
      <c r="L36" s="57" t="s">
        <v>4804</v>
      </c>
      <c r="M36" s="57" t="s">
        <v>4861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4310</v>
      </c>
      <c r="D37" s="53" t="s">
        <v>4318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3970</v>
      </c>
      <c r="L37" s="57" t="s">
        <v>4804</v>
      </c>
      <c r="M37" s="57" t="s">
        <v>4861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3808</v>
      </c>
      <c r="L38" s="57" t="s">
        <v>4804</v>
      </c>
      <c r="M38" s="57" t="s">
        <v>4861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2677</v>
      </c>
      <c r="X38" s="82" t="s">
        <v>2615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4872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3808</v>
      </c>
      <c r="L39" s="57" t="s">
        <v>4804</v>
      </c>
      <c r="M39" s="57" t="s">
        <v>4861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3442</v>
      </c>
      <c r="D40" s="61" t="s">
        <v>2817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3970</v>
      </c>
      <c r="L40" s="57" t="s">
        <v>4804</v>
      </c>
      <c r="M40" s="57" t="s">
        <v>4861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2700</v>
      </c>
      <c r="X40" s="59" t="s">
        <v>2615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3443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4612</v>
      </c>
      <c r="L41" s="57" t="s">
        <v>4804</v>
      </c>
      <c r="M41" s="57" t="s">
        <v>4861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2700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3444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3970</v>
      </c>
      <c r="L42" s="57" t="s">
        <v>4804</v>
      </c>
      <c r="M42" s="57" t="s">
        <v>4861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2700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4873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3808</v>
      </c>
      <c r="L43" s="107" t="s">
        <v>4804</v>
      </c>
      <c r="M43" s="57" t="s">
        <v>4862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4612</v>
      </c>
      <c r="L44" s="57" t="s">
        <v>4804</v>
      </c>
      <c r="M44" s="57" t="s">
        <v>4861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4612</v>
      </c>
      <c r="L45" s="57" t="s">
        <v>4804</v>
      </c>
      <c r="M45" s="57" t="s">
        <v>4861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3448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4612</v>
      </c>
      <c r="L46" s="57" t="s">
        <v>4804</v>
      </c>
      <c r="M46" s="57" t="s">
        <v>4861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2680</v>
      </c>
      <c r="X46" s="59" t="s">
        <v>2615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3449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3970</v>
      </c>
      <c r="L47" s="57" t="s">
        <v>4804</v>
      </c>
      <c r="M47" s="57" t="s">
        <v>4861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2700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4859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3971</v>
      </c>
      <c r="L48" s="57" t="s">
        <v>4804</v>
      </c>
      <c r="M48" s="57" t="s">
        <v>4866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3450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3970</v>
      </c>
      <c r="L49" s="57" t="s">
        <v>4804</v>
      </c>
      <c r="M49" s="57" t="s">
        <v>4866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2700</v>
      </c>
      <c r="X49" s="82" t="s">
        <v>2615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3970</v>
      </c>
      <c r="L50" s="57" t="s">
        <v>4804</v>
      </c>
      <c r="M50" s="57" t="s">
        <v>4866</v>
      </c>
      <c r="N50" s="57"/>
      <c r="O50" s="57"/>
      <c r="P50" s="56" t="s">
        <v>3221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2700</v>
      </c>
      <c r="X50" s="59" t="s">
        <v>2609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3970</v>
      </c>
      <c r="L51" s="57" t="s">
        <v>4804</v>
      </c>
      <c r="M51" s="57" t="s">
        <v>4866</v>
      </c>
      <c r="N51" s="57"/>
      <c r="O51" s="57"/>
      <c r="P51" s="56" t="s">
        <v>3222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2700</v>
      </c>
      <c r="X51" s="59" t="s">
        <v>2609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3453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3970</v>
      </c>
      <c r="L52" s="57" t="s">
        <v>4804</v>
      </c>
      <c r="M52" s="57" t="s">
        <v>4866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2700</v>
      </c>
      <c r="X52" s="59" t="s">
        <v>2609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3970</v>
      </c>
      <c r="L53" s="57" t="s">
        <v>4804</v>
      </c>
      <c r="M53" s="57" t="s">
        <v>4866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2700</v>
      </c>
      <c r="X53" s="59" t="s">
        <v>2609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3605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3970</v>
      </c>
      <c r="L54" s="107" t="s">
        <v>4805</v>
      </c>
      <c r="M54" s="57" t="s">
        <v>4861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3636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3970</v>
      </c>
      <c r="L55" s="107" t="s">
        <v>4805</v>
      </c>
      <c r="M55" s="57" t="s">
        <v>4861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2677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3457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3970</v>
      </c>
      <c r="L56" s="57" t="s">
        <v>4804</v>
      </c>
      <c r="M56" s="57" t="s">
        <v>4866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2700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3458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3970</v>
      </c>
      <c r="L57" s="57" t="s">
        <v>4804</v>
      </c>
      <c r="M57" s="57" t="s">
        <v>4866</v>
      </c>
      <c r="N57" s="57"/>
      <c r="O57" s="57"/>
      <c r="P57" s="56" t="s">
        <v>3223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2700</v>
      </c>
      <c r="X57" s="59" t="s">
        <v>2609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3459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3970</v>
      </c>
      <c r="L58" s="57" t="s">
        <v>4804</v>
      </c>
      <c r="M58" s="57" t="s">
        <v>4866</v>
      </c>
      <c r="N58" s="57"/>
      <c r="O58" s="57"/>
      <c r="P58" s="56" t="s">
        <v>3224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2700</v>
      </c>
      <c r="X58" s="59" t="s">
        <v>2609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3460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3970</v>
      </c>
      <c r="L59" s="57" t="s">
        <v>4804</v>
      </c>
      <c r="M59" s="57" t="s">
        <v>4866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2700</v>
      </c>
      <c r="X59" s="59" t="s">
        <v>2609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3970</v>
      </c>
      <c r="L60" s="57" t="s">
        <v>4804</v>
      </c>
      <c r="M60" s="57" t="s">
        <v>4866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2700</v>
      </c>
      <c r="X60" s="59" t="s">
        <v>2609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4327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3808</v>
      </c>
      <c r="L61" s="57" t="s">
        <v>4804</v>
      </c>
      <c r="M61" s="57" t="s">
        <v>4866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4874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3808</v>
      </c>
      <c r="L62" s="107" t="s">
        <v>4804</v>
      </c>
      <c r="M62" s="57" t="s">
        <v>4861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2705</v>
      </c>
      <c r="X62" s="106" t="s">
        <v>2615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3463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3970</v>
      </c>
      <c r="L63" s="57" t="s">
        <v>4804</v>
      </c>
      <c r="M63" s="57" t="s">
        <v>4861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2677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3464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3970</v>
      </c>
      <c r="L64" s="57" t="s">
        <v>4804</v>
      </c>
      <c r="M64" s="57" t="s">
        <v>4861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2677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3465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3970</v>
      </c>
      <c r="L65" s="57" t="s">
        <v>4804</v>
      </c>
      <c r="M65" s="57" t="s">
        <v>4861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2677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3970</v>
      </c>
      <c r="L66" s="57" t="s">
        <v>4805</v>
      </c>
      <c r="M66" s="57" t="s">
        <v>4861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2704</v>
      </c>
      <c r="X66" s="59" t="s">
        <v>2253</v>
      </c>
      <c r="Y66" s="59" t="s">
        <v>2610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3970</v>
      </c>
      <c r="L67" s="57" t="s">
        <v>4804</v>
      </c>
      <c r="M67" s="57" t="s">
        <v>4861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2677</v>
      </c>
      <c r="X67" s="59" t="s">
        <v>2253</v>
      </c>
      <c r="Y67" s="59" t="s">
        <v>2738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3468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3970</v>
      </c>
      <c r="L68" s="57" t="s">
        <v>4804</v>
      </c>
      <c r="M68" s="57" t="s">
        <v>4861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2677</v>
      </c>
      <c r="X68" s="59" t="s">
        <v>2253</v>
      </c>
      <c r="Y68" s="59" t="s">
        <v>2608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3469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3970</v>
      </c>
      <c r="L69" s="57" t="s">
        <v>4804</v>
      </c>
      <c r="M69" s="57" t="s">
        <v>4861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2677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3470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3970</v>
      </c>
      <c r="L70" s="57" t="s">
        <v>4805</v>
      </c>
      <c r="M70" s="57" t="s">
        <v>4861</v>
      </c>
      <c r="N70" s="57"/>
      <c r="O70" s="57"/>
      <c r="P70" s="56" t="s">
        <v>3225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2677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3648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3970</v>
      </c>
      <c r="L71" s="107" t="s">
        <v>4804</v>
      </c>
      <c r="M71" s="57" t="s">
        <v>4861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2609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3970</v>
      </c>
      <c r="L72" s="57" t="s">
        <v>4804</v>
      </c>
      <c r="M72" s="57" t="s">
        <v>4861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2677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3473</v>
      </c>
      <c r="D73" s="61" t="s">
        <v>2817</v>
      </c>
      <c r="E73" s="58" t="s">
        <v>4809</v>
      </c>
      <c r="F73" s="58" t="s">
        <v>4810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3970</v>
      </c>
      <c r="L73" s="57" t="s">
        <v>4805</v>
      </c>
      <c r="M73" s="57" t="s">
        <v>4861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2677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3474</v>
      </c>
      <c r="D74" s="61" t="s">
        <v>2817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3970</v>
      </c>
      <c r="L74" s="57" t="s">
        <v>4805</v>
      </c>
      <c r="M74" s="57" t="s">
        <v>4861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2677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4846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3808</v>
      </c>
      <c r="L75" s="57" t="s">
        <v>4804</v>
      </c>
      <c r="M75" s="57" t="s">
        <v>4861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3476</v>
      </c>
      <c r="D76" s="61" t="s">
        <v>2817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3970</v>
      </c>
      <c r="L76" s="57" t="s">
        <v>4805</v>
      </c>
      <c r="M76" s="57" t="s">
        <v>4861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2677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3477</v>
      </c>
      <c r="D77" s="61" t="s">
        <v>2817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3970</v>
      </c>
      <c r="L77" s="57" t="s">
        <v>4805</v>
      </c>
      <c r="M77" s="57" t="s">
        <v>4861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2677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3478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3970</v>
      </c>
      <c r="L78" s="57" t="s">
        <v>4804</v>
      </c>
      <c r="M78" s="57" t="s">
        <v>4861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2677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3479</v>
      </c>
      <c r="D79" s="61" t="s">
        <v>2817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3970</v>
      </c>
      <c r="L79" s="57" t="s">
        <v>4805</v>
      </c>
      <c r="M79" s="57" t="s">
        <v>4861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2676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3970</v>
      </c>
      <c r="L80" s="57" t="s">
        <v>4805</v>
      </c>
      <c r="M80" s="57" t="s">
        <v>4861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2676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3481</v>
      </c>
      <c r="D81" s="61" t="s">
        <v>2817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3970</v>
      </c>
      <c r="L81" s="57" t="s">
        <v>4805</v>
      </c>
      <c r="M81" s="57" t="s">
        <v>4861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2676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4875</v>
      </c>
      <c r="D82" s="104" t="s">
        <v>2294</v>
      </c>
      <c r="E82" s="105" t="s">
        <v>3822</v>
      </c>
      <c r="F82" s="105" t="s">
        <v>3822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3970</v>
      </c>
      <c r="L82" s="107" t="s">
        <v>4804</v>
      </c>
      <c r="M82" s="57" t="s">
        <v>4866</v>
      </c>
      <c r="P82" s="18" t="s">
        <v>3823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3970</v>
      </c>
      <c r="L83" s="57" t="s">
        <v>4805</v>
      </c>
      <c r="M83" s="57" t="s">
        <v>4861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2677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3484</v>
      </c>
      <c r="D84" s="61" t="s">
        <v>2817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3970</v>
      </c>
      <c r="L84" s="57" t="s">
        <v>4805</v>
      </c>
      <c r="M84" s="57" t="s">
        <v>4861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2676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3970</v>
      </c>
      <c r="L85" s="57" t="s">
        <v>4805</v>
      </c>
      <c r="M85" s="57" t="s">
        <v>4861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2676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3486</v>
      </c>
      <c r="D86" s="61" t="s">
        <v>2817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3970</v>
      </c>
      <c r="L86" s="57" t="s">
        <v>4805</v>
      </c>
      <c r="M86" s="57" t="s">
        <v>4861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2676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3970</v>
      </c>
      <c r="L87" s="57" t="s">
        <v>4805</v>
      </c>
      <c r="M87" s="57" t="s">
        <v>4861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2676</v>
      </c>
      <c r="X87" s="59" t="s">
        <v>2253</v>
      </c>
      <c r="Y87" s="59" t="s">
        <v>2782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3488</v>
      </c>
      <c r="D88" s="61" t="s">
        <v>2817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3970</v>
      </c>
      <c r="L88" s="57" t="s">
        <v>4805</v>
      </c>
      <c r="M88" s="57" t="s">
        <v>4861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2676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3489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3970</v>
      </c>
      <c r="L89" s="57" t="s">
        <v>4805</v>
      </c>
      <c r="M89" s="57" t="s">
        <v>4861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2676</v>
      </c>
      <c r="X89" s="59" t="s">
        <v>2253</v>
      </c>
      <c r="Y89" s="59" t="s">
        <v>2780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3490</v>
      </c>
      <c r="D90" s="61" t="s">
        <v>2817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3970</v>
      </c>
      <c r="L90" s="57" t="s">
        <v>4805</v>
      </c>
      <c r="M90" s="57" t="s">
        <v>4861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2676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3970</v>
      </c>
      <c r="L91" s="62" t="s">
        <v>4805</v>
      </c>
      <c r="M91" s="57" t="s">
        <v>4861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2676</v>
      </c>
      <c r="X91" s="59" t="s">
        <v>2253</v>
      </c>
      <c r="Y91" s="59" t="s">
        <v>2781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3492</v>
      </c>
      <c r="D92" s="53" t="s">
        <v>7</v>
      </c>
      <c r="E92" s="58" t="s">
        <v>4811</v>
      </c>
      <c r="F92" s="58" t="s">
        <v>4811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3970</v>
      </c>
      <c r="L92" s="57" t="s">
        <v>4805</v>
      </c>
      <c r="M92" s="57" t="s">
        <v>4861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2677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3493</v>
      </c>
      <c r="D93" s="53" t="s">
        <v>7</v>
      </c>
      <c r="E93" s="58" t="s">
        <v>4812</v>
      </c>
      <c r="F93" s="58" t="s">
        <v>4812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3970</v>
      </c>
      <c r="L93" s="57" t="s">
        <v>4805</v>
      </c>
      <c r="M93" s="57" t="s">
        <v>4861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3494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3970</v>
      </c>
      <c r="L94" s="62" t="s">
        <v>4804</v>
      </c>
      <c r="M94" s="57" t="s">
        <v>4861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3495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3970</v>
      </c>
      <c r="L95" s="57" t="s">
        <v>4804</v>
      </c>
      <c r="M95" s="57" t="s">
        <v>4861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3496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3970</v>
      </c>
      <c r="L96" s="57" t="s">
        <v>4804</v>
      </c>
      <c r="M96" s="57" t="s">
        <v>4866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2677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3497</v>
      </c>
      <c r="D97" s="53" t="s">
        <v>2294</v>
      </c>
      <c r="E97" s="58" t="s">
        <v>3972</v>
      </c>
      <c r="F97" s="58" t="s">
        <v>3972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3970</v>
      </c>
      <c r="L97" s="57" t="s">
        <v>4804</v>
      </c>
      <c r="M97" s="57" t="s">
        <v>4866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2677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3498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3970</v>
      </c>
      <c r="L98" s="57" t="s">
        <v>4804</v>
      </c>
      <c r="M98" s="57" t="s">
        <v>4861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2677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3499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3970</v>
      </c>
      <c r="L99" s="57" t="s">
        <v>4804</v>
      </c>
      <c r="M99" s="57" t="s">
        <v>4861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3500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3970</v>
      </c>
      <c r="L100" s="57" t="s">
        <v>4804</v>
      </c>
      <c r="M100" s="57" t="s">
        <v>4861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2677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3501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3970</v>
      </c>
      <c r="L101" s="57" t="s">
        <v>4804</v>
      </c>
      <c r="M101" s="57" t="s">
        <v>4861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2677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3502</v>
      </c>
      <c r="D102" s="61" t="s">
        <v>2818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3970</v>
      </c>
      <c r="L102" s="57" t="s">
        <v>4804</v>
      </c>
      <c r="M102" s="57" t="s">
        <v>4861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2677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3970</v>
      </c>
      <c r="L103" s="57" t="s">
        <v>4804</v>
      </c>
      <c r="M103" s="57" t="s">
        <v>4861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2677</v>
      </c>
      <c r="X103" s="59" t="s">
        <v>2253</v>
      </c>
      <c r="Y103" s="59" t="s">
        <v>2624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3504</v>
      </c>
      <c r="D104" s="61" t="s">
        <v>2819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3970</v>
      </c>
      <c r="L104" s="57" t="s">
        <v>4804</v>
      </c>
      <c r="M104" s="57" t="s">
        <v>4861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2677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3970</v>
      </c>
      <c r="L105" s="57" t="s">
        <v>4805</v>
      </c>
      <c r="M105" s="57" t="s">
        <v>4861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2677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4675</v>
      </c>
      <c r="D106" s="53" t="s">
        <v>4553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3808</v>
      </c>
      <c r="L106" s="57" t="s">
        <v>4804</v>
      </c>
      <c r="M106" s="57" t="s">
        <v>4866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2615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3507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3970</v>
      </c>
      <c r="L107" s="57" t="s">
        <v>4805</v>
      </c>
      <c r="M107" s="57" t="s">
        <v>4861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2677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3508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3970</v>
      </c>
      <c r="L108" s="57" t="s">
        <v>4805</v>
      </c>
      <c r="M108" s="57" t="s">
        <v>4861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3509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3970</v>
      </c>
      <c r="L109" s="57" t="s">
        <v>4805</v>
      </c>
      <c r="M109" s="57" t="s">
        <v>4861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3510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3970</v>
      </c>
      <c r="L110" s="57" t="s">
        <v>4805</v>
      </c>
      <c r="M110" s="57" t="s">
        <v>4861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2677</v>
      </c>
      <c r="X110" s="59" t="s">
        <v>2253</v>
      </c>
      <c r="Y110" s="59" t="s">
        <v>2612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3970</v>
      </c>
      <c r="L111" s="57" t="s">
        <v>4804</v>
      </c>
      <c r="M111" s="57" t="s">
        <v>4861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2705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3512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3970</v>
      </c>
      <c r="L112" s="57" t="s">
        <v>4804</v>
      </c>
      <c r="M112" s="57" t="s">
        <v>4861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2677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3970</v>
      </c>
      <c r="L113" s="57" t="s">
        <v>4805</v>
      </c>
      <c r="M113" s="57" t="s">
        <v>4861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2677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3970</v>
      </c>
      <c r="L114" s="57" t="s">
        <v>4804</v>
      </c>
      <c r="M114" s="57" t="s">
        <v>4861</v>
      </c>
      <c r="N114" s="57"/>
      <c r="O114" s="57"/>
      <c r="P114" s="56" t="s">
        <v>3226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2679</v>
      </c>
      <c r="X114" s="59" t="s">
        <v>2615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3515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3970</v>
      </c>
      <c r="L115" s="57" t="s">
        <v>4804</v>
      </c>
      <c r="M115" s="57" t="s">
        <v>4868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3516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3970</v>
      </c>
      <c r="L116" s="57" t="s">
        <v>4804</v>
      </c>
      <c r="M116" s="57" t="s">
        <v>4868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3517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3970</v>
      </c>
      <c r="L117" s="57" t="s">
        <v>4804</v>
      </c>
      <c r="M117" s="57" t="s">
        <v>4868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4310</v>
      </c>
      <c r="D118" s="104" t="s">
        <v>4536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3808</v>
      </c>
      <c r="L118" s="57" t="s">
        <v>4804</v>
      </c>
      <c r="M118" s="57" t="s">
        <v>4861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3794</v>
      </c>
      <c r="D119" s="53" t="s">
        <v>7</v>
      </c>
      <c r="E119" s="112" t="s">
        <v>3818</v>
      </c>
      <c r="F119" s="112" t="s">
        <v>3818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3808</v>
      </c>
      <c r="L119" s="57" t="s">
        <v>4804</v>
      </c>
      <c r="M119" s="57" t="s">
        <v>4869</v>
      </c>
      <c r="N119" s="57"/>
      <c r="O119" s="57" t="s">
        <v>3973</v>
      </c>
      <c r="P119" s="56" t="s">
        <v>3824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3710</v>
      </c>
      <c r="D120" s="104" t="s">
        <v>4448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3970</v>
      </c>
      <c r="L120" s="107" t="s">
        <v>4804</v>
      </c>
      <c r="M120" s="57" t="s">
        <v>4861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2676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3710</v>
      </c>
      <c r="D121" s="104" t="s">
        <v>4452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3970</v>
      </c>
      <c r="L121" s="107" t="s">
        <v>4804</v>
      </c>
      <c r="M121" s="57" t="s">
        <v>4861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2676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3710</v>
      </c>
      <c r="D122" s="104" t="s">
        <v>4450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3970</v>
      </c>
      <c r="L122" s="107" t="s">
        <v>4804</v>
      </c>
      <c r="M122" s="57" t="s">
        <v>4861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2676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3710</v>
      </c>
      <c r="D123" s="104" t="s">
        <v>4451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3970</v>
      </c>
      <c r="L123" s="107" t="s">
        <v>4804</v>
      </c>
      <c r="M123" s="57" t="s">
        <v>4861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2676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3710</v>
      </c>
      <c r="D124" s="114" t="s">
        <v>4449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3970</v>
      </c>
      <c r="L124" s="107" t="s">
        <v>4804</v>
      </c>
      <c r="M124" s="57" t="s">
        <v>4861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2676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3616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3970</v>
      </c>
      <c r="L125" s="107" t="s">
        <v>4804</v>
      </c>
      <c r="M125" s="57" t="s">
        <v>4861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2676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3650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3970</v>
      </c>
      <c r="L126" s="107" t="s">
        <v>4804</v>
      </c>
      <c r="M126" s="57" t="s">
        <v>4861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2676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3647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3970</v>
      </c>
      <c r="L127" s="107" t="s">
        <v>4805</v>
      </c>
      <c r="M127" s="57" t="s">
        <v>4861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2677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3560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3970</v>
      </c>
      <c r="L128" s="107" t="s">
        <v>4804</v>
      </c>
      <c r="M128" s="57" t="s">
        <v>4861</v>
      </c>
      <c r="P128" s="18" t="s">
        <v>3239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2678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3561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3970</v>
      </c>
      <c r="L129" s="107" t="s">
        <v>4804</v>
      </c>
      <c r="M129" s="57" t="s">
        <v>4861</v>
      </c>
      <c r="P129" s="18" t="s">
        <v>3240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2678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3970</v>
      </c>
      <c r="L130" s="107" t="s">
        <v>4804</v>
      </c>
      <c r="M130" s="57" t="s">
        <v>4861</v>
      </c>
      <c r="P130" s="18" t="s">
        <v>3241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2678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3563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3970</v>
      </c>
      <c r="L131" s="107" t="s">
        <v>4804</v>
      </c>
      <c r="M131" s="57" t="s">
        <v>4861</v>
      </c>
      <c r="P131" s="18" t="s">
        <v>3242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2678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3686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4612</v>
      </c>
      <c r="L132" s="107" t="s">
        <v>4804</v>
      </c>
      <c r="M132" s="57" t="s">
        <v>4866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2700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3519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3970</v>
      </c>
      <c r="L137" s="57" t="s">
        <v>4804</v>
      </c>
      <c r="M137" s="57" t="s">
        <v>4861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3519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3970</v>
      </c>
      <c r="L138" s="57" t="s">
        <v>4804</v>
      </c>
      <c r="M138" s="57" t="s">
        <v>4861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3519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3970</v>
      </c>
      <c r="L139" s="57" t="s">
        <v>4804</v>
      </c>
      <c r="M139" s="57" t="s">
        <v>4861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3519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3970</v>
      </c>
      <c r="L140" s="57" t="s">
        <v>4804</v>
      </c>
      <c r="M140" s="57" t="s">
        <v>4861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3519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3970</v>
      </c>
      <c r="L141" s="57" t="s">
        <v>4804</v>
      </c>
      <c r="M141" s="57" t="s">
        <v>4861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2679</v>
      </c>
      <c r="X141" s="59" t="s">
        <v>2621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3519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3970</v>
      </c>
      <c r="L142" s="57" t="s">
        <v>4804</v>
      </c>
      <c r="M142" s="57" t="s">
        <v>4861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3519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3970</v>
      </c>
      <c r="L143" s="57" t="s">
        <v>4804</v>
      </c>
      <c r="M143" s="57" t="s">
        <v>4861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3519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3970</v>
      </c>
      <c r="L144" s="57" t="s">
        <v>4804</v>
      </c>
      <c r="M144" s="57" t="s">
        <v>4861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2679</v>
      </c>
      <c r="X144" s="59" t="s">
        <v>2621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3519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3970</v>
      </c>
      <c r="L145" s="57" t="s">
        <v>4804</v>
      </c>
      <c r="M145" s="57" t="s">
        <v>4861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3519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3970</v>
      </c>
      <c r="L146" s="57" t="s">
        <v>4804</v>
      </c>
      <c r="M146" s="57" t="s">
        <v>4861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3519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3970</v>
      </c>
      <c r="L147" s="57" t="s">
        <v>4804</v>
      </c>
      <c r="M147" s="57" t="s">
        <v>4861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3519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3970</v>
      </c>
      <c r="L148" s="57" t="s">
        <v>4804</v>
      </c>
      <c r="M148" s="57" t="s">
        <v>4861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3519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3970</v>
      </c>
      <c r="L149" s="57" t="s">
        <v>4804</v>
      </c>
      <c r="M149" s="57" t="s">
        <v>4861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3519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3970</v>
      </c>
      <c r="L150" s="57" t="s">
        <v>4804</v>
      </c>
      <c r="M150" s="57" t="s">
        <v>4861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3519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3970</v>
      </c>
      <c r="L151" s="57" t="s">
        <v>4804</v>
      </c>
      <c r="M151" s="57" t="s">
        <v>4861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3519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3970</v>
      </c>
      <c r="L152" s="57" t="s">
        <v>4804</v>
      </c>
      <c r="M152" s="57" t="s">
        <v>4861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2679</v>
      </c>
      <c r="X152" s="59" t="s">
        <v>2621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3519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3970</v>
      </c>
      <c r="L153" s="57" t="s">
        <v>4804</v>
      </c>
      <c r="M153" s="57" t="s">
        <v>4861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3519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3970</v>
      </c>
      <c r="L154" s="57" t="s">
        <v>4804</v>
      </c>
      <c r="M154" s="57" t="s">
        <v>4861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2679</v>
      </c>
      <c r="X154" s="82" t="s">
        <v>2621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3519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3970</v>
      </c>
      <c r="L155" s="57" t="s">
        <v>4804</v>
      </c>
      <c r="M155" s="57" t="s">
        <v>4861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3519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3970</v>
      </c>
      <c r="L156" s="57" t="s">
        <v>4804</v>
      </c>
      <c r="M156" s="57" t="s">
        <v>4861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3519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3970</v>
      </c>
      <c r="L157" s="57" t="s">
        <v>4804</v>
      </c>
      <c r="M157" s="57" t="s">
        <v>4861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3519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3970</v>
      </c>
      <c r="L158" s="57" t="s">
        <v>4804</v>
      </c>
      <c r="M158" s="57" t="s">
        <v>4861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3519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3970</v>
      </c>
      <c r="L159" s="57" t="s">
        <v>4804</v>
      </c>
      <c r="M159" s="57" t="s">
        <v>4861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3519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3970</v>
      </c>
      <c r="L160" s="57" t="s">
        <v>4804</v>
      </c>
      <c r="M160" s="57" t="s">
        <v>4861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3519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3970</v>
      </c>
      <c r="L161" s="57" t="s">
        <v>4804</v>
      </c>
      <c r="M161" s="57" t="s">
        <v>4861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3519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3970</v>
      </c>
      <c r="L162" s="57" t="s">
        <v>4804</v>
      </c>
      <c r="M162" s="57" t="s">
        <v>4861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3519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3970</v>
      </c>
      <c r="L163" s="57" t="s">
        <v>4804</v>
      </c>
      <c r="M163" s="57" t="s">
        <v>4861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3519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3970</v>
      </c>
      <c r="L164" s="57" t="s">
        <v>4804</v>
      </c>
      <c r="M164" s="57" t="s">
        <v>4861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3519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3970</v>
      </c>
      <c r="L165" s="57" t="s">
        <v>4804</v>
      </c>
      <c r="M165" s="57" t="s">
        <v>4861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3519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3970</v>
      </c>
      <c r="L166" s="57" t="s">
        <v>4804</v>
      </c>
      <c r="M166" s="57" t="s">
        <v>4861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3519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3970</v>
      </c>
      <c r="L167" s="57" t="s">
        <v>4804</v>
      </c>
      <c r="M167" s="57" t="s">
        <v>4861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3519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3970</v>
      </c>
      <c r="L168" s="57" t="s">
        <v>4804</v>
      </c>
      <c r="M168" s="57" t="s">
        <v>4861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3519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3970</v>
      </c>
      <c r="L169" s="57" t="s">
        <v>4804</v>
      </c>
      <c r="M169" s="57" t="s">
        <v>4861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3519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3970</v>
      </c>
      <c r="L170" s="57" t="s">
        <v>4804</v>
      </c>
      <c r="M170" s="57" t="s">
        <v>4861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3519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3970</v>
      </c>
      <c r="L171" s="57" t="s">
        <v>4804</v>
      </c>
      <c r="M171" s="57" t="s">
        <v>4861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3519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3970</v>
      </c>
      <c r="L172" s="57" t="s">
        <v>4804</v>
      </c>
      <c r="M172" s="57" t="s">
        <v>4861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3519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3970</v>
      </c>
      <c r="L173" s="57" t="s">
        <v>4804</v>
      </c>
      <c r="M173" s="57" t="s">
        <v>4861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3519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3970</v>
      </c>
      <c r="L174" s="57" t="s">
        <v>4804</v>
      </c>
      <c r="M174" s="57" t="s">
        <v>4861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3519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3970</v>
      </c>
      <c r="L175" s="57" t="s">
        <v>4804</v>
      </c>
      <c r="M175" s="57" t="s">
        <v>4861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3519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3970</v>
      </c>
      <c r="L176" s="57" t="s">
        <v>4804</v>
      </c>
      <c r="M176" s="57" t="s">
        <v>4861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3519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3970</v>
      </c>
      <c r="L177" s="57" t="s">
        <v>4804</v>
      </c>
      <c r="M177" s="57" t="s">
        <v>4861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3519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3970</v>
      </c>
      <c r="L178" s="57" t="s">
        <v>4804</v>
      </c>
      <c r="M178" s="57" t="s">
        <v>4861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3519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3970</v>
      </c>
      <c r="L179" s="57" t="s">
        <v>4804</v>
      </c>
      <c r="M179" s="57" t="s">
        <v>4861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3519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3970</v>
      </c>
      <c r="L180" s="57" t="s">
        <v>4804</v>
      </c>
      <c r="M180" s="57" t="s">
        <v>4861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3519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3970</v>
      </c>
      <c r="L181" s="57" t="s">
        <v>4804</v>
      </c>
      <c r="M181" s="57" t="s">
        <v>4861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3519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3970</v>
      </c>
      <c r="L182" s="57" t="s">
        <v>4804</v>
      </c>
      <c r="M182" s="57" t="s">
        <v>4861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3519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3970</v>
      </c>
      <c r="L183" s="57" t="s">
        <v>4804</v>
      </c>
      <c r="M183" s="57" t="s">
        <v>4861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3519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3970</v>
      </c>
      <c r="L184" s="57" t="s">
        <v>4804</v>
      </c>
      <c r="M184" s="57" t="s">
        <v>4861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2679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3519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3970</v>
      </c>
      <c r="L185" s="57" t="s">
        <v>4804</v>
      </c>
      <c r="M185" s="57" t="s">
        <v>4861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3519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3970</v>
      </c>
      <c r="L186" s="57" t="s">
        <v>4804</v>
      </c>
      <c r="M186" s="57" t="s">
        <v>4861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3519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3970</v>
      </c>
      <c r="L187" s="57" t="s">
        <v>4804</v>
      </c>
      <c r="M187" s="57" t="s">
        <v>4861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3519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3970</v>
      </c>
      <c r="L188" s="57" t="s">
        <v>4804</v>
      </c>
      <c r="M188" s="57" t="s">
        <v>4861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3519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3970</v>
      </c>
      <c r="L189" s="57" t="s">
        <v>4804</v>
      </c>
      <c r="M189" s="57" t="s">
        <v>4861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3519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3970</v>
      </c>
      <c r="L190" s="57" t="s">
        <v>4804</v>
      </c>
      <c r="M190" s="57" t="s">
        <v>4861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3519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3970</v>
      </c>
      <c r="L191" s="57" t="s">
        <v>4804</v>
      </c>
      <c r="M191" s="57" t="s">
        <v>4861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3519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3970</v>
      </c>
      <c r="L192" s="57" t="s">
        <v>4804</v>
      </c>
      <c r="M192" s="57" t="s">
        <v>4861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3519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3970</v>
      </c>
      <c r="L193" s="57" t="s">
        <v>4804</v>
      </c>
      <c r="M193" s="57" t="s">
        <v>4861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3519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3970</v>
      </c>
      <c r="L194" s="57" t="s">
        <v>4804</v>
      </c>
      <c r="M194" s="57" t="s">
        <v>4861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3519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3970</v>
      </c>
      <c r="L195" s="57" t="s">
        <v>4804</v>
      </c>
      <c r="M195" s="57" t="s">
        <v>4861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3519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3970</v>
      </c>
      <c r="L196" s="57" t="s">
        <v>4804</v>
      </c>
      <c r="M196" s="57" t="s">
        <v>4861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3519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3970</v>
      </c>
      <c r="L197" s="57" t="s">
        <v>4804</v>
      </c>
      <c r="M197" s="57" t="s">
        <v>4861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3519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3970</v>
      </c>
      <c r="L198" s="57" t="s">
        <v>4804</v>
      </c>
      <c r="M198" s="57" t="s">
        <v>4861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3519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3970</v>
      </c>
      <c r="L199" s="57" t="s">
        <v>4804</v>
      </c>
      <c r="M199" s="57" t="s">
        <v>4861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3519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3970</v>
      </c>
      <c r="L200" s="57" t="s">
        <v>4804</v>
      </c>
      <c r="M200" s="57" t="s">
        <v>4861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3519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3970</v>
      </c>
      <c r="L201" s="57" t="s">
        <v>4804</v>
      </c>
      <c r="M201" s="57" t="s">
        <v>4861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2679</v>
      </c>
      <c r="X201" s="82" t="s">
        <v>2621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3519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3970</v>
      </c>
      <c r="L202" s="57" t="s">
        <v>4804</v>
      </c>
      <c r="M202" s="57" t="s">
        <v>4861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3519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3970</v>
      </c>
      <c r="L203" s="57" t="s">
        <v>4804</v>
      </c>
      <c r="M203" s="57" t="s">
        <v>4861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3519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3970</v>
      </c>
      <c r="L204" s="57" t="s">
        <v>4804</v>
      </c>
      <c r="M204" s="57" t="s">
        <v>4861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3519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3970</v>
      </c>
      <c r="L205" s="57" t="s">
        <v>4804</v>
      </c>
      <c r="M205" s="57" t="s">
        <v>4861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3519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3970</v>
      </c>
      <c r="L206" s="57" t="s">
        <v>4804</v>
      </c>
      <c r="M206" s="57" t="s">
        <v>4861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3519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3970</v>
      </c>
      <c r="L207" s="57" t="s">
        <v>4804</v>
      </c>
      <c r="M207" s="57" t="s">
        <v>4861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3519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3970</v>
      </c>
      <c r="L208" s="57" t="s">
        <v>4804</v>
      </c>
      <c r="M208" s="57" t="s">
        <v>4861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3519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3970</v>
      </c>
      <c r="L209" s="57" t="s">
        <v>4804</v>
      </c>
      <c r="M209" s="57" t="s">
        <v>4861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3519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3970</v>
      </c>
      <c r="L210" s="57" t="s">
        <v>4804</v>
      </c>
      <c r="M210" s="57" t="s">
        <v>4861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2679</v>
      </c>
      <c r="X210" s="82" t="s">
        <v>2621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3519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3970</v>
      </c>
      <c r="L211" s="57" t="s">
        <v>4804</v>
      </c>
      <c r="M211" s="57" t="s">
        <v>4861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3519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3970</v>
      </c>
      <c r="L212" s="57" t="s">
        <v>4804</v>
      </c>
      <c r="M212" s="57" t="s">
        <v>4861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3519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3970</v>
      </c>
      <c r="L213" s="57" t="s">
        <v>4804</v>
      </c>
      <c r="M213" s="57" t="s">
        <v>4861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2677</v>
      </c>
      <c r="X213" s="82" t="s">
        <v>2621</v>
      </c>
      <c r="Y213" s="125" t="s">
        <v>3976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3519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3970</v>
      </c>
      <c r="L214" s="57" t="s">
        <v>4804</v>
      </c>
      <c r="M214" s="57" t="s">
        <v>4861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2679</v>
      </c>
      <c r="X214" s="82" t="s">
        <v>2621</v>
      </c>
      <c r="Y214" s="83" t="s">
        <v>3977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3794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3808</v>
      </c>
      <c r="L215" s="57" t="s">
        <v>4804</v>
      </c>
      <c r="M215" s="57" t="s">
        <v>4861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3519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3970</v>
      </c>
      <c r="L216" s="57" t="s">
        <v>4804</v>
      </c>
      <c r="M216" s="57" t="s">
        <v>4862</v>
      </c>
      <c r="N216" s="57"/>
      <c r="O216" s="53" t="s">
        <v>2820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2679</v>
      </c>
      <c r="X216" s="59" t="s">
        <v>2609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3794</v>
      </c>
      <c r="D217" s="53" t="s">
        <v>7</v>
      </c>
      <c r="E217" s="64" t="s">
        <v>2821</v>
      </c>
      <c r="F217" s="64" t="s">
        <v>2821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3808</v>
      </c>
      <c r="L217" s="57" t="s">
        <v>4804</v>
      </c>
      <c r="M217" s="57" t="s">
        <v>4863</v>
      </c>
      <c r="N217" s="57"/>
      <c r="O217" s="57"/>
      <c r="P217" s="56" t="s">
        <v>3227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3794</v>
      </c>
      <c r="D218" s="53" t="s">
        <v>7</v>
      </c>
      <c r="E218" s="64" t="s">
        <v>2822</v>
      </c>
      <c r="F218" s="64" t="s">
        <v>2822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3808</v>
      </c>
      <c r="L218" s="57" t="s">
        <v>4804</v>
      </c>
      <c r="M218" s="57" t="s">
        <v>4863</v>
      </c>
      <c r="N218" s="57"/>
      <c r="O218" s="57"/>
      <c r="P218" s="56" t="s">
        <v>3228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3794</v>
      </c>
      <c r="D219" s="53" t="s">
        <v>7</v>
      </c>
      <c r="E219" s="64" t="s">
        <v>2823</v>
      </c>
      <c r="F219" s="64" t="s">
        <v>2823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3808</v>
      </c>
      <c r="L219" s="57" t="s">
        <v>4804</v>
      </c>
      <c r="M219" s="57" t="s">
        <v>4863</v>
      </c>
      <c r="N219" s="57"/>
      <c r="O219" s="57"/>
      <c r="P219" s="56" t="s">
        <v>3229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3794</v>
      </c>
      <c r="D220" s="53" t="s">
        <v>7</v>
      </c>
      <c r="E220" s="64" t="s">
        <v>2824</v>
      </c>
      <c r="F220" s="64" t="s">
        <v>2824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3808</v>
      </c>
      <c r="L220" s="57" t="s">
        <v>4804</v>
      </c>
      <c r="M220" s="57" t="s">
        <v>4863</v>
      </c>
      <c r="N220" s="57"/>
      <c r="O220" s="57"/>
      <c r="P220" s="56" t="s">
        <v>3230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3794</v>
      </c>
      <c r="D221" s="53" t="s">
        <v>7</v>
      </c>
      <c r="E221" s="64" t="s">
        <v>2825</v>
      </c>
      <c r="F221" s="64" t="s">
        <v>2825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3808</v>
      </c>
      <c r="L221" s="57" t="s">
        <v>4804</v>
      </c>
      <c r="M221" s="57" t="s">
        <v>4863</v>
      </c>
      <c r="N221" s="57"/>
      <c r="O221" s="57"/>
      <c r="P221" s="56" t="s">
        <v>3231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3794</v>
      </c>
      <c r="D222" s="53" t="s">
        <v>7</v>
      </c>
      <c r="E222" s="64" t="s">
        <v>2826</v>
      </c>
      <c r="F222" s="64" t="s">
        <v>2826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3808</v>
      </c>
      <c r="L222" s="57" t="s">
        <v>4804</v>
      </c>
      <c r="M222" s="57" t="s">
        <v>4863</v>
      </c>
      <c r="N222" s="57"/>
      <c r="O222" s="57"/>
      <c r="P222" s="56" t="s">
        <v>3232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3794</v>
      </c>
      <c r="D223" s="53" t="s">
        <v>7</v>
      </c>
      <c r="E223" s="64" t="s">
        <v>2827</v>
      </c>
      <c r="F223" s="64" t="s">
        <v>2827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3808</v>
      </c>
      <c r="L223" s="57" t="s">
        <v>4804</v>
      </c>
      <c r="M223" s="57" t="s">
        <v>4863</v>
      </c>
      <c r="N223" s="57"/>
      <c r="O223" s="57"/>
      <c r="P223" s="56" t="s">
        <v>3233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3794</v>
      </c>
      <c r="D224" s="53" t="s">
        <v>7</v>
      </c>
      <c r="E224" s="64" t="s">
        <v>2828</v>
      </c>
      <c r="F224" s="64" t="s">
        <v>2828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3808</v>
      </c>
      <c r="L224" s="57" t="s">
        <v>4804</v>
      </c>
      <c r="M224" s="57" t="s">
        <v>4863</v>
      </c>
      <c r="N224" s="57"/>
      <c r="O224" s="57"/>
      <c r="P224" s="56" t="s">
        <v>3234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3794</v>
      </c>
      <c r="D225" s="53" t="s">
        <v>7</v>
      </c>
      <c r="E225" s="64" t="s">
        <v>2829</v>
      </c>
      <c r="F225" s="64" t="s">
        <v>2829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3808</v>
      </c>
      <c r="L225" s="57" t="s">
        <v>4804</v>
      </c>
      <c r="M225" s="57" t="s">
        <v>4863</v>
      </c>
      <c r="N225" s="57"/>
      <c r="O225" s="57"/>
      <c r="P225" s="56" t="s">
        <v>3235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3794</v>
      </c>
      <c r="D226" s="53" t="s">
        <v>7</v>
      </c>
      <c r="E226" s="64" t="s">
        <v>2830</v>
      </c>
      <c r="F226" s="64" t="s">
        <v>2830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3808</v>
      </c>
      <c r="L226" s="57" t="s">
        <v>4804</v>
      </c>
      <c r="M226" s="57" t="s">
        <v>4863</v>
      </c>
      <c r="N226" s="57"/>
      <c r="O226" s="57"/>
      <c r="P226" s="56" t="s">
        <v>3236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3794</v>
      </c>
      <c r="D227" s="53" t="s">
        <v>7</v>
      </c>
      <c r="E227" s="64" t="s">
        <v>2831</v>
      </c>
      <c r="F227" s="64" t="s">
        <v>2831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3808</v>
      </c>
      <c r="L227" s="57" t="s">
        <v>4804</v>
      </c>
      <c r="M227" s="57" t="s">
        <v>4863</v>
      </c>
      <c r="N227" s="57"/>
      <c r="O227" s="57"/>
      <c r="P227" s="56" t="s">
        <v>3237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3794</v>
      </c>
      <c r="D228" s="53" t="s">
        <v>7</v>
      </c>
      <c r="E228" s="64" t="s">
        <v>2832</v>
      </c>
      <c r="F228" s="64" t="s">
        <v>2832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3808</v>
      </c>
      <c r="L228" s="57" t="s">
        <v>4804</v>
      </c>
      <c r="M228" s="57" t="s">
        <v>4863</v>
      </c>
      <c r="N228" s="57"/>
      <c r="O228" s="57"/>
      <c r="P228" s="56" t="s">
        <v>3238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3520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3970</v>
      </c>
      <c r="L232" s="57" t="s">
        <v>4804</v>
      </c>
      <c r="M232" s="57" t="s">
        <v>4861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2609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3521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3970</v>
      </c>
      <c r="L233" s="57" t="s">
        <v>4804</v>
      </c>
      <c r="M233" s="57" t="s">
        <v>4861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2609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3522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3970</v>
      </c>
      <c r="L234" s="57" t="s">
        <v>4804</v>
      </c>
      <c r="M234" s="57" t="s">
        <v>4861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2609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3522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3970</v>
      </c>
      <c r="L235" s="57" t="s">
        <v>4804</v>
      </c>
      <c r="M235" s="57" t="s">
        <v>4861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3522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3970</v>
      </c>
      <c r="L236" s="57" t="s">
        <v>4804</v>
      </c>
      <c r="M236" s="57" t="s">
        <v>4861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3522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3970</v>
      </c>
      <c r="L237" s="57" t="s">
        <v>4804</v>
      </c>
      <c r="M237" s="57" t="s">
        <v>4861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2609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3522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3970</v>
      </c>
      <c r="L238" s="57" t="s">
        <v>4804</v>
      </c>
      <c r="M238" s="57" t="s">
        <v>4861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3522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3970</v>
      </c>
      <c r="L239" s="57" t="s">
        <v>4804</v>
      </c>
      <c r="M239" s="57" t="s">
        <v>4861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3523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3970</v>
      </c>
      <c r="L240" s="57" t="s">
        <v>4804</v>
      </c>
      <c r="M240" s="57" t="s">
        <v>4861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2609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3523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3970</v>
      </c>
      <c r="L241" s="57" t="s">
        <v>4804</v>
      </c>
      <c r="M241" s="57" t="s">
        <v>4861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3523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3970</v>
      </c>
      <c r="L242" s="57" t="s">
        <v>4804</v>
      </c>
      <c r="M242" s="57" t="s">
        <v>4861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3523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3970</v>
      </c>
      <c r="L243" s="57" t="s">
        <v>4804</v>
      </c>
      <c r="M243" s="57" t="s">
        <v>4861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2609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3523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3970</v>
      </c>
      <c r="L244" s="57" t="s">
        <v>4804</v>
      </c>
      <c r="M244" s="57" t="s">
        <v>4861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3523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3970</v>
      </c>
      <c r="L245" s="57" t="s">
        <v>4804</v>
      </c>
      <c r="M245" s="57" t="s">
        <v>4861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4355</v>
      </c>
      <c r="D246" t="s">
        <v>25</v>
      </c>
      <c r="E246" s="74" t="s">
        <v>4437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3970</v>
      </c>
      <c r="L246" s="57" t="s">
        <v>4804</v>
      </c>
      <c r="M246" s="57" t="s">
        <v>4861</v>
      </c>
      <c r="N246" s="57"/>
      <c r="O246" s="57"/>
      <c r="P246" t="s">
        <v>4395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4355</v>
      </c>
      <c r="D247" t="s">
        <v>25</v>
      </c>
      <c r="E247" s="74" t="s">
        <v>4437</v>
      </c>
      <c r="F247" s="74" t="s">
        <v>4440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3970</v>
      </c>
      <c r="L247" s="57" t="s">
        <v>4804</v>
      </c>
      <c r="M247" s="57" t="s">
        <v>4861</v>
      </c>
      <c r="N247" s="57"/>
      <c r="O247" s="57"/>
      <c r="P247" t="s">
        <v>4396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4355</v>
      </c>
      <c r="D248" t="s">
        <v>156</v>
      </c>
      <c r="E248" s="74" t="s">
        <v>4438</v>
      </c>
      <c r="F248" s="74" t="s">
        <v>4442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3970</v>
      </c>
      <c r="L248" s="57" t="s">
        <v>4804</v>
      </c>
      <c r="M248" s="57" t="s">
        <v>4861</v>
      </c>
      <c r="N248" s="57"/>
      <c r="O248" s="57"/>
      <c r="P248" t="s">
        <v>4397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4355</v>
      </c>
      <c r="D249" t="s">
        <v>156</v>
      </c>
      <c r="E249" s="74" t="s">
        <v>4438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3970</v>
      </c>
      <c r="L249" s="57" t="s">
        <v>4804</v>
      </c>
      <c r="M249" s="57" t="s">
        <v>4861</v>
      </c>
      <c r="N249" s="57"/>
      <c r="O249" s="57"/>
      <c r="P249" t="s">
        <v>4398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4356</v>
      </c>
      <c r="D250" t="s">
        <v>25</v>
      </c>
      <c r="E250" s="74" t="s">
        <v>4439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3970</v>
      </c>
      <c r="L250" s="57" t="s">
        <v>4804</v>
      </c>
      <c r="M250" s="57" t="s">
        <v>4861</v>
      </c>
      <c r="N250" s="57"/>
      <c r="O250" s="57"/>
      <c r="P250" t="s">
        <v>4399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4356</v>
      </c>
      <c r="D251" t="s">
        <v>25</v>
      </c>
      <c r="E251" s="74" t="s">
        <v>4439</v>
      </c>
      <c r="F251" s="74" t="s">
        <v>4440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3970</v>
      </c>
      <c r="L251" s="57" t="s">
        <v>4804</v>
      </c>
      <c r="M251" s="57" t="s">
        <v>4861</v>
      </c>
      <c r="N251" s="57"/>
      <c r="O251" s="57"/>
      <c r="P251" t="s">
        <v>4400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4356</v>
      </c>
      <c r="D252" t="s">
        <v>156</v>
      </c>
      <c r="E252" s="74" t="s">
        <v>4441</v>
      </c>
      <c r="F252" s="141" t="s">
        <v>4442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3970</v>
      </c>
      <c r="L252" s="57" t="s">
        <v>4804</v>
      </c>
      <c r="M252" s="57" t="s">
        <v>4861</v>
      </c>
      <c r="N252" s="57"/>
      <c r="O252" s="57"/>
      <c r="P252" t="s">
        <v>4401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4356</v>
      </c>
      <c r="D253" t="s">
        <v>156</v>
      </c>
      <c r="E253" s="142" t="s">
        <v>4441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3970</v>
      </c>
      <c r="L253" s="57" t="s">
        <v>4804</v>
      </c>
      <c r="M253" s="57" t="s">
        <v>4861</v>
      </c>
      <c r="N253" s="57"/>
      <c r="O253" s="57"/>
      <c r="P253" t="s">
        <v>4402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3970</v>
      </c>
      <c r="L254" s="57" t="s">
        <v>4804</v>
      </c>
      <c r="M254" s="57" t="s">
        <v>4861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3970</v>
      </c>
      <c r="L255" s="57" t="s">
        <v>4804</v>
      </c>
      <c r="M255" s="57" t="s">
        <v>4861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3970</v>
      </c>
      <c r="L256" s="57" t="s">
        <v>4804</v>
      </c>
      <c r="M256" s="57" t="s">
        <v>4861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3970</v>
      </c>
      <c r="L257" s="57" t="s">
        <v>4804</v>
      </c>
      <c r="M257" s="57" t="s">
        <v>4861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3970</v>
      </c>
      <c r="L258" s="57" t="s">
        <v>4804</v>
      </c>
      <c r="M258" s="57" t="s">
        <v>4861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3970</v>
      </c>
      <c r="L259" s="57" t="s">
        <v>4804</v>
      </c>
      <c r="M259" s="57" t="s">
        <v>4861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3970</v>
      </c>
      <c r="L260" s="57" t="s">
        <v>4804</v>
      </c>
      <c r="M260" s="57" t="s">
        <v>4861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3970</v>
      </c>
      <c r="L261" s="57" t="s">
        <v>4804</v>
      </c>
      <c r="M261" s="57" t="s">
        <v>4861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3528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3970</v>
      </c>
      <c r="L262" s="57" t="s">
        <v>4804</v>
      </c>
      <c r="M262" s="57" t="s">
        <v>4861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3528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3970</v>
      </c>
      <c r="L263" s="57" t="s">
        <v>4804</v>
      </c>
      <c r="M263" s="57" t="s">
        <v>4861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3529</v>
      </c>
      <c r="D264" s="53" t="s">
        <v>25</v>
      </c>
      <c r="E264" s="58" t="s">
        <v>2547</v>
      </c>
      <c r="F264" s="58" t="s">
        <v>2800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3970</v>
      </c>
      <c r="L264" s="57" t="s">
        <v>4804</v>
      </c>
      <c r="M264" s="57" t="s">
        <v>4861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3529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3970</v>
      </c>
      <c r="L265" s="57" t="s">
        <v>4804</v>
      </c>
      <c r="M265" s="57" t="s">
        <v>4861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3529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3970</v>
      </c>
      <c r="L266" s="57" t="s">
        <v>4804</v>
      </c>
      <c r="M266" s="57" t="s">
        <v>4861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3529</v>
      </c>
      <c r="D267" s="53" t="s">
        <v>156</v>
      </c>
      <c r="E267" s="58" t="s">
        <v>2548</v>
      </c>
      <c r="F267" s="58" t="s">
        <v>2800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3970</v>
      </c>
      <c r="L267" s="57" t="s">
        <v>4804</v>
      </c>
      <c r="M267" s="57" t="s">
        <v>4861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3970</v>
      </c>
      <c r="L268" s="57" t="s">
        <v>4804</v>
      </c>
      <c r="M268" s="57" t="s">
        <v>4861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3970</v>
      </c>
      <c r="L269" s="57" t="s">
        <v>4804</v>
      </c>
      <c r="M269" s="57" t="s">
        <v>4861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3970</v>
      </c>
      <c r="L270" s="57" t="s">
        <v>4804</v>
      </c>
      <c r="M270" s="57" t="s">
        <v>4861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3970</v>
      </c>
      <c r="L271" s="57" t="s">
        <v>4804</v>
      </c>
      <c r="M271" s="57" t="s">
        <v>4861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3532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3970</v>
      </c>
      <c r="L272" s="57" t="s">
        <v>4804</v>
      </c>
      <c r="M272" s="57" t="s">
        <v>4861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3532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3970</v>
      </c>
      <c r="L273" s="57" t="s">
        <v>4804</v>
      </c>
      <c r="M273" s="57" t="s">
        <v>4861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3532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3970</v>
      </c>
      <c r="L274" s="57" t="s">
        <v>4804</v>
      </c>
      <c r="M274" s="57" t="s">
        <v>4861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3532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3970</v>
      </c>
      <c r="L275" s="57" t="s">
        <v>4804</v>
      </c>
      <c r="M275" s="57" t="s">
        <v>4861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3532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3970</v>
      </c>
      <c r="L276" s="57" t="s">
        <v>4804</v>
      </c>
      <c r="M276" s="57" t="s">
        <v>4861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3532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3970</v>
      </c>
      <c r="L277" s="57" t="s">
        <v>4804</v>
      </c>
      <c r="M277" s="57" t="s">
        <v>4861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4357</v>
      </c>
      <c r="D278" t="s">
        <v>25</v>
      </c>
      <c r="E278" t="s">
        <v>4358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3970</v>
      </c>
      <c r="L278" s="57" t="s">
        <v>4804</v>
      </c>
      <c r="M278" s="57" t="s">
        <v>4861</v>
      </c>
      <c r="N278" s="57"/>
      <c r="O278" s="57"/>
      <c r="P278" t="s">
        <v>4403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4357</v>
      </c>
      <c r="D279" t="s">
        <v>25</v>
      </c>
      <c r="E279" t="s">
        <v>4358</v>
      </c>
      <c r="F279" t="s">
        <v>4359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3970</v>
      </c>
      <c r="L279" s="57" t="s">
        <v>4804</v>
      </c>
      <c r="M279" s="57" t="s">
        <v>4861</v>
      </c>
      <c r="N279" s="57"/>
      <c r="O279" s="57"/>
      <c r="P279" t="s">
        <v>4404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4357</v>
      </c>
      <c r="D280" t="s">
        <v>156</v>
      </c>
      <c r="E280" t="s">
        <v>4360</v>
      </c>
      <c r="F280" t="s">
        <v>4361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3970</v>
      </c>
      <c r="L280" s="57" t="s">
        <v>4804</v>
      </c>
      <c r="M280" s="57" t="s">
        <v>4861</v>
      </c>
      <c r="N280" s="57"/>
      <c r="O280" s="57"/>
      <c r="P280" t="s">
        <v>4405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4357</v>
      </c>
      <c r="D281" t="s">
        <v>156</v>
      </c>
      <c r="E281" t="s">
        <v>4360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3970</v>
      </c>
      <c r="L281" s="57" t="s">
        <v>4804</v>
      </c>
      <c r="M281" s="57" t="s">
        <v>4861</v>
      </c>
      <c r="N281" s="57"/>
      <c r="O281" s="57"/>
      <c r="P281" t="s">
        <v>4406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4362</v>
      </c>
      <c r="D282" t="s">
        <v>25</v>
      </c>
      <c r="E282" t="s">
        <v>4363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3970</v>
      </c>
      <c r="L282" s="57" t="s">
        <v>4804</v>
      </c>
      <c r="M282" s="57" t="s">
        <v>4861</v>
      </c>
      <c r="N282" s="57"/>
      <c r="O282" s="57"/>
      <c r="P282" t="s">
        <v>4407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4362</v>
      </c>
      <c r="D283" t="s">
        <v>25</v>
      </c>
      <c r="E283" t="s">
        <v>4363</v>
      </c>
      <c r="F283" t="s">
        <v>4359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3970</v>
      </c>
      <c r="L283" s="57" t="s">
        <v>4804</v>
      </c>
      <c r="M283" s="57" t="s">
        <v>4861</v>
      </c>
      <c r="N283" s="57"/>
      <c r="O283" s="57"/>
      <c r="P283" t="s">
        <v>4408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4362</v>
      </c>
      <c r="D284" t="s">
        <v>156</v>
      </c>
      <c r="E284" t="s">
        <v>4364</v>
      </c>
      <c r="F284" t="s">
        <v>4361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3970</v>
      </c>
      <c r="L284" s="57" t="s">
        <v>4804</v>
      </c>
      <c r="M284" s="57" t="s">
        <v>4861</v>
      </c>
      <c r="N284" s="57"/>
      <c r="O284" s="57"/>
      <c r="P284" t="s">
        <v>4409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4362</v>
      </c>
      <c r="D285" t="s">
        <v>156</v>
      </c>
      <c r="E285" t="s">
        <v>4364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3970</v>
      </c>
      <c r="L285" s="57" t="s">
        <v>4804</v>
      </c>
      <c r="M285" s="57" t="s">
        <v>4861</v>
      </c>
      <c r="N285" s="57"/>
      <c r="O285" s="57"/>
      <c r="P285" t="s">
        <v>4410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4365</v>
      </c>
      <c r="D286" t="s">
        <v>25</v>
      </c>
      <c r="E286" t="s">
        <v>4366</v>
      </c>
      <c r="F286" t="s">
        <v>4366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3970</v>
      </c>
      <c r="L286" s="57" t="s">
        <v>4804</v>
      </c>
      <c r="M286" s="57" t="s">
        <v>4861</v>
      </c>
      <c r="N286" s="57"/>
      <c r="O286" s="57"/>
      <c r="P286" t="s">
        <v>4411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4365</v>
      </c>
      <c r="D287" t="s">
        <v>156</v>
      </c>
      <c r="E287" t="s">
        <v>4367</v>
      </c>
      <c r="F287" t="s">
        <v>4367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3970</v>
      </c>
      <c r="L287" s="57" t="s">
        <v>4804</v>
      </c>
      <c r="M287" s="57" t="s">
        <v>4861</v>
      </c>
      <c r="N287" s="57"/>
      <c r="O287" s="57"/>
      <c r="P287" t="s">
        <v>4412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4368</v>
      </c>
      <c r="D288" t="s">
        <v>25</v>
      </c>
      <c r="E288" t="s">
        <v>4369</v>
      </c>
      <c r="F288" t="s">
        <v>4369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3970</v>
      </c>
      <c r="L288" s="57" t="s">
        <v>4804</v>
      </c>
      <c r="M288" s="57" t="s">
        <v>4861</v>
      </c>
      <c r="N288" s="57"/>
      <c r="O288" s="57"/>
      <c r="P288" t="s">
        <v>4413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4368</v>
      </c>
      <c r="D289" t="s">
        <v>156</v>
      </c>
      <c r="E289" t="s">
        <v>4370</v>
      </c>
      <c r="F289" t="s">
        <v>4370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3970</v>
      </c>
      <c r="L289" s="57" t="s">
        <v>4804</v>
      </c>
      <c r="M289" s="57" t="s">
        <v>4861</v>
      </c>
      <c r="N289" s="57"/>
      <c r="O289" s="57"/>
      <c r="P289" t="s">
        <v>4414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3970</v>
      </c>
      <c r="L290" s="57" t="s">
        <v>4804</v>
      </c>
      <c r="M290" s="57" t="s">
        <v>4861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3970</v>
      </c>
      <c r="L291" s="57" t="s">
        <v>4804</v>
      </c>
      <c r="M291" s="57" t="s">
        <v>4861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3970</v>
      </c>
      <c r="L292" s="57" t="s">
        <v>4804</v>
      </c>
      <c r="M292" s="57" t="s">
        <v>4861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3970</v>
      </c>
      <c r="L293" s="57" t="s">
        <v>4804</v>
      </c>
      <c r="M293" s="57" t="s">
        <v>4861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3970</v>
      </c>
      <c r="L294" s="57" t="s">
        <v>4804</v>
      </c>
      <c r="M294" s="57" t="s">
        <v>4861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3970</v>
      </c>
      <c r="L295" s="57" t="s">
        <v>4804</v>
      </c>
      <c r="M295" s="57" t="s">
        <v>4861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3970</v>
      </c>
      <c r="L296" s="57" t="s">
        <v>4804</v>
      </c>
      <c r="M296" s="57" t="s">
        <v>4861</v>
      </c>
      <c r="N296" s="57"/>
      <c r="O296" s="57"/>
      <c r="P296" s="56" t="s">
        <v>4098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3970</v>
      </c>
      <c r="L297" s="57" t="s">
        <v>4804</v>
      </c>
      <c r="M297" s="57" t="s">
        <v>4861</v>
      </c>
      <c r="N297" s="57"/>
      <c r="O297" s="57"/>
      <c r="P297" s="56" t="s">
        <v>4099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3970</v>
      </c>
      <c r="L298" s="57" t="s">
        <v>4804</v>
      </c>
      <c r="M298" s="57" t="s">
        <v>4861</v>
      </c>
      <c r="N298" s="57"/>
      <c r="O298" s="57"/>
      <c r="P298" s="56" t="s">
        <v>4100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3970</v>
      </c>
      <c r="L299" s="57" t="s">
        <v>4804</v>
      </c>
      <c r="M299" s="57" t="s">
        <v>4861</v>
      </c>
      <c r="N299" s="57"/>
      <c r="O299" s="57"/>
      <c r="P299" s="56" t="s">
        <v>4101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4371</v>
      </c>
      <c r="D300" t="s">
        <v>25</v>
      </c>
      <c r="E300" t="s">
        <v>4372</v>
      </c>
      <c r="F300" t="s">
        <v>4372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3970</v>
      </c>
      <c r="L300" s="57" t="s">
        <v>4804</v>
      </c>
      <c r="M300" s="57" t="s">
        <v>4861</v>
      </c>
      <c r="N300" s="57"/>
      <c r="O300" s="57"/>
      <c r="P300" t="s">
        <v>4415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4371</v>
      </c>
      <c r="D301" t="s">
        <v>156</v>
      </c>
      <c r="E301" t="s">
        <v>4373</v>
      </c>
      <c r="F301" t="s">
        <v>4373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3970</v>
      </c>
      <c r="L301" s="57" t="s">
        <v>4804</v>
      </c>
      <c r="M301" s="57" t="s">
        <v>4861</v>
      </c>
      <c r="N301" s="57"/>
      <c r="O301" s="57"/>
      <c r="P301" t="s">
        <v>4416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3970</v>
      </c>
      <c r="L302" s="57" t="s">
        <v>4804</v>
      </c>
      <c r="M302" s="57" t="s">
        <v>4861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3970</v>
      </c>
      <c r="L303" s="57" t="s">
        <v>4804</v>
      </c>
      <c r="M303" s="57" t="s">
        <v>4861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3538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3970</v>
      </c>
      <c r="L304" s="57" t="s">
        <v>4804</v>
      </c>
      <c r="M304" s="57" t="s">
        <v>4861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3538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3970</v>
      </c>
      <c r="L305" s="57" t="s">
        <v>4804</v>
      </c>
      <c r="M305" s="57" t="s">
        <v>4861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4374</v>
      </c>
      <c r="D306" t="s">
        <v>156</v>
      </c>
      <c r="E306" t="s">
        <v>4375</v>
      </c>
      <c r="F306" t="s">
        <v>4375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3970</v>
      </c>
      <c r="L306" s="57" t="s">
        <v>4804</v>
      </c>
      <c r="M306" s="57" t="s">
        <v>4861</v>
      </c>
      <c r="N306" s="57"/>
      <c r="O306" s="57"/>
      <c r="P306" t="s">
        <v>4417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4374</v>
      </c>
      <c r="D307" t="s">
        <v>25</v>
      </c>
      <c r="E307" t="s">
        <v>4376</v>
      </c>
      <c r="F307" t="s">
        <v>4376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3970</v>
      </c>
      <c r="L307" s="57" t="s">
        <v>4804</v>
      </c>
      <c r="M307" s="57" t="s">
        <v>4861</v>
      </c>
      <c r="N307" s="57"/>
      <c r="O307" s="57"/>
      <c r="P307" t="s">
        <v>4418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3539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3970</v>
      </c>
      <c r="L308" s="57" t="s">
        <v>4804</v>
      </c>
      <c r="M308" s="57" t="s">
        <v>4861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3539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3970</v>
      </c>
      <c r="L309" s="57" t="s">
        <v>4804</v>
      </c>
      <c r="M309" s="57" t="s">
        <v>4861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3539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3970</v>
      </c>
      <c r="L310" s="57" t="s">
        <v>4804</v>
      </c>
      <c r="M310" s="57" t="s">
        <v>4861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3539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3970</v>
      </c>
      <c r="L311" s="57" t="s">
        <v>4804</v>
      </c>
      <c r="M311" s="57" t="s">
        <v>4861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3970</v>
      </c>
      <c r="L312" s="57" t="s">
        <v>4804</v>
      </c>
      <c r="M312" s="57" t="s">
        <v>4861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3970</v>
      </c>
      <c r="L313" s="57" t="s">
        <v>4804</v>
      </c>
      <c r="M313" s="57" t="s">
        <v>4861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3970</v>
      </c>
      <c r="L314" s="57" t="s">
        <v>4804</v>
      </c>
      <c r="M314" s="57" t="s">
        <v>4861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3970</v>
      </c>
      <c r="L315" s="57" t="s">
        <v>4804</v>
      </c>
      <c r="M315" s="57" t="s">
        <v>4861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3970</v>
      </c>
      <c r="L316" s="57" t="s">
        <v>4804</v>
      </c>
      <c r="M316" s="57" t="s">
        <v>4861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3970</v>
      </c>
      <c r="L317" s="57" t="s">
        <v>4804</v>
      </c>
      <c r="M317" s="57" t="s">
        <v>4861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3970</v>
      </c>
      <c r="L318" s="57" t="s">
        <v>4804</v>
      </c>
      <c r="M318" s="57" t="s">
        <v>4861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3970</v>
      </c>
      <c r="L319" s="57" t="s">
        <v>4804</v>
      </c>
      <c r="M319" s="57" t="s">
        <v>4861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3970</v>
      </c>
      <c r="L320" s="57" t="s">
        <v>4804</v>
      </c>
      <c r="M320" s="57" t="s">
        <v>4861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3970</v>
      </c>
      <c r="L321" s="57" t="s">
        <v>4804</v>
      </c>
      <c r="M321" s="57" t="s">
        <v>4861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3970</v>
      </c>
      <c r="L322" s="57" t="s">
        <v>4804</v>
      </c>
      <c r="M322" s="57" t="s">
        <v>4861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4350</v>
      </c>
      <c r="D323" s="53" t="s">
        <v>25</v>
      </c>
      <c r="E323" s="74" t="s">
        <v>4939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3970</v>
      </c>
      <c r="L323" s="57" t="s">
        <v>4804</v>
      </c>
      <c r="M323" s="57" t="s">
        <v>4861</v>
      </c>
      <c r="N323" s="57"/>
      <c r="O323" s="57"/>
      <c r="P323" s="56" t="s">
        <v>4344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4350</v>
      </c>
      <c r="D324" s="53" t="s">
        <v>25</v>
      </c>
      <c r="E324" s="74" t="s">
        <v>4939</v>
      </c>
      <c r="F324" s="58" t="s">
        <v>4351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3970</v>
      </c>
      <c r="L324" s="57" t="s">
        <v>4804</v>
      </c>
      <c r="M324" s="57" t="s">
        <v>4861</v>
      </c>
      <c r="N324" s="57"/>
      <c r="O324" s="57"/>
      <c r="P324" s="56" t="s">
        <v>4345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3970</v>
      </c>
      <c r="L325" s="57" t="s">
        <v>4804</v>
      </c>
      <c r="M325" s="57" t="s">
        <v>4861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4350</v>
      </c>
      <c r="D326" s="53" t="s">
        <v>156</v>
      </c>
      <c r="E326" s="74" t="s">
        <v>4940</v>
      </c>
      <c r="F326" s="58" t="s">
        <v>4351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3970</v>
      </c>
      <c r="L326" s="57" t="s">
        <v>4804</v>
      </c>
      <c r="M326" s="57" t="s">
        <v>4861</v>
      </c>
      <c r="N326" s="57"/>
      <c r="O326" s="57"/>
      <c r="P326" s="56" t="s">
        <v>4346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4350</v>
      </c>
      <c r="D327" s="53" t="s">
        <v>156</v>
      </c>
      <c r="E327" s="74" t="s">
        <v>4941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3970</v>
      </c>
      <c r="L327" s="57" t="s">
        <v>4804</v>
      </c>
      <c r="M327" s="57" t="s">
        <v>4861</v>
      </c>
      <c r="N327" s="57"/>
      <c r="O327" s="57"/>
      <c r="P327" s="56" t="s">
        <v>4347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4377</v>
      </c>
      <c r="D328" t="s">
        <v>156</v>
      </c>
      <c r="E328" t="s">
        <v>4378</v>
      </c>
      <c r="F328" t="s">
        <v>4379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3970</v>
      </c>
      <c r="L328" s="57" t="s">
        <v>4804</v>
      </c>
      <c r="M328" s="57" t="s">
        <v>4861</v>
      </c>
      <c r="N328" s="57"/>
      <c r="O328" s="57"/>
      <c r="P328" t="s">
        <v>4419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4377</v>
      </c>
      <c r="D329" t="s">
        <v>156</v>
      </c>
      <c r="E329" t="s">
        <v>4378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3970</v>
      </c>
      <c r="L329" s="57" t="s">
        <v>4804</v>
      </c>
      <c r="M329" s="57" t="s">
        <v>4861</v>
      </c>
      <c r="N329" s="57"/>
      <c r="O329" s="57"/>
      <c r="P329" t="s">
        <v>4420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4377</v>
      </c>
      <c r="D330" t="s">
        <v>25</v>
      </c>
      <c r="E330" t="s">
        <v>4380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3970</v>
      </c>
      <c r="L330" s="57" t="s">
        <v>4804</v>
      </c>
      <c r="M330" s="57" t="s">
        <v>4861</v>
      </c>
      <c r="N330" s="57"/>
      <c r="O330" s="57"/>
      <c r="P330" t="s">
        <v>4421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4377</v>
      </c>
      <c r="D331" t="s">
        <v>25</v>
      </c>
      <c r="E331" t="s">
        <v>4380</v>
      </c>
      <c r="F331" t="s">
        <v>4381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3970</v>
      </c>
      <c r="L331" s="57" t="s">
        <v>4804</v>
      </c>
      <c r="M331" s="57" t="s">
        <v>4861</v>
      </c>
      <c r="N331" s="57"/>
      <c r="O331" s="57"/>
      <c r="P331" t="s">
        <v>4422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3970</v>
      </c>
      <c r="L332" s="57" t="s">
        <v>4804</v>
      </c>
      <c r="M332" s="57" t="s">
        <v>4861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3970</v>
      </c>
      <c r="L333" s="57" t="s">
        <v>4804</v>
      </c>
      <c r="M333" s="57" t="s">
        <v>4861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3544</v>
      </c>
      <c r="D334" s="53" t="s">
        <v>25</v>
      </c>
      <c r="E334" s="58" t="s">
        <v>3435</v>
      </c>
      <c r="F334" s="58" t="s">
        <v>3435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3970</v>
      </c>
      <c r="L334" s="57" t="s">
        <v>4804</v>
      </c>
      <c r="M334" s="57" t="s">
        <v>4861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3544</v>
      </c>
      <c r="D335" s="53" t="s">
        <v>156</v>
      </c>
      <c r="E335" s="58" t="s">
        <v>3436</v>
      </c>
      <c r="F335" s="58" t="s">
        <v>3436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3970</v>
      </c>
      <c r="L335" s="57" t="s">
        <v>4804</v>
      </c>
      <c r="M335" s="57" t="s">
        <v>4861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3545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3970</v>
      </c>
      <c r="L336" s="57" t="s">
        <v>4804</v>
      </c>
      <c r="M336" s="57" t="s">
        <v>4861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3545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3970</v>
      </c>
      <c r="L337" s="57" t="s">
        <v>4804</v>
      </c>
      <c r="M337" s="57" t="s">
        <v>4861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3545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3970</v>
      </c>
      <c r="L338" s="57" t="s">
        <v>4804</v>
      </c>
      <c r="M338" s="57" t="s">
        <v>4861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3545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3970</v>
      </c>
      <c r="L339" s="57" t="s">
        <v>4804</v>
      </c>
      <c r="M339" s="57" t="s">
        <v>4861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4382</v>
      </c>
      <c r="D340" t="s">
        <v>25</v>
      </c>
      <c r="E340" t="s">
        <v>4383</v>
      </c>
      <c r="F340" t="s">
        <v>4383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3970</v>
      </c>
      <c r="L340" s="57" t="s">
        <v>4804</v>
      </c>
      <c r="M340" s="57" t="s">
        <v>4861</v>
      </c>
      <c r="N340" s="57"/>
      <c r="O340" s="57"/>
      <c r="P340" t="s">
        <v>4423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4382</v>
      </c>
      <c r="D341" t="s">
        <v>156</v>
      </c>
      <c r="E341" t="s">
        <v>4384</v>
      </c>
      <c r="F341" t="s">
        <v>4384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3970</v>
      </c>
      <c r="L341" s="57" t="s">
        <v>4804</v>
      </c>
      <c r="M341" s="57" t="s">
        <v>4861</v>
      </c>
      <c r="N341" s="57"/>
      <c r="O341" s="57"/>
      <c r="P341" t="s">
        <v>4424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4385</v>
      </c>
      <c r="D342" t="s">
        <v>156</v>
      </c>
      <c r="E342" s="17" t="s">
        <v>4443</v>
      </c>
      <c r="F342" s="17" t="s">
        <v>4443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3970</v>
      </c>
      <c r="L342" s="57" t="s">
        <v>4804</v>
      </c>
      <c r="M342" s="57" t="s">
        <v>4861</v>
      </c>
      <c r="N342" s="57"/>
      <c r="O342" s="57"/>
      <c r="P342" t="s">
        <v>4425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4385</v>
      </c>
      <c r="D343" t="s">
        <v>25</v>
      </c>
      <c r="E343" s="17" t="s">
        <v>4444</v>
      </c>
      <c r="F343" s="17" t="s">
        <v>4444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3970</v>
      </c>
      <c r="L343" s="57" t="s">
        <v>4804</v>
      </c>
      <c r="M343" s="57" t="s">
        <v>4861</v>
      </c>
      <c r="N343" s="57"/>
      <c r="O343" s="57"/>
      <c r="P343" t="s">
        <v>4426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3970</v>
      </c>
      <c r="L344" s="57" t="s">
        <v>4804</v>
      </c>
      <c r="M344" s="57" t="s">
        <v>4861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3970</v>
      </c>
      <c r="L345" s="57" t="s">
        <v>4804</v>
      </c>
      <c r="M345" s="57" t="s">
        <v>4861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4386</v>
      </c>
      <c r="D346" t="s">
        <v>156</v>
      </c>
      <c r="E346" t="s">
        <v>4387</v>
      </c>
      <c r="F346" t="s">
        <v>4388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3970</v>
      </c>
      <c r="L346" s="57" t="s">
        <v>4804</v>
      </c>
      <c r="M346" s="57" t="s">
        <v>4861</v>
      </c>
      <c r="N346" s="57"/>
      <c r="O346" s="57"/>
      <c r="P346" t="s">
        <v>4427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4386</v>
      </c>
      <c r="D347" t="s">
        <v>156</v>
      </c>
      <c r="E347" t="s">
        <v>4387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3970</v>
      </c>
      <c r="L347" s="57" t="s">
        <v>4804</v>
      </c>
      <c r="M347" s="57" t="s">
        <v>4861</v>
      </c>
      <c r="N347" s="57"/>
      <c r="O347" s="57"/>
      <c r="P347" t="s">
        <v>4428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4896</v>
      </c>
      <c r="D348" t="s">
        <v>25</v>
      </c>
      <c r="E348" t="s">
        <v>4901</v>
      </c>
      <c r="F348" t="s">
        <v>4901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3970</v>
      </c>
      <c r="L348" s="57" t="s">
        <v>4804</v>
      </c>
      <c r="M348" s="57" t="s">
        <v>4861</v>
      </c>
      <c r="N348" s="57"/>
      <c r="O348" s="57"/>
      <c r="P348" t="s">
        <v>4902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4386</v>
      </c>
      <c r="D349" t="s">
        <v>25</v>
      </c>
      <c r="E349" t="s">
        <v>4389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3970</v>
      </c>
      <c r="L349" s="57" t="s">
        <v>4804</v>
      </c>
      <c r="M349" s="57" t="s">
        <v>4861</v>
      </c>
      <c r="N349" s="57"/>
      <c r="O349" s="57"/>
      <c r="P349" t="s">
        <v>4429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4386</v>
      </c>
      <c r="D350" t="s">
        <v>25</v>
      </c>
      <c r="E350" t="s">
        <v>4389</v>
      </c>
      <c r="F350" t="s">
        <v>4390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3970</v>
      </c>
      <c r="L350" s="57" t="s">
        <v>4804</v>
      </c>
      <c r="M350" s="57" t="s">
        <v>4861</v>
      </c>
      <c r="N350" s="57"/>
      <c r="O350" s="57"/>
      <c r="P350" t="s">
        <v>4430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4896</v>
      </c>
      <c r="D351" t="s">
        <v>156</v>
      </c>
      <c r="E351" t="s">
        <v>4900</v>
      </c>
      <c r="F351" t="s">
        <v>4900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3970</v>
      </c>
      <c r="L351" s="57" t="s">
        <v>4804</v>
      </c>
      <c r="M351" s="57" t="s">
        <v>4861</v>
      </c>
      <c r="N351" s="57"/>
      <c r="O351" s="57"/>
      <c r="P351" t="s">
        <v>4903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3970</v>
      </c>
      <c r="L352" s="57" t="s">
        <v>4804</v>
      </c>
      <c r="M352" s="57" t="s">
        <v>4861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3970</v>
      </c>
      <c r="L353" s="57" t="s">
        <v>4804</v>
      </c>
      <c r="M353" s="57" t="s">
        <v>4861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3548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3970</v>
      </c>
      <c r="L354" s="57" t="s">
        <v>4804</v>
      </c>
      <c r="M354" s="57" t="s">
        <v>4861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3548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3970</v>
      </c>
      <c r="L355" s="57" t="s">
        <v>4804</v>
      </c>
      <c r="M355" s="57" t="s">
        <v>4861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3549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3970</v>
      </c>
      <c r="L356" s="57" t="s">
        <v>4804</v>
      </c>
      <c r="M356" s="57" t="s">
        <v>4861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3549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3970</v>
      </c>
      <c r="L357" s="57" t="s">
        <v>4804</v>
      </c>
      <c r="M357" s="57" t="s">
        <v>4861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3549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3970</v>
      </c>
      <c r="L358" s="57" t="s">
        <v>4804</v>
      </c>
      <c r="M358" s="57" t="s">
        <v>4861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3549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3970</v>
      </c>
      <c r="L359" s="57" t="s">
        <v>4804</v>
      </c>
      <c r="M359" s="57" t="s">
        <v>4861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3970</v>
      </c>
      <c r="L360" s="57" t="s">
        <v>4804</v>
      </c>
      <c r="M360" s="57" t="s">
        <v>4861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3970</v>
      </c>
      <c r="L361" s="57" t="s">
        <v>4804</v>
      </c>
      <c r="M361" s="57" t="s">
        <v>4861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4391</v>
      </c>
      <c r="D362" t="s">
        <v>25</v>
      </c>
      <c r="E362" t="s">
        <v>4942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3970</v>
      </c>
      <c r="L362" s="57" t="s">
        <v>4804</v>
      </c>
      <c r="M362" s="57" t="s">
        <v>4861</v>
      </c>
      <c r="N362" s="57"/>
      <c r="O362" s="57"/>
      <c r="P362" t="s">
        <v>4431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4391</v>
      </c>
      <c r="D363" t="s">
        <v>25</v>
      </c>
      <c r="E363" t="s">
        <v>4942</v>
      </c>
      <c r="F363" t="s">
        <v>4381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3970</v>
      </c>
      <c r="L363" s="57" t="s">
        <v>4804</v>
      </c>
      <c r="M363" s="57" t="s">
        <v>4861</v>
      </c>
      <c r="N363" s="57"/>
      <c r="O363" s="57"/>
      <c r="P363" t="s">
        <v>4432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4352</v>
      </c>
      <c r="D364" t="s">
        <v>156</v>
      </c>
      <c r="E364" t="s">
        <v>4353</v>
      </c>
      <c r="F364" t="s">
        <v>4353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3970</v>
      </c>
      <c r="L364" s="57" t="s">
        <v>4804</v>
      </c>
      <c r="M364" s="57" t="s">
        <v>4861</v>
      </c>
      <c r="N364" s="57"/>
      <c r="O364" s="57"/>
      <c r="P364" t="s">
        <v>4348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4391</v>
      </c>
      <c r="D365" t="s">
        <v>156</v>
      </c>
      <c r="E365" t="s">
        <v>4943</v>
      </c>
      <c r="F365" t="s">
        <v>4379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3970</v>
      </c>
      <c r="L365" s="57" t="s">
        <v>4804</v>
      </c>
      <c r="M365" s="57" t="s">
        <v>4861</v>
      </c>
      <c r="N365" s="57"/>
      <c r="O365" s="57"/>
      <c r="P365" t="s">
        <v>4433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4391</v>
      </c>
      <c r="D366" t="s">
        <v>156</v>
      </c>
      <c r="E366" t="s">
        <v>4943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3970</v>
      </c>
      <c r="L366" s="57" t="s">
        <v>4804</v>
      </c>
      <c r="M366" s="57" t="s">
        <v>4861</v>
      </c>
      <c r="N366" s="57"/>
      <c r="O366" s="57"/>
      <c r="P366" t="s">
        <v>4434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4352</v>
      </c>
      <c r="D367" t="s">
        <v>25</v>
      </c>
      <c r="E367" t="s">
        <v>4354</v>
      </c>
      <c r="F367" t="s">
        <v>4354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3970</v>
      </c>
      <c r="L367" s="57" t="s">
        <v>4804</v>
      </c>
      <c r="M367" s="57" t="s">
        <v>4861</v>
      </c>
      <c r="N367" s="57"/>
      <c r="O367" s="57"/>
      <c r="P367" t="s">
        <v>4349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4392</v>
      </c>
      <c r="D368" t="s">
        <v>25</v>
      </c>
      <c r="E368" t="s">
        <v>4393</v>
      </c>
      <c r="F368" t="s">
        <v>4393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3970</v>
      </c>
      <c r="L368" s="57" t="s">
        <v>4804</v>
      </c>
      <c r="M368" s="57" t="s">
        <v>4861</v>
      </c>
      <c r="N368" s="57"/>
      <c r="O368" s="57"/>
      <c r="P368" t="s">
        <v>4435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4392</v>
      </c>
      <c r="D369" t="s">
        <v>156</v>
      </c>
      <c r="E369" t="s">
        <v>4394</v>
      </c>
      <c r="F369" t="s">
        <v>4394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3970</v>
      </c>
      <c r="L369" s="57" t="s">
        <v>4804</v>
      </c>
      <c r="M369" s="57" t="s">
        <v>4861</v>
      </c>
      <c r="N369" s="57"/>
      <c r="O369" s="57"/>
      <c r="P369" t="s">
        <v>4436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3551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3970</v>
      </c>
      <c r="L370" s="57" t="s">
        <v>4804</v>
      </c>
      <c r="M370" s="57" t="s">
        <v>4861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3551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3970</v>
      </c>
      <c r="L371" s="57" t="s">
        <v>4804</v>
      </c>
      <c r="M371" s="57" t="s">
        <v>4861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4897</v>
      </c>
      <c r="D372" s="53" t="s">
        <v>25</v>
      </c>
      <c r="E372" s="58" t="s">
        <v>4899</v>
      </c>
      <c r="F372" s="58" t="s">
        <v>4899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3970</v>
      </c>
      <c r="L372" s="57" t="s">
        <v>4804</v>
      </c>
      <c r="M372" s="57" t="s">
        <v>4861</v>
      </c>
      <c r="N372" s="57"/>
      <c r="O372" s="57"/>
      <c r="P372" s="56" t="s">
        <v>4904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3551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3970</v>
      </c>
      <c r="L373" s="57" t="s">
        <v>4804</v>
      </c>
      <c r="M373" s="57" t="s">
        <v>4861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3551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3970</v>
      </c>
      <c r="L374" s="57" t="s">
        <v>4804</v>
      </c>
      <c r="M374" s="57" t="s">
        <v>4861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4897</v>
      </c>
      <c r="D375" s="53" t="s">
        <v>156</v>
      </c>
      <c r="E375" s="58" t="s">
        <v>4898</v>
      </c>
      <c r="F375" s="58" t="s">
        <v>4898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3970</v>
      </c>
      <c r="L375" s="57" t="s">
        <v>4804</v>
      </c>
      <c r="M375" s="57" t="s">
        <v>4861</v>
      </c>
      <c r="N375" s="57"/>
      <c r="O375" s="57"/>
      <c r="P375" s="56" t="s">
        <v>4905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3552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3970</v>
      </c>
      <c r="L376" s="57" t="s">
        <v>4804</v>
      </c>
      <c r="M376" s="57" t="s">
        <v>4861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3552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3970</v>
      </c>
      <c r="L377" s="57" t="s">
        <v>4804</v>
      </c>
      <c r="M377" s="57" t="s">
        <v>4861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3552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3970</v>
      </c>
      <c r="L378" s="57" t="s">
        <v>4804</v>
      </c>
      <c r="M378" s="57" t="s">
        <v>4861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3552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3970</v>
      </c>
      <c r="L379" s="57" t="s">
        <v>4804</v>
      </c>
      <c r="M379" s="57" t="s">
        <v>4861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3970</v>
      </c>
      <c r="L380" s="57" t="s">
        <v>4804</v>
      </c>
      <c r="M380" s="57" t="s">
        <v>4861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3970</v>
      </c>
      <c r="L381" s="57" t="s">
        <v>4804</v>
      </c>
      <c r="M381" s="57" t="s">
        <v>4861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3970</v>
      </c>
      <c r="L382" s="57" t="s">
        <v>4804</v>
      </c>
      <c r="M382" s="57" t="s">
        <v>4861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3970</v>
      </c>
      <c r="L383" s="57" t="s">
        <v>4804</v>
      </c>
      <c r="M383" s="57" t="s">
        <v>4861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4045</v>
      </c>
      <c r="D384" t="s">
        <v>156</v>
      </c>
      <c r="E384" t="s">
        <v>4069</v>
      </c>
      <c r="F384" t="s">
        <v>4069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3970</v>
      </c>
      <c r="L384" s="57" t="s">
        <v>4804</v>
      </c>
      <c r="M384" s="57" t="s">
        <v>4861</v>
      </c>
      <c r="N384" s="57"/>
      <c r="O384" s="57"/>
      <c r="P384" t="s">
        <v>4052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4045</v>
      </c>
      <c r="D385" t="s">
        <v>25</v>
      </c>
      <c r="E385" t="s">
        <v>4070</v>
      </c>
      <c r="F385" t="s">
        <v>4070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3970</v>
      </c>
      <c r="L385" s="57" t="s">
        <v>4804</v>
      </c>
      <c r="M385" s="57" t="s">
        <v>4861</v>
      </c>
      <c r="N385" s="57"/>
      <c r="O385" s="57"/>
      <c r="P385" t="s">
        <v>4053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4046</v>
      </c>
      <c r="D386" t="s">
        <v>25</v>
      </c>
      <c r="E386" t="s">
        <v>4071</v>
      </c>
      <c r="F386" t="s">
        <v>4071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3970</v>
      </c>
      <c r="L386" s="57" t="s">
        <v>4804</v>
      </c>
      <c r="M386" s="57" t="s">
        <v>4861</v>
      </c>
      <c r="N386" s="57"/>
      <c r="O386" s="57"/>
      <c r="P386" t="s">
        <v>4054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4046</v>
      </c>
      <c r="D387" t="s">
        <v>156</v>
      </c>
      <c r="E387" t="s">
        <v>4072</v>
      </c>
      <c r="F387" t="s">
        <v>4072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3970</v>
      </c>
      <c r="L387" s="57" t="s">
        <v>4804</v>
      </c>
      <c r="M387" s="57" t="s">
        <v>4861</v>
      </c>
      <c r="N387" s="57"/>
      <c r="O387" s="57"/>
      <c r="P387" t="s">
        <v>4055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4047</v>
      </c>
      <c r="D388" t="s">
        <v>156</v>
      </c>
      <c r="E388" t="s">
        <v>4073</v>
      </c>
      <c r="F388" t="s">
        <v>4073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3970</v>
      </c>
      <c r="L388" s="57" t="s">
        <v>4804</v>
      </c>
      <c r="M388" s="57" t="s">
        <v>4861</v>
      </c>
      <c r="N388" s="57"/>
      <c r="O388" s="57"/>
      <c r="P388" t="s">
        <v>4056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4047</v>
      </c>
      <c r="D389" t="s">
        <v>25</v>
      </c>
      <c r="E389" t="s">
        <v>4074</v>
      </c>
      <c r="F389" t="s">
        <v>4074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3970</v>
      </c>
      <c r="L389" s="57" t="s">
        <v>4804</v>
      </c>
      <c r="M389" s="57" t="s">
        <v>4861</v>
      </c>
      <c r="N389" s="57"/>
      <c r="O389" s="57"/>
      <c r="P389" t="s">
        <v>4057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4048</v>
      </c>
      <c r="D390" t="s">
        <v>156</v>
      </c>
      <c r="E390" t="s">
        <v>4075</v>
      </c>
      <c r="F390" t="s">
        <v>4075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3970</v>
      </c>
      <c r="L390" s="57" t="s">
        <v>4804</v>
      </c>
      <c r="M390" s="57" t="s">
        <v>4861</v>
      </c>
      <c r="N390" s="57"/>
      <c r="O390" s="57"/>
      <c r="P390" t="s">
        <v>4058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4048</v>
      </c>
      <c r="D391" t="s">
        <v>25</v>
      </c>
      <c r="E391" t="s">
        <v>4076</v>
      </c>
      <c r="F391" t="s">
        <v>4076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3970</v>
      </c>
      <c r="L391" s="57" t="s">
        <v>4804</v>
      </c>
      <c r="M391" s="57" t="s">
        <v>4861</v>
      </c>
      <c r="N391" s="57"/>
      <c r="O391" s="57"/>
      <c r="P391" t="s">
        <v>4059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4049</v>
      </c>
      <c r="D392" t="s">
        <v>156</v>
      </c>
      <c r="E392" t="s">
        <v>4077</v>
      </c>
      <c r="F392" t="s">
        <v>4077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3970</v>
      </c>
      <c r="L392" s="57" t="s">
        <v>4804</v>
      </c>
      <c r="M392" s="57" t="s">
        <v>4861</v>
      </c>
      <c r="N392" s="57"/>
      <c r="O392" s="57"/>
      <c r="P392" t="s">
        <v>4060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4049</v>
      </c>
      <c r="D393" t="s">
        <v>25</v>
      </c>
      <c r="E393" t="s">
        <v>4078</v>
      </c>
      <c r="F393" t="s">
        <v>4078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3970</v>
      </c>
      <c r="L393" s="57" t="s">
        <v>4804</v>
      </c>
      <c r="M393" s="57" t="s">
        <v>4861</v>
      </c>
      <c r="N393" s="57"/>
      <c r="O393" s="57"/>
      <c r="P393" t="s">
        <v>4061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4050</v>
      </c>
      <c r="D394" t="s">
        <v>156</v>
      </c>
      <c r="E394" t="s">
        <v>4267</v>
      </c>
      <c r="F394" t="s">
        <v>4066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3970</v>
      </c>
      <c r="L394" s="57" t="s">
        <v>4804</v>
      </c>
      <c r="M394" s="57" t="s">
        <v>4861</v>
      </c>
      <c r="N394" s="57"/>
      <c r="O394" s="57"/>
      <c r="P394" t="s">
        <v>4064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4050</v>
      </c>
      <c r="D395" t="s">
        <v>156</v>
      </c>
      <c r="E395" t="s">
        <v>4267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3970</v>
      </c>
      <c r="L395" s="57" t="s">
        <v>4804</v>
      </c>
      <c r="M395" s="57" t="s">
        <v>4861</v>
      </c>
      <c r="N395" s="57"/>
      <c r="P395" t="s">
        <v>4067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4050</v>
      </c>
      <c r="D396" t="s">
        <v>25</v>
      </c>
      <c r="E396" t="s">
        <v>4268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3970</v>
      </c>
      <c r="L396" s="57" t="s">
        <v>4804</v>
      </c>
      <c r="M396" s="57" t="s">
        <v>4861</v>
      </c>
      <c r="N396" s="57"/>
      <c r="O396" s="57"/>
      <c r="P396" t="s">
        <v>4065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4050</v>
      </c>
      <c r="D397" t="s">
        <v>25</v>
      </c>
      <c r="E397" t="s">
        <v>4268</v>
      </c>
      <c r="F397" t="s">
        <v>4066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3970</v>
      </c>
      <c r="L397" s="57" t="s">
        <v>4804</v>
      </c>
      <c r="M397" s="57" t="s">
        <v>4861</v>
      </c>
      <c r="N397" s="57"/>
      <c r="P397" t="s">
        <v>4068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4051</v>
      </c>
      <c r="D398" t="s">
        <v>156</v>
      </c>
      <c r="E398" t="s">
        <v>4079</v>
      </c>
      <c r="F398" t="s">
        <v>4079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3970</v>
      </c>
      <c r="L398" s="57" t="s">
        <v>4804</v>
      </c>
      <c r="M398" s="57" t="s">
        <v>4861</v>
      </c>
      <c r="N398" s="57"/>
      <c r="O398" s="57"/>
      <c r="P398" t="s">
        <v>4062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4051</v>
      </c>
      <c r="D399" t="s">
        <v>25</v>
      </c>
      <c r="E399" t="s">
        <v>4080</v>
      </c>
      <c r="F399" t="s">
        <v>4080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3970</v>
      </c>
      <c r="L399" s="57" t="s">
        <v>4804</v>
      </c>
      <c r="M399" s="57" t="s">
        <v>4861</v>
      </c>
      <c r="N399" s="57"/>
      <c r="O399" s="57"/>
      <c r="P399" t="s">
        <v>4063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3808</v>
      </c>
      <c r="L400" s="17" t="s">
        <v>4804</v>
      </c>
      <c r="M400" s="57" t="s">
        <v>4863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3808</v>
      </c>
      <c r="L401" s="17" t="s">
        <v>4804</v>
      </c>
      <c r="M401" s="57" t="s">
        <v>4863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3808</v>
      </c>
      <c r="L402" s="17" t="s">
        <v>4804</v>
      </c>
      <c r="M402" s="57" t="s">
        <v>4863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3808</v>
      </c>
      <c r="L403" s="17" t="s">
        <v>4804</v>
      </c>
      <c r="M403" s="57" t="s">
        <v>4863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3808</v>
      </c>
      <c r="L404" s="17" t="s">
        <v>4804</v>
      </c>
      <c r="M404" s="57" t="s">
        <v>4863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3808</v>
      </c>
      <c r="L405" s="17" t="s">
        <v>4804</v>
      </c>
      <c r="M405" s="57" t="s">
        <v>4863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3808</v>
      </c>
      <c r="L406" s="17" t="s">
        <v>4804</v>
      </c>
      <c r="M406" s="57" t="s">
        <v>4863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3808</v>
      </c>
      <c r="L407" s="17" t="s">
        <v>4804</v>
      </c>
      <c r="M407" s="57" t="s">
        <v>4863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4096</v>
      </c>
      <c r="D410" s="53" t="s">
        <v>2833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3554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3970</v>
      </c>
      <c r="L411" s="57" t="s">
        <v>4804</v>
      </c>
      <c r="M411" s="57" t="s">
        <v>4868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3555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3970</v>
      </c>
      <c r="L412" s="57" t="s">
        <v>4804</v>
      </c>
      <c r="M412" s="57" t="s">
        <v>4868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3556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3970</v>
      </c>
      <c r="L413" s="57" t="s">
        <v>4804</v>
      </c>
      <c r="M413" s="57" t="s">
        <v>4868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3557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3970</v>
      </c>
      <c r="L414" s="57" t="s">
        <v>4804</v>
      </c>
      <c r="M414" s="57" t="s">
        <v>4868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3558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3970</v>
      </c>
      <c r="L415" s="57" t="s">
        <v>4804</v>
      </c>
      <c r="M415" s="57" t="s">
        <v>4868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3559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3970</v>
      </c>
      <c r="L416" s="57" t="s">
        <v>4804</v>
      </c>
      <c r="M416" s="57" t="s">
        <v>4868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3970</v>
      </c>
      <c r="L417" s="57" t="s">
        <v>4804</v>
      </c>
      <c r="M417" s="57" t="s">
        <v>4861</v>
      </c>
      <c r="N417" s="57"/>
      <c r="O417" s="57"/>
      <c r="P417" s="56" t="s">
        <v>3243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2678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3565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3970</v>
      </c>
      <c r="L418" s="57" t="s">
        <v>4804</v>
      </c>
      <c r="M418" s="57" t="s">
        <v>4861</v>
      </c>
      <c r="N418" s="57"/>
      <c r="O418" s="57"/>
      <c r="P418" s="56" t="s">
        <v>3244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2678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3970</v>
      </c>
      <c r="L419" s="57" t="s">
        <v>4804</v>
      </c>
      <c r="M419" s="57" t="s">
        <v>4861</v>
      </c>
      <c r="N419" s="57"/>
      <c r="O419" s="57"/>
      <c r="P419" s="56" t="s">
        <v>3245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2678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3567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3970</v>
      </c>
      <c r="L420" s="57" t="s">
        <v>4804</v>
      </c>
      <c r="M420" s="57" t="s">
        <v>4862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3568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3970</v>
      </c>
      <c r="L421" s="57" t="s">
        <v>4804</v>
      </c>
      <c r="M421" s="57" t="s">
        <v>4862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3569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3970</v>
      </c>
      <c r="L422" s="57" t="s">
        <v>4804</v>
      </c>
      <c r="M422" s="57" t="s">
        <v>4862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3970</v>
      </c>
      <c r="L423" s="57" t="s">
        <v>4804</v>
      </c>
      <c r="M423" s="57" t="s">
        <v>4862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3970</v>
      </c>
      <c r="L424" s="57" t="s">
        <v>4804</v>
      </c>
      <c r="M424" s="57" t="s">
        <v>4862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3970</v>
      </c>
      <c r="L425" s="57" t="s">
        <v>4804</v>
      </c>
      <c r="M425" s="57" t="s">
        <v>4862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2678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3573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3970</v>
      </c>
      <c r="L426" s="57" t="s">
        <v>4804</v>
      </c>
      <c r="M426" s="57" t="s">
        <v>4862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2678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3970</v>
      </c>
      <c r="L427" s="57" t="s">
        <v>4804</v>
      </c>
      <c r="M427" s="57" t="s">
        <v>4862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2678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3575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3970</v>
      </c>
      <c r="L428" s="57" t="s">
        <v>4804</v>
      </c>
      <c r="M428" s="57" t="s">
        <v>4862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2678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3970</v>
      </c>
      <c r="L429" s="57" t="s">
        <v>4804</v>
      </c>
      <c r="M429" s="57" t="s">
        <v>4862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2678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3970</v>
      </c>
      <c r="L430" s="57" t="s">
        <v>4804</v>
      </c>
      <c r="M430" s="57" t="s">
        <v>4862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2678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3578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3970</v>
      </c>
      <c r="L431" s="57" t="s">
        <v>4804</v>
      </c>
      <c r="M431" s="57" t="s">
        <v>4862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3579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3970</v>
      </c>
      <c r="L432" s="57" t="s">
        <v>4804</v>
      </c>
      <c r="M432" s="57" t="s">
        <v>4861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3970</v>
      </c>
      <c r="L433" s="57" t="s">
        <v>4804</v>
      </c>
      <c r="M433" s="57" t="s">
        <v>4861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3581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3970</v>
      </c>
      <c r="L434" s="57" t="s">
        <v>4804</v>
      </c>
      <c r="M434" s="57" t="s">
        <v>4862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3582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3970</v>
      </c>
      <c r="L435" s="57" t="s">
        <v>4804</v>
      </c>
      <c r="M435" s="57" t="s">
        <v>4862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3970</v>
      </c>
      <c r="L436" s="57" t="s">
        <v>4804</v>
      </c>
      <c r="M436" s="57" t="s">
        <v>4861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3970</v>
      </c>
      <c r="L437" s="57" t="s">
        <v>4804</v>
      </c>
      <c r="M437" s="57" t="s">
        <v>4861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2678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3585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3970</v>
      </c>
      <c r="L438" s="57" t="s">
        <v>4804</v>
      </c>
      <c r="M438" s="57" t="s">
        <v>4862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2677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3586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3970</v>
      </c>
      <c r="L439" s="57" t="s">
        <v>4804</v>
      </c>
      <c r="M439" s="57" t="s">
        <v>4862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2677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3808</v>
      </c>
      <c r="L440" s="17" t="s">
        <v>4804</v>
      </c>
      <c r="M440" s="57" t="s">
        <v>4863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3808</v>
      </c>
      <c r="L441" s="17" t="s">
        <v>4804</v>
      </c>
      <c r="M441" s="57" t="s">
        <v>4863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3808</v>
      </c>
      <c r="L442" s="17" t="s">
        <v>4804</v>
      </c>
      <c r="M442" s="57" t="s">
        <v>4863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3808</v>
      </c>
      <c r="L443" s="17" t="s">
        <v>4804</v>
      </c>
      <c r="M443" s="57" t="s">
        <v>4863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3808</v>
      </c>
      <c r="L444" s="17" t="s">
        <v>4804</v>
      </c>
      <c r="M444" s="57" t="s">
        <v>4863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3808</v>
      </c>
      <c r="L445" s="17" t="s">
        <v>4804</v>
      </c>
      <c r="M445" s="57" t="s">
        <v>4863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3808</v>
      </c>
      <c r="L446" s="17" t="s">
        <v>4804</v>
      </c>
      <c r="M446" s="57" t="s">
        <v>4863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3808</v>
      </c>
      <c r="L447" s="17" t="s">
        <v>4804</v>
      </c>
      <c r="M447" s="57" t="s">
        <v>4863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3970</v>
      </c>
      <c r="L451" s="57" t="s">
        <v>4804</v>
      </c>
      <c r="M451" s="57" t="s">
        <v>4861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2682</v>
      </c>
      <c r="X451" s="59" t="s">
        <v>2253</v>
      </c>
      <c r="Y451" s="59" t="s">
        <v>2616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3587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3970</v>
      </c>
      <c r="L452" s="57" t="s">
        <v>4804</v>
      </c>
      <c r="M452" s="57" t="s">
        <v>4861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3588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3970</v>
      </c>
      <c r="L453" s="57" t="s">
        <v>4804</v>
      </c>
      <c r="M453" s="57" t="s">
        <v>4861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2682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3588</v>
      </c>
      <c r="D454" s="22" t="s">
        <v>4492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3970</v>
      </c>
      <c r="L454" s="57" t="s">
        <v>4804</v>
      </c>
      <c r="M454" s="57" t="s">
        <v>4861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2682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3588</v>
      </c>
      <c r="D455" s="22" t="s">
        <v>4493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3970</v>
      </c>
      <c r="L455" s="57" t="s">
        <v>4804</v>
      </c>
      <c r="M455" s="57" t="s">
        <v>4861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2682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3588</v>
      </c>
      <c r="D456" s="22" t="s">
        <v>4494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3970</v>
      </c>
      <c r="L456" s="57" t="s">
        <v>4804</v>
      </c>
      <c r="M456" s="57" t="s">
        <v>4861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2682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3588</v>
      </c>
      <c r="D457" s="22" t="s">
        <v>4495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3970</v>
      </c>
      <c r="L457" s="57" t="s">
        <v>4804</v>
      </c>
      <c r="M457" s="57" t="s">
        <v>4861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2682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3588</v>
      </c>
      <c r="D458" s="22" t="s">
        <v>4496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3970</v>
      </c>
      <c r="L458" s="57" t="s">
        <v>4804</v>
      </c>
      <c r="M458" s="57" t="s">
        <v>4861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2682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3588</v>
      </c>
      <c r="D459" s="22" t="s">
        <v>4497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3970</v>
      </c>
      <c r="L459" s="57" t="s">
        <v>4804</v>
      </c>
      <c r="M459" s="57" t="s">
        <v>4861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2682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3588</v>
      </c>
      <c r="D460" s="22" t="s">
        <v>4498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3970</v>
      </c>
      <c r="L460" s="57" t="s">
        <v>4804</v>
      </c>
      <c r="M460" s="57" t="s">
        <v>4861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2682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3588</v>
      </c>
      <c r="D461" s="22" t="s">
        <v>4499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3970</v>
      </c>
      <c r="L461" s="57" t="s">
        <v>4804</v>
      </c>
      <c r="M461" s="57" t="s">
        <v>4861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2682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3588</v>
      </c>
      <c r="D462" s="22" t="s">
        <v>4500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3970</v>
      </c>
      <c r="L462" s="57" t="s">
        <v>4804</v>
      </c>
      <c r="M462" s="57" t="s">
        <v>4861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2682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3588</v>
      </c>
      <c r="D463" s="22" t="s">
        <v>4501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3970</v>
      </c>
      <c r="L463" s="57" t="s">
        <v>4804</v>
      </c>
      <c r="M463" s="57" t="s">
        <v>4861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2682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3588</v>
      </c>
      <c r="D464" s="22" t="s">
        <v>4502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3970</v>
      </c>
      <c r="L464" s="57" t="s">
        <v>4804</v>
      </c>
      <c r="M464" s="57" t="s">
        <v>4861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2682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3588</v>
      </c>
      <c r="D465" s="22" t="s">
        <v>4503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3970</v>
      </c>
      <c r="L465" s="57" t="s">
        <v>4804</v>
      </c>
      <c r="M465" s="57" t="s">
        <v>4861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2682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3588</v>
      </c>
      <c r="D466" s="22" t="s">
        <v>4504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3970</v>
      </c>
      <c r="L466" s="57" t="s">
        <v>4804</v>
      </c>
      <c r="M466" s="57" t="s">
        <v>4861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2682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3588</v>
      </c>
      <c r="D467" s="195" t="s">
        <v>4505</v>
      </c>
      <c r="E467" s="74" t="s">
        <v>4514</v>
      </c>
      <c r="F467" s="74" t="s">
        <v>4514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3970</v>
      </c>
      <c r="L467" s="57" t="s">
        <v>4804</v>
      </c>
      <c r="M467" s="57" t="s">
        <v>4861</v>
      </c>
      <c r="N467" s="57"/>
      <c r="O467" s="57"/>
      <c r="P467" s="79" t="s">
        <v>4515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2682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3588</v>
      </c>
      <c r="D468" s="22" t="s">
        <v>4491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3970</v>
      </c>
      <c r="L468" s="57" t="s">
        <v>4804</v>
      </c>
      <c r="M468" s="57" t="s">
        <v>4861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2682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3588</v>
      </c>
      <c r="D469" s="22" t="s">
        <v>4506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3970</v>
      </c>
      <c r="L469" s="57" t="s">
        <v>4804</v>
      </c>
      <c r="M469" s="57" t="s">
        <v>4861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2682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3588</v>
      </c>
      <c r="D470" s="22" t="s">
        <v>4507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3970</v>
      </c>
      <c r="L470" s="57" t="s">
        <v>4804</v>
      </c>
      <c r="M470" s="57" t="s">
        <v>4861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2682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3588</v>
      </c>
      <c r="D471" s="22" t="s">
        <v>4508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3970</v>
      </c>
      <c r="L471" s="57" t="s">
        <v>4804</v>
      </c>
      <c r="M471" s="57" t="s">
        <v>4861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2682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3588</v>
      </c>
      <c r="D472" s="22" t="s">
        <v>4509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3970</v>
      </c>
      <c r="L472" s="57" t="s">
        <v>4804</v>
      </c>
      <c r="M472" s="57" t="s">
        <v>4861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2682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3588</v>
      </c>
      <c r="D473" s="22" t="s">
        <v>4510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3970</v>
      </c>
      <c r="L473" s="57" t="s">
        <v>4804</v>
      </c>
      <c r="M473" s="57" t="s">
        <v>4861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2682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3588</v>
      </c>
      <c r="D474" s="22" t="s">
        <v>4511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3970</v>
      </c>
      <c r="L474" s="57" t="s">
        <v>4804</v>
      </c>
      <c r="M474" s="57" t="s">
        <v>4861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2682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3588</v>
      </c>
      <c r="D475" s="22" t="s">
        <v>4512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3970</v>
      </c>
      <c r="L475" s="57" t="s">
        <v>4804</v>
      </c>
      <c r="M475" s="57" t="s">
        <v>4861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2682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3588</v>
      </c>
      <c r="D476" s="22" t="s">
        <v>4513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3970</v>
      </c>
      <c r="L476" s="57" t="s">
        <v>4804</v>
      </c>
      <c r="M476" s="57" t="s">
        <v>4861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2682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3808</v>
      </c>
      <c r="L477" s="17" t="s">
        <v>4804</v>
      </c>
      <c r="M477" s="57" t="s">
        <v>4863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3808</v>
      </c>
      <c r="L478" s="17" t="s">
        <v>4804</v>
      </c>
      <c r="M478" s="57" t="s">
        <v>4863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3808</v>
      </c>
      <c r="L479" s="17" t="s">
        <v>4804</v>
      </c>
      <c r="M479" s="57" t="s">
        <v>4863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3808</v>
      </c>
      <c r="L480" s="17" t="s">
        <v>4804</v>
      </c>
      <c r="M480" s="57" t="s">
        <v>4863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3589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3808</v>
      </c>
      <c r="L484" s="57" t="s">
        <v>4804</v>
      </c>
      <c r="M484" s="57" t="s">
        <v>4863</v>
      </c>
      <c r="N484" s="57"/>
      <c r="O484" s="55" t="s">
        <v>3975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3589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3808</v>
      </c>
      <c r="L485" s="57" t="s">
        <v>4804</v>
      </c>
      <c r="M485" s="57" t="s">
        <v>4863</v>
      </c>
      <c r="N485" s="57"/>
      <c r="O485" s="55" t="s">
        <v>3974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3589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3808</v>
      </c>
      <c r="L486" s="57" t="s">
        <v>4804</v>
      </c>
      <c r="M486" s="57" t="s">
        <v>4863</v>
      </c>
      <c r="N486" s="57"/>
      <c r="O486" s="55" t="s">
        <v>2834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3589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3808</v>
      </c>
      <c r="L487" s="57" t="s">
        <v>4804</v>
      </c>
      <c r="M487" s="57" t="s">
        <v>4863</v>
      </c>
      <c r="N487" s="57"/>
      <c r="O487" s="55" t="s">
        <v>2835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3589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3808</v>
      </c>
      <c r="L488" s="57" t="s">
        <v>4804</v>
      </c>
      <c r="M488" s="57" t="s">
        <v>4863</v>
      </c>
      <c r="N488" s="57"/>
      <c r="O488" s="55" t="s">
        <v>2836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3589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3808</v>
      </c>
      <c r="L489" s="57" t="s">
        <v>4804</v>
      </c>
      <c r="M489" s="57" t="s">
        <v>4863</v>
      </c>
      <c r="N489" s="57"/>
      <c r="O489" s="55" t="s">
        <v>2837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3589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3808</v>
      </c>
      <c r="L490" s="57" t="s">
        <v>4804</v>
      </c>
      <c r="M490" s="57" t="s">
        <v>4863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3589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3808</v>
      </c>
      <c r="L491" s="57" t="s">
        <v>4804</v>
      </c>
      <c r="M491" s="57" t="s">
        <v>4863</v>
      </c>
      <c r="N491" s="57"/>
      <c r="O491" s="55" t="s">
        <v>2838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2615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3589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3808</v>
      </c>
      <c r="L492" s="57" t="s">
        <v>4804</v>
      </c>
      <c r="M492" s="57" t="s">
        <v>4863</v>
      </c>
      <c r="N492" s="57"/>
      <c r="O492" s="55" t="s">
        <v>2839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2615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3589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3808</v>
      </c>
      <c r="L493" s="57" t="s">
        <v>4804</v>
      </c>
      <c r="M493" s="57" t="s">
        <v>4863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2615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3589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3808</v>
      </c>
      <c r="L494" s="57" t="s">
        <v>4804</v>
      </c>
      <c r="M494" s="57" t="s">
        <v>4863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2615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3589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3808</v>
      </c>
      <c r="L495" s="57" t="s">
        <v>4804</v>
      </c>
      <c r="M495" s="57" t="s">
        <v>4863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3589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3808</v>
      </c>
      <c r="L496" s="57" t="s">
        <v>4804</v>
      </c>
      <c r="M496" s="57" t="s">
        <v>4863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3589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3808</v>
      </c>
      <c r="L497" s="57" t="s">
        <v>4804</v>
      </c>
      <c r="M497" s="57" t="s">
        <v>4863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3589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3808</v>
      </c>
      <c r="L498" s="57" t="s">
        <v>4804</v>
      </c>
      <c r="M498" s="57" t="s">
        <v>4863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3589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3808</v>
      </c>
      <c r="L499" s="57" t="s">
        <v>4804</v>
      </c>
      <c r="M499" s="57" t="s">
        <v>4863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3589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3808</v>
      </c>
      <c r="L500" s="57" t="s">
        <v>4804</v>
      </c>
      <c r="M500" s="57" t="s">
        <v>4863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3589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3808</v>
      </c>
      <c r="L501" s="57" t="s">
        <v>4804</v>
      </c>
      <c r="M501" s="57" t="s">
        <v>4863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3589</v>
      </c>
      <c r="D502" s="53" t="s">
        <v>4891</v>
      </c>
      <c r="E502" s="64" t="s">
        <v>4892</v>
      </c>
      <c r="F502" s="64" t="s">
        <v>4892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3808</v>
      </c>
      <c r="L502" s="57" t="s">
        <v>4804</v>
      </c>
      <c r="M502" s="57" t="s">
        <v>4863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3589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3808</v>
      </c>
      <c r="L503" s="57" t="s">
        <v>4804</v>
      </c>
      <c r="M503" s="57" t="s">
        <v>4863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3589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3808</v>
      </c>
      <c r="L504" s="57" t="s">
        <v>4804</v>
      </c>
      <c r="M504" s="57" t="s">
        <v>4863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3589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3808</v>
      </c>
      <c r="L505" s="57" t="s">
        <v>4804</v>
      </c>
      <c r="M505" s="57" t="s">
        <v>4863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3589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3808</v>
      </c>
      <c r="L506" s="57" t="s">
        <v>4804</v>
      </c>
      <c r="M506" s="57" t="s">
        <v>4863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3589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3808</v>
      </c>
      <c r="L507" s="57" t="s">
        <v>4804</v>
      </c>
      <c r="M507" s="57" t="s">
        <v>4863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3589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3808</v>
      </c>
      <c r="L508" s="57" t="s">
        <v>4804</v>
      </c>
      <c r="M508" s="57" t="s">
        <v>4863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3589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3808</v>
      </c>
      <c r="L509" s="57" t="s">
        <v>4804</v>
      </c>
      <c r="M509" s="57" t="s">
        <v>4863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3589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3808</v>
      </c>
      <c r="L510" s="57" t="s">
        <v>4804</v>
      </c>
      <c r="M510" s="57" t="s">
        <v>4863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3589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3808</v>
      </c>
      <c r="L511" s="57" t="s">
        <v>4804</v>
      </c>
      <c r="M511" s="57" t="s">
        <v>4863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3589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3808</v>
      </c>
      <c r="L512" s="57" t="s">
        <v>4804</v>
      </c>
      <c r="M512" s="57" t="s">
        <v>4863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3589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3808</v>
      </c>
      <c r="L513" s="57" t="s">
        <v>4804</v>
      </c>
      <c r="M513" s="57" t="s">
        <v>4863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3589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3808</v>
      </c>
      <c r="L514" s="57" t="s">
        <v>4804</v>
      </c>
      <c r="M514" s="57" t="s">
        <v>4863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3589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3808</v>
      </c>
      <c r="L515" s="57" t="s">
        <v>4804</v>
      </c>
      <c r="M515" s="57" t="s">
        <v>4863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3589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3808</v>
      </c>
      <c r="L516" s="57" t="s">
        <v>4804</v>
      </c>
      <c r="M516" s="57" t="s">
        <v>4863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3589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3808</v>
      </c>
      <c r="L517" s="57" t="s">
        <v>4804</v>
      </c>
      <c r="M517" s="57" t="s">
        <v>4863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3589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3808</v>
      </c>
      <c r="L518" s="57" t="s">
        <v>4804</v>
      </c>
      <c r="M518" s="57" t="s">
        <v>4863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3589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3808</v>
      </c>
      <c r="L519" s="57" t="s">
        <v>4804</v>
      </c>
      <c r="M519" s="57" t="s">
        <v>4863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3589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3808</v>
      </c>
      <c r="L520" s="57" t="s">
        <v>4804</v>
      </c>
      <c r="M520" s="57" t="s">
        <v>4863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3589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3808</v>
      </c>
      <c r="L521" s="57" t="s">
        <v>4804</v>
      </c>
      <c r="M521" s="57" t="s">
        <v>4863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3589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3808</v>
      </c>
      <c r="L522" s="57" t="s">
        <v>4804</v>
      </c>
      <c r="M522" s="57" t="s">
        <v>4863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3589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3808</v>
      </c>
      <c r="L523" s="57" t="s">
        <v>4804</v>
      </c>
      <c r="M523" s="57" t="s">
        <v>4863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3589</v>
      </c>
      <c r="D524" s="53" t="s">
        <v>2660</v>
      </c>
      <c r="E524" s="64" t="s">
        <v>2661</v>
      </c>
      <c r="F524" s="64" t="s">
        <v>2661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3808</v>
      </c>
      <c r="L524" s="57" t="s">
        <v>4804</v>
      </c>
      <c r="M524" s="57" t="s">
        <v>4863</v>
      </c>
      <c r="N524" s="57"/>
      <c r="O524" s="55"/>
      <c r="P524" s="56" t="s">
        <v>2662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3589</v>
      </c>
      <c r="D525" s="53" t="s">
        <v>4779</v>
      </c>
      <c r="E525" s="64" t="s">
        <v>4780</v>
      </c>
      <c r="F525" s="64" t="s">
        <v>4780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3808</v>
      </c>
      <c r="L525" s="57" t="s">
        <v>4804</v>
      </c>
      <c r="M525" s="57" t="s">
        <v>4863</v>
      </c>
      <c r="N525" s="57"/>
      <c r="O525" s="55"/>
      <c r="P525" s="56" t="s">
        <v>4788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3589</v>
      </c>
      <c r="D526" s="53" t="s">
        <v>4932</v>
      </c>
      <c r="E526" s="64" t="s">
        <v>4933</v>
      </c>
      <c r="F526" s="64" t="s">
        <v>4933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3808</v>
      </c>
      <c r="L526" s="57" t="s">
        <v>4804</v>
      </c>
      <c r="M526" s="57" t="s">
        <v>4863</v>
      </c>
      <c r="N526" s="57"/>
      <c r="O526" s="55"/>
      <c r="P526" s="56" t="s">
        <v>4934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3808</v>
      </c>
      <c r="L527" s="17" t="s">
        <v>4804</v>
      </c>
      <c r="M527" s="57" t="s">
        <v>4863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3808</v>
      </c>
      <c r="L528" s="17" t="s">
        <v>4804</v>
      </c>
      <c r="M528" s="57" t="s">
        <v>4863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3808</v>
      </c>
      <c r="L529" s="17" t="s">
        <v>4804</v>
      </c>
      <c r="M529" s="57" t="s">
        <v>4863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3808</v>
      </c>
      <c r="L530" s="17" t="s">
        <v>4804</v>
      </c>
      <c r="M530" s="57" t="s">
        <v>4863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3808</v>
      </c>
      <c r="L531" s="17" t="s">
        <v>4804</v>
      </c>
      <c r="M531" s="57" t="s">
        <v>4863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3808</v>
      </c>
      <c r="L532" s="17" t="s">
        <v>4804</v>
      </c>
      <c r="M532" s="57" t="s">
        <v>4863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3808</v>
      </c>
      <c r="L533" s="17" t="s">
        <v>4804</v>
      </c>
      <c r="M533" s="57" t="s">
        <v>4863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3808</v>
      </c>
      <c r="L534" s="17" t="s">
        <v>4804</v>
      </c>
      <c r="M534" s="57" t="s">
        <v>4863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3808</v>
      </c>
      <c r="L535" s="17" t="s">
        <v>4804</v>
      </c>
      <c r="M535" s="57" t="s">
        <v>4863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3808</v>
      </c>
      <c r="L536" s="17" t="s">
        <v>4804</v>
      </c>
      <c r="M536" s="57" t="s">
        <v>4863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3808</v>
      </c>
      <c r="L537" s="17" t="s">
        <v>4804</v>
      </c>
      <c r="M537" s="57" t="s">
        <v>4863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3808</v>
      </c>
      <c r="L538" s="17" t="s">
        <v>4804</v>
      </c>
      <c r="M538" s="57" t="s">
        <v>4863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3808</v>
      </c>
      <c r="L539" s="17" t="s">
        <v>4804</v>
      </c>
      <c r="M539" s="57" t="s">
        <v>4863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3808</v>
      </c>
      <c r="L540" s="17" t="s">
        <v>4804</v>
      </c>
      <c r="M540" s="57" t="s">
        <v>4863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3808</v>
      </c>
      <c r="L541" s="17" t="s">
        <v>4804</v>
      </c>
      <c r="M541" s="57" t="s">
        <v>4863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3808</v>
      </c>
      <c r="L542" s="17" t="s">
        <v>4804</v>
      </c>
      <c r="M542" s="57" t="s">
        <v>4863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3808</v>
      </c>
      <c r="L543" s="17" t="s">
        <v>4804</v>
      </c>
      <c r="M543" s="57" t="s">
        <v>4863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3808</v>
      </c>
      <c r="L544" s="17" t="s">
        <v>4804</v>
      </c>
      <c r="M544" s="57" t="s">
        <v>4863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3808</v>
      </c>
      <c r="L545" s="17" t="s">
        <v>4804</v>
      </c>
      <c r="M545" s="57" t="s">
        <v>4863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3808</v>
      </c>
      <c r="L546" s="17" t="s">
        <v>4804</v>
      </c>
      <c r="M546" s="57" t="s">
        <v>4863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3808</v>
      </c>
      <c r="L547" s="17" t="s">
        <v>4804</v>
      </c>
      <c r="M547" s="57" t="s">
        <v>4863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3808</v>
      </c>
      <c r="L551" s="232" t="s">
        <v>4804</v>
      </c>
      <c r="M551" s="232" t="s">
        <v>4863</v>
      </c>
      <c r="N551" s="57"/>
      <c r="O551" s="57" t="s">
        <v>2840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2700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3808</v>
      </c>
      <c r="L552" s="232" t="s">
        <v>4804</v>
      </c>
      <c r="M552" s="232" t="s">
        <v>4863</v>
      </c>
      <c r="N552" s="57"/>
      <c r="O552" s="57" t="s">
        <v>2841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2700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3808</v>
      </c>
      <c r="L553" s="232" t="s">
        <v>4804</v>
      </c>
      <c r="M553" s="232" t="s">
        <v>4863</v>
      </c>
      <c r="N553" s="57"/>
      <c r="O553" s="57" t="s">
        <v>2842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2700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3808</v>
      </c>
      <c r="L554" s="232" t="s">
        <v>4804</v>
      </c>
      <c r="M554" s="232" t="s">
        <v>4863</v>
      </c>
      <c r="N554" s="57"/>
      <c r="O554" s="57" t="s">
        <v>2843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2700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3808</v>
      </c>
      <c r="L555" s="232" t="s">
        <v>4804</v>
      </c>
      <c r="M555" s="232" t="s">
        <v>4863</v>
      </c>
      <c r="N555" s="57"/>
      <c r="O555" s="57" t="s">
        <v>2844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2700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3808</v>
      </c>
      <c r="L556" s="232" t="s">
        <v>4804</v>
      </c>
      <c r="M556" s="232" t="s">
        <v>4863</v>
      </c>
      <c r="N556" s="57"/>
      <c r="O556" s="57" t="s">
        <v>2845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2700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3808</v>
      </c>
      <c r="L557" s="232" t="s">
        <v>4804</v>
      </c>
      <c r="M557" s="232" t="s">
        <v>4863</v>
      </c>
      <c r="N557" s="57"/>
      <c r="O557" s="57" t="s">
        <v>2846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2700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3808</v>
      </c>
      <c r="L558" s="232" t="s">
        <v>4804</v>
      </c>
      <c r="M558" s="232" t="s">
        <v>4863</v>
      </c>
      <c r="N558" s="57"/>
      <c r="O558" s="57" t="s">
        <v>2847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2700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3808</v>
      </c>
      <c r="L559" s="232" t="s">
        <v>4804</v>
      </c>
      <c r="M559" s="232" t="s">
        <v>4863</v>
      </c>
      <c r="N559" s="57"/>
      <c r="O559" s="57" t="s">
        <v>2848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2700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3808</v>
      </c>
      <c r="L560" s="232" t="s">
        <v>4804</v>
      </c>
      <c r="M560" s="232" t="s">
        <v>4863</v>
      </c>
      <c r="N560" s="57"/>
      <c r="O560" s="53" t="s">
        <v>2849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2700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3808</v>
      </c>
      <c r="L561" s="232" t="s">
        <v>4804</v>
      </c>
      <c r="M561" s="232" t="s">
        <v>4863</v>
      </c>
      <c r="N561" s="57"/>
      <c r="O561" s="53" t="s">
        <v>2850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2700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3808</v>
      </c>
      <c r="L562" s="232" t="s">
        <v>4804</v>
      </c>
      <c r="M562" s="232" t="s">
        <v>4863</v>
      </c>
      <c r="N562" s="57"/>
      <c r="O562" s="53" t="s">
        <v>2719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2700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3808</v>
      </c>
      <c r="L563" s="232" t="s">
        <v>4804</v>
      </c>
      <c r="M563" s="232" t="s">
        <v>4863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2700</v>
      </c>
      <c r="X563" s="59" t="s">
        <v>2253</v>
      </c>
      <c r="Y563" s="59" t="s">
        <v>2783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3795</v>
      </c>
      <c r="D564" s="229" t="s">
        <v>2851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3808</v>
      </c>
      <c r="L564" s="232" t="s">
        <v>4804</v>
      </c>
      <c r="M564" s="232" t="s">
        <v>4863</v>
      </c>
      <c r="P564" s="237" t="s">
        <v>2851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3795</v>
      </c>
      <c r="D565" s="229" t="s">
        <v>2852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3808</v>
      </c>
      <c r="L565" s="232" t="s">
        <v>4804</v>
      </c>
      <c r="M565" s="232" t="s">
        <v>4863</v>
      </c>
      <c r="P565" s="237" t="s">
        <v>2852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3795</v>
      </c>
      <c r="D566" s="229" t="s">
        <v>2853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3808</v>
      </c>
      <c r="L566" s="232" t="s">
        <v>4804</v>
      </c>
      <c r="M566" s="232" t="s">
        <v>4863</v>
      </c>
      <c r="P566" s="237" t="s">
        <v>2853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3795</v>
      </c>
      <c r="D567" s="229" t="s">
        <v>2854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3808</v>
      </c>
      <c r="L567" s="232" t="s">
        <v>4804</v>
      </c>
      <c r="M567" s="232" t="s">
        <v>4863</v>
      </c>
      <c r="P567" s="237" t="s">
        <v>2854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3795</v>
      </c>
      <c r="D568" s="229" t="s">
        <v>2855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3808</v>
      </c>
      <c r="L568" s="232" t="s">
        <v>4804</v>
      </c>
      <c r="M568" s="232" t="s">
        <v>4863</v>
      </c>
      <c r="P568" s="237" t="s">
        <v>2855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3795</v>
      </c>
      <c r="D569" s="229" t="s">
        <v>2856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3808</v>
      </c>
      <c r="L569" s="232" t="s">
        <v>4804</v>
      </c>
      <c r="M569" s="232" t="s">
        <v>4863</v>
      </c>
      <c r="P569" s="237" t="s">
        <v>2856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3795</v>
      </c>
      <c r="D570" s="229" t="s">
        <v>2857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3808</v>
      </c>
      <c r="L570" s="232" t="s">
        <v>4804</v>
      </c>
      <c r="M570" s="232" t="s">
        <v>4863</v>
      </c>
      <c r="P570" s="237" t="s">
        <v>2857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3795</v>
      </c>
      <c r="D571" s="229" t="s">
        <v>2858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3808</v>
      </c>
      <c r="L571" s="232" t="s">
        <v>4804</v>
      </c>
      <c r="M571" s="232" t="s">
        <v>4863</v>
      </c>
      <c r="P571" s="237" t="s">
        <v>2858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3795</v>
      </c>
      <c r="D572" s="229" t="s">
        <v>2859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3808</v>
      </c>
      <c r="L572" s="232" t="s">
        <v>4804</v>
      </c>
      <c r="M572" s="232" t="s">
        <v>4863</v>
      </c>
      <c r="N572" s="57"/>
      <c r="O572" s="57"/>
      <c r="P572" s="237" t="s">
        <v>2859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3795</v>
      </c>
      <c r="D573" s="229" t="s">
        <v>2860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3808</v>
      </c>
      <c r="L573" s="232" t="s">
        <v>4804</v>
      </c>
      <c r="M573" s="232" t="s">
        <v>4863</v>
      </c>
      <c r="N573" s="57"/>
      <c r="O573" s="57"/>
      <c r="P573" s="237" t="s">
        <v>2860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3795</v>
      </c>
      <c r="D574" s="229" t="s">
        <v>2861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3808</v>
      </c>
      <c r="L574" s="232" t="s">
        <v>4804</v>
      </c>
      <c r="M574" s="232" t="s">
        <v>4863</v>
      </c>
      <c r="N574" s="57"/>
      <c r="O574" s="57"/>
      <c r="P574" s="237" t="s">
        <v>2861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3795</v>
      </c>
      <c r="D575" s="229" t="s">
        <v>2862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3808</v>
      </c>
      <c r="L575" s="232" t="s">
        <v>4804</v>
      </c>
      <c r="M575" s="232" t="s">
        <v>4863</v>
      </c>
      <c r="N575" s="57"/>
      <c r="O575" s="57"/>
      <c r="P575" s="237" t="s">
        <v>2862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3795</v>
      </c>
      <c r="D576" s="229" t="s">
        <v>2863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3808</v>
      </c>
      <c r="L576" s="232" t="s">
        <v>4804</v>
      </c>
      <c r="M576" s="232" t="s">
        <v>4863</v>
      </c>
      <c r="N576" s="57"/>
      <c r="O576" s="57"/>
      <c r="P576" s="237" t="s">
        <v>2863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3795</v>
      </c>
      <c r="D577" s="229" t="s">
        <v>2864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3808</v>
      </c>
      <c r="L577" s="232" t="s">
        <v>4804</v>
      </c>
      <c r="M577" s="232" t="s">
        <v>4863</v>
      </c>
      <c r="N577" s="57"/>
      <c r="O577" s="57"/>
      <c r="P577" s="237" t="s">
        <v>2864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3795</v>
      </c>
      <c r="D578" s="229" t="s">
        <v>2865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3808</v>
      </c>
      <c r="L578" s="232" t="s">
        <v>4804</v>
      </c>
      <c r="M578" s="232" t="s">
        <v>4863</v>
      </c>
      <c r="N578" s="57"/>
      <c r="O578" s="57"/>
      <c r="P578" s="237" t="s">
        <v>2865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3795</v>
      </c>
      <c r="D579" s="229" t="s">
        <v>2866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3808</v>
      </c>
      <c r="L579" s="232" t="s">
        <v>4804</v>
      </c>
      <c r="M579" s="232" t="s">
        <v>4863</v>
      </c>
      <c r="N579" s="57"/>
      <c r="O579" s="57"/>
      <c r="P579" s="237" t="s">
        <v>2866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3795</v>
      </c>
      <c r="D580" s="229" t="s">
        <v>2867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3808</v>
      </c>
      <c r="L580" s="232" t="s">
        <v>4804</v>
      </c>
      <c r="M580" s="232" t="s">
        <v>4863</v>
      </c>
      <c r="N580" s="57"/>
      <c r="O580" s="57"/>
      <c r="P580" s="237" t="s">
        <v>2867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3795</v>
      </c>
      <c r="D581" s="229" t="s">
        <v>2868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3808</v>
      </c>
      <c r="L581" s="232" t="s">
        <v>4804</v>
      </c>
      <c r="M581" s="232" t="s">
        <v>4863</v>
      </c>
      <c r="N581" s="57"/>
      <c r="O581" s="57"/>
      <c r="P581" s="237" t="s">
        <v>2868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3795</v>
      </c>
      <c r="D582" s="229" t="s">
        <v>2869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3808</v>
      </c>
      <c r="L582" s="232" t="s">
        <v>4804</v>
      </c>
      <c r="M582" s="232" t="s">
        <v>4863</v>
      </c>
      <c r="N582" s="57"/>
      <c r="O582" s="57"/>
      <c r="P582" s="237" t="s">
        <v>2869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3795</v>
      </c>
      <c r="D583" s="229" t="s">
        <v>2870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3808</v>
      </c>
      <c r="L583" s="232" t="s">
        <v>4804</v>
      </c>
      <c r="M583" s="232" t="s">
        <v>4863</v>
      </c>
      <c r="N583" s="57"/>
      <c r="O583" s="57"/>
      <c r="P583" s="237" t="s">
        <v>2870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3795</v>
      </c>
      <c r="D584" s="229" t="s">
        <v>2871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3808</v>
      </c>
      <c r="L584" s="232" t="s">
        <v>4804</v>
      </c>
      <c r="M584" s="232" t="s">
        <v>4863</v>
      </c>
      <c r="N584" s="57"/>
      <c r="O584" s="57"/>
      <c r="P584" s="237" t="s">
        <v>2871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3795</v>
      </c>
      <c r="D585" s="229" t="s">
        <v>2872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3808</v>
      </c>
      <c r="L585" s="232" t="s">
        <v>4804</v>
      </c>
      <c r="M585" s="232" t="s">
        <v>4863</v>
      </c>
      <c r="N585" s="57"/>
      <c r="O585" s="57"/>
      <c r="P585" s="237" t="s">
        <v>2872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3795</v>
      </c>
      <c r="D586" s="229" t="s">
        <v>2873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3808</v>
      </c>
      <c r="L586" s="232" t="s">
        <v>4804</v>
      </c>
      <c r="M586" s="232" t="s">
        <v>4863</v>
      </c>
      <c r="N586" s="57"/>
      <c r="O586" s="57"/>
      <c r="P586" s="237" t="s">
        <v>2873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3795</v>
      </c>
      <c r="D587" s="229" t="s">
        <v>2874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3808</v>
      </c>
      <c r="L587" s="232" t="s">
        <v>4804</v>
      </c>
      <c r="M587" s="232" t="s">
        <v>4863</v>
      </c>
      <c r="N587" s="57"/>
      <c r="O587" s="57"/>
      <c r="P587" s="237" t="s">
        <v>2874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3795</v>
      </c>
      <c r="D588" s="229" t="s">
        <v>2875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3808</v>
      </c>
      <c r="L588" s="232" t="s">
        <v>4804</v>
      </c>
      <c r="M588" s="232" t="s">
        <v>4863</v>
      </c>
      <c r="N588" s="57"/>
      <c r="O588" s="57"/>
      <c r="P588" s="237" t="s">
        <v>2875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3795</v>
      </c>
      <c r="D589" s="229" t="s">
        <v>2876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3808</v>
      </c>
      <c r="L589" s="232" t="s">
        <v>4804</v>
      </c>
      <c r="M589" s="232" t="s">
        <v>4863</v>
      </c>
      <c r="N589" s="57"/>
      <c r="O589" s="57"/>
      <c r="P589" s="237" t="s">
        <v>2876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3795</v>
      </c>
      <c r="D590" s="229" t="s">
        <v>2877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3808</v>
      </c>
      <c r="L590" s="232" t="s">
        <v>4804</v>
      </c>
      <c r="M590" s="232" t="s">
        <v>4863</v>
      </c>
      <c r="N590" s="57"/>
      <c r="O590" s="57"/>
      <c r="P590" s="237" t="s">
        <v>2877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3795</v>
      </c>
      <c r="D591" s="229" t="s">
        <v>2878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3808</v>
      </c>
      <c r="L591" s="232" t="s">
        <v>4804</v>
      </c>
      <c r="M591" s="232" t="s">
        <v>4863</v>
      </c>
      <c r="N591" s="57"/>
      <c r="O591" s="57"/>
      <c r="P591" s="237" t="s">
        <v>2878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3795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3808</v>
      </c>
      <c r="L592" s="232" t="s">
        <v>4804</v>
      </c>
      <c r="M592" s="232" t="s">
        <v>4863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3795</v>
      </c>
      <c r="D593" s="229" t="s">
        <v>2879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3808</v>
      </c>
      <c r="L593" s="232" t="s">
        <v>4804</v>
      </c>
      <c r="M593" s="232" t="s">
        <v>4863</v>
      </c>
      <c r="N593" s="57"/>
      <c r="O593" s="57"/>
      <c r="P593" s="237" t="s">
        <v>2879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3795</v>
      </c>
      <c r="D594" s="229" t="s">
        <v>2880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3808</v>
      </c>
      <c r="L594" s="232" t="s">
        <v>4804</v>
      </c>
      <c r="M594" s="232" t="s">
        <v>4863</v>
      </c>
      <c r="N594" s="57"/>
      <c r="O594" s="57"/>
      <c r="P594" s="237" t="s">
        <v>2880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3795</v>
      </c>
      <c r="D595" s="229" t="s">
        <v>2881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3808</v>
      </c>
      <c r="L595" s="232" t="s">
        <v>4804</v>
      </c>
      <c r="M595" s="232" t="s">
        <v>4863</v>
      </c>
      <c r="N595" s="57"/>
      <c r="O595" s="57"/>
      <c r="P595" s="237" t="s">
        <v>2881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3795</v>
      </c>
      <c r="D596" s="229" t="s">
        <v>2882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3808</v>
      </c>
      <c r="L596" s="232" t="s">
        <v>4804</v>
      </c>
      <c r="M596" s="232" t="s">
        <v>4863</v>
      </c>
      <c r="N596" s="57"/>
      <c r="O596" s="57"/>
      <c r="P596" s="237" t="s">
        <v>2882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3795</v>
      </c>
      <c r="D597" s="229" t="s">
        <v>2883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3808</v>
      </c>
      <c r="L597" s="232" t="s">
        <v>4804</v>
      </c>
      <c r="M597" s="232" t="s">
        <v>4863</v>
      </c>
      <c r="N597" s="57"/>
      <c r="O597" s="57"/>
      <c r="P597" s="237" t="s">
        <v>2883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3795</v>
      </c>
      <c r="D598" s="229" t="s">
        <v>2884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3808</v>
      </c>
      <c r="L598" s="232" t="s">
        <v>4804</v>
      </c>
      <c r="M598" s="232" t="s">
        <v>4863</v>
      </c>
      <c r="N598" s="57"/>
      <c r="O598" s="57"/>
      <c r="P598" s="237" t="s">
        <v>2884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3795</v>
      </c>
      <c r="D599" s="229" t="s">
        <v>2885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3808</v>
      </c>
      <c r="L599" s="232" t="s">
        <v>4804</v>
      </c>
      <c r="M599" s="232" t="s">
        <v>4863</v>
      </c>
      <c r="N599" s="57"/>
      <c r="O599" s="57"/>
      <c r="P599" s="237" t="s">
        <v>2885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3795</v>
      </c>
      <c r="D600" s="229" t="s">
        <v>2886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3808</v>
      </c>
      <c r="L600" s="232" t="s">
        <v>4804</v>
      </c>
      <c r="M600" s="232" t="s">
        <v>4863</v>
      </c>
      <c r="N600" s="57"/>
      <c r="O600" s="57"/>
      <c r="P600" s="237" t="s">
        <v>2886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3795</v>
      </c>
      <c r="D601" s="229" t="s">
        <v>2887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3808</v>
      </c>
      <c r="L601" s="232" t="s">
        <v>4804</v>
      </c>
      <c r="M601" s="232" t="s">
        <v>4863</v>
      </c>
      <c r="N601" s="57"/>
      <c r="O601" s="57"/>
      <c r="P601" s="237" t="s">
        <v>2887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3795</v>
      </c>
      <c r="D602" s="229" t="s">
        <v>2888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3808</v>
      </c>
      <c r="L602" s="232" t="s">
        <v>4804</v>
      </c>
      <c r="M602" s="232" t="s">
        <v>4863</v>
      </c>
      <c r="N602" s="57"/>
      <c r="O602" s="57"/>
      <c r="P602" s="237" t="s">
        <v>2888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3795</v>
      </c>
      <c r="D603" s="229" t="s">
        <v>2889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3808</v>
      </c>
      <c r="L603" s="232" t="s">
        <v>4804</v>
      </c>
      <c r="M603" s="232" t="s">
        <v>4863</v>
      </c>
      <c r="N603" s="57"/>
      <c r="O603" s="57"/>
      <c r="P603" s="237" t="s">
        <v>2889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3795</v>
      </c>
      <c r="D604" s="229" t="s">
        <v>2890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3808</v>
      </c>
      <c r="L604" s="232" t="s">
        <v>4804</v>
      </c>
      <c r="M604" s="232" t="s">
        <v>4863</v>
      </c>
      <c r="N604" s="57"/>
      <c r="O604" s="57"/>
      <c r="P604" s="237" t="s">
        <v>2890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3795</v>
      </c>
      <c r="D605" s="229" t="s">
        <v>2891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3808</v>
      </c>
      <c r="L605" s="232" t="s">
        <v>4804</v>
      </c>
      <c r="M605" s="232" t="s">
        <v>4863</v>
      </c>
      <c r="N605" s="57"/>
      <c r="O605" s="57"/>
      <c r="P605" s="237" t="s">
        <v>2891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3795</v>
      </c>
      <c r="D606" s="229" t="s">
        <v>2892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3808</v>
      </c>
      <c r="L606" s="232" t="s">
        <v>4804</v>
      </c>
      <c r="M606" s="232" t="s">
        <v>4863</v>
      </c>
      <c r="N606" s="57"/>
      <c r="O606" s="57"/>
      <c r="P606" s="237" t="s">
        <v>2892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3795</v>
      </c>
      <c r="D607" s="229" t="s">
        <v>2893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3808</v>
      </c>
      <c r="L607" s="232" t="s">
        <v>4804</v>
      </c>
      <c r="M607" s="232" t="s">
        <v>4863</v>
      </c>
      <c r="N607" s="57"/>
      <c r="O607" s="57"/>
      <c r="P607" s="237" t="s">
        <v>2893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3795</v>
      </c>
      <c r="D608" s="229" t="s">
        <v>2894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3808</v>
      </c>
      <c r="L608" s="232" t="s">
        <v>4804</v>
      </c>
      <c r="M608" s="232" t="s">
        <v>4863</v>
      </c>
      <c r="N608" s="57"/>
      <c r="O608" s="57"/>
      <c r="P608" s="237" t="s">
        <v>2894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3795</v>
      </c>
      <c r="D609" s="229" t="s">
        <v>2895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3808</v>
      </c>
      <c r="L609" s="232" t="s">
        <v>4804</v>
      </c>
      <c r="M609" s="232" t="s">
        <v>4863</v>
      </c>
      <c r="N609" s="57"/>
      <c r="O609" s="57"/>
      <c r="P609" s="237" t="s">
        <v>2895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3795</v>
      </c>
      <c r="D610" s="229" t="s">
        <v>2896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3808</v>
      </c>
      <c r="L610" s="232" t="s">
        <v>4804</v>
      </c>
      <c r="M610" s="232" t="s">
        <v>4863</v>
      </c>
      <c r="N610" s="57"/>
      <c r="O610" s="57"/>
      <c r="P610" s="237" t="s">
        <v>2896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3795</v>
      </c>
      <c r="D611" s="229" t="s">
        <v>2897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3808</v>
      </c>
      <c r="L611" s="232" t="s">
        <v>4804</v>
      </c>
      <c r="M611" s="232" t="s">
        <v>4863</v>
      </c>
      <c r="N611" s="57"/>
      <c r="O611" s="57"/>
      <c r="P611" s="237" t="s">
        <v>2897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3795</v>
      </c>
      <c r="D612" s="229" t="s">
        <v>2898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3808</v>
      </c>
      <c r="L612" s="232" t="s">
        <v>4804</v>
      </c>
      <c r="M612" s="232" t="s">
        <v>4863</v>
      </c>
      <c r="N612" s="57"/>
      <c r="O612" s="57"/>
      <c r="P612" s="237" t="s">
        <v>2898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3795</v>
      </c>
      <c r="D613" s="229" t="s">
        <v>2899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3808</v>
      </c>
      <c r="L613" s="232" t="s">
        <v>4804</v>
      </c>
      <c r="M613" s="232" t="s">
        <v>4863</v>
      </c>
      <c r="N613" s="57"/>
      <c r="O613" s="57"/>
      <c r="P613" s="237" t="s">
        <v>2899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3795</v>
      </c>
      <c r="D614" s="229" t="s">
        <v>2900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3808</v>
      </c>
      <c r="L614" s="232" t="s">
        <v>4804</v>
      </c>
      <c r="M614" s="232" t="s">
        <v>4863</v>
      </c>
      <c r="N614" s="57"/>
      <c r="O614" s="57"/>
      <c r="P614" s="237" t="s">
        <v>2900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3795</v>
      </c>
      <c r="D615" s="229" t="s">
        <v>2901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3808</v>
      </c>
      <c r="L615" s="232" t="s">
        <v>4804</v>
      </c>
      <c r="M615" s="232" t="s">
        <v>4863</v>
      </c>
      <c r="N615" s="57"/>
      <c r="O615" s="57"/>
      <c r="P615" s="237" t="s">
        <v>2901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3795</v>
      </c>
      <c r="D616" s="229" t="s">
        <v>2902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3808</v>
      </c>
      <c r="L616" s="232" t="s">
        <v>4804</v>
      </c>
      <c r="M616" s="232" t="s">
        <v>4863</v>
      </c>
      <c r="N616" s="57"/>
      <c r="O616" s="57"/>
      <c r="P616" s="237" t="s">
        <v>2902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3795</v>
      </c>
      <c r="D617" s="229" t="s">
        <v>2903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3808</v>
      </c>
      <c r="L617" s="232" t="s">
        <v>4804</v>
      </c>
      <c r="M617" s="232" t="s">
        <v>4863</v>
      </c>
      <c r="N617" s="57"/>
      <c r="O617" s="57"/>
      <c r="P617" s="237" t="s">
        <v>2903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3795</v>
      </c>
      <c r="D618" s="229" t="s">
        <v>2904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3808</v>
      </c>
      <c r="L618" s="232" t="s">
        <v>4804</v>
      </c>
      <c r="M618" s="232" t="s">
        <v>4863</v>
      </c>
      <c r="N618" s="57"/>
      <c r="O618" s="57"/>
      <c r="P618" s="237" t="s">
        <v>2904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3795</v>
      </c>
      <c r="D619" s="229" t="s">
        <v>2905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3808</v>
      </c>
      <c r="L619" s="232" t="s">
        <v>4804</v>
      </c>
      <c r="M619" s="232" t="s">
        <v>4863</v>
      </c>
      <c r="N619" s="57"/>
      <c r="O619" s="57"/>
      <c r="P619" s="237" t="s">
        <v>2905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3795</v>
      </c>
      <c r="D620" s="229" t="s">
        <v>2906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3808</v>
      </c>
      <c r="L620" s="232" t="s">
        <v>4804</v>
      </c>
      <c r="M620" s="232" t="s">
        <v>4863</v>
      </c>
      <c r="N620" s="57"/>
      <c r="O620" s="57"/>
      <c r="P620" s="237" t="s">
        <v>2906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3795</v>
      </c>
      <c r="D621" s="229" t="s">
        <v>2907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3808</v>
      </c>
      <c r="L621" s="232" t="s">
        <v>4804</v>
      </c>
      <c r="M621" s="232" t="s">
        <v>4863</v>
      </c>
      <c r="N621" s="57"/>
      <c r="O621" s="57"/>
      <c r="P621" s="237" t="s">
        <v>2907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3795</v>
      </c>
      <c r="D622" s="229" t="s">
        <v>2908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3808</v>
      </c>
      <c r="L622" s="232" t="s">
        <v>4804</v>
      </c>
      <c r="M622" s="232" t="s">
        <v>4863</v>
      </c>
      <c r="N622" s="57"/>
      <c r="O622" s="57"/>
      <c r="P622" s="237" t="s">
        <v>2908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3795</v>
      </c>
      <c r="D623" s="229" t="s">
        <v>2909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3808</v>
      </c>
      <c r="L623" s="232" t="s">
        <v>4804</v>
      </c>
      <c r="M623" s="232" t="s">
        <v>4863</v>
      </c>
      <c r="N623" s="57"/>
      <c r="O623" s="57"/>
      <c r="P623" s="237" t="s">
        <v>2909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3795</v>
      </c>
      <c r="D624" s="229" t="s">
        <v>2910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3808</v>
      </c>
      <c r="L624" s="232" t="s">
        <v>4804</v>
      </c>
      <c r="M624" s="232" t="s">
        <v>4863</v>
      </c>
      <c r="N624" s="57"/>
      <c r="O624" s="57"/>
      <c r="P624" s="237" t="s">
        <v>2910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3795</v>
      </c>
      <c r="D625" s="229" t="s">
        <v>2911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3808</v>
      </c>
      <c r="L625" s="232" t="s">
        <v>4804</v>
      </c>
      <c r="M625" s="232" t="s">
        <v>4863</v>
      </c>
      <c r="N625" s="57"/>
      <c r="O625" s="57"/>
      <c r="P625" s="237" t="s">
        <v>2911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3795</v>
      </c>
      <c r="D626" s="229" t="s">
        <v>2912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3808</v>
      </c>
      <c r="L626" s="232" t="s">
        <v>4804</v>
      </c>
      <c r="M626" s="232" t="s">
        <v>4863</v>
      </c>
      <c r="N626" s="57"/>
      <c r="O626" s="57"/>
      <c r="P626" s="237" t="s">
        <v>2912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3795</v>
      </c>
      <c r="D627" s="229" t="s">
        <v>2913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3808</v>
      </c>
      <c r="L627" s="232" t="s">
        <v>4804</v>
      </c>
      <c r="M627" s="232" t="s">
        <v>4863</v>
      </c>
      <c r="N627" s="57"/>
      <c r="O627" s="57"/>
      <c r="P627" s="237" t="s">
        <v>2913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3795</v>
      </c>
      <c r="D628" s="229" t="s">
        <v>2914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3808</v>
      </c>
      <c r="L628" s="232" t="s">
        <v>4804</v>
      </c>
      <c r="M628" s="232" t="s">
        <v>4863</v>
      </c>
      <c r="N628" s="57"/>
      <c r="O628" s="57"/>
      <c r="P628" s="237" t="s">
        <v>2914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3795</v>
      </c>
      <c r="D629" s="229" t="s">
        <v>2915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3808</v>
      </c>
      <c r="L629" s="232" t="s">
        <v>4804</v>
      </c>
      <c r="M629" s="232" t="s">
        <v>4863</v>
      </c>
      <c r="N629" s="57"/>
      <c r="O629" s="57"/>
      <c r="P629" s="237" t="s">
        <v>2915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3795</v>
      </c>
      <c r="D630" s="229" t="s">
        <v>2916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3808</v>
      </c>
      <c r="L630" s="232" t="s">
        <v>4804</v>
      </c>
      <c r="M630" s="232" t="s">
        <v>4863</v>
      </c>
      <c r="N630" s="57"/>
      <c r="O630" s="57"/>
      <c r="P630" s="237" t="s">
        <v>2916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3795</v>
      </c>
      <c r="D631" s="229" t="s">
        <v>2917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3808</v>
      </c>
      <c r="L631" s="232" t="s">
        <v>4804</v>
      </c>
      <c r="M631" s="232" t="s">
        <v>4863</v>
      </c>
      <c r="N631" s="57"/>
      <c r="O631" s="57"/>
      <c r="P631" s="237" t="s">
        <v>2917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3795</v>
      </c>
      <c r="D632" s="229" t="s">
        <v>2918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3808</v>
      </c>
      <c r="L632" s="232" t="s">
        <v>4804</v>
      </c>
      <c r="M632" s="232" t="s">
        <v>4863</v>
      </c>
      <c r="N632" s="57"/>
      <c r="O632" s="57"/>
      <c r="P632" s="237" t="s">
        <v>2918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3795</v>
      </c>
      <c r="D633" s="229" t="s">
        <v>2919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3808</v>
      </c>
      <c r="L633" s="232" t="s">
        <v>4804</v>
      </c>
      <c r="M633" s="232" t="s">
        <v>4863</v>
      </c>
      <c r="N633" s="57"/>
      <c r="O633" s="57"/>
      <c r="P633" s="237" t="s">
        <v>2919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3795</v>
      </c>
      <c r="D634" s="229" t="s">
        <v>2920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3808</v>
      </c>
      <c r="L634" s="232" t="s">
        <v>4804</v>
      </c>
      <c r="M634" s="232" t="s">
        <v>4863</v>
      </c>
      <c r="N634" s="57"/>
      <c r="O634" s="57"/>
      <c r="P634" s="237" t="s">
        <v>2920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3795</v>
      </c>
      <c r="D635" s="229" t="s">
        <v>2921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3808</v>
      </c>
      <c r="L635" s="232" t="s">
        <v>4804</v>
      </c>
      <c r="M635" s="232" t="s">
        <v>4863</v>
      </c>
      <c r="P635" s="237" t="s">
        <v>2921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3795</v>
      </c>
      <c r="D636" s="229" t="s">
        <v>2922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3808</v>
      </c>
      <c r="L636" s="232" t="s">
        <v>4804</v>
      </c>
      <c r="M636" s="232" t="s">
        <v>4863</v>
      </c>
      <c r="N636" s="57"/>
      <c r="O636" s="57"/>
      <c r="P636" s="237" t="s">
        <v>2922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3795</v>
      </c>
      <c r="D637" s="229" t="s">
        <v>2923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3808</v>
      </c>
      <c r="L637" s="232" t="s">
        <v>4804</v>
      </c>
      <c r="M637" s="232" t="s">
        <v>4863</v>
      </c>
      <c r="N637" s="57"/>
      <c r="O637" s="57"/>
      <c r="P637" s="237" t="s">
        <v>2923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3795</v>
      </c>
      <c r="D638" s="229" t="s">
        <v>2924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3808</v>
      </c>
      <c r="L638" s="232" t="s">
        <v>4804</v>
      </c>
      <c r="M638" s="232" t="s">
        <v>4863</v>
      </c>
      <c r="N638" s="57"/>
      <c r="O638" s="57"/>
      <c r="P638" s="237" t="s">
        <v>2924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3795</v>
      </c>
      <c r="D639" s="229" t="s">
        <v>2925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3808</v>
      </c>
      <c r="L639" s="232" t="s">
        <v>4804</v>
      </c>
      <c r="M639" s="232" t="s">
        <v>4863</v>
      </c>
      <c r="N639" s="57"/>
      <c r="O639" s="57"/>
      <c r="P639" s="237" t="s">
        <v>2925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3795</v>
      </c>
      <c r="D640" s="229" t="s">
        <v>2926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3808</v>
      </c>
      <c r="L640" s="232" t="s">
        <v>4804</v>
      </c>
      <c r="M640" s="232" t="s">
        <v>4863</v>
      </c>
      <c r="P640" s="237" t="s">
        <v>2926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3795</v>
      </c>
      <c r="D641" s="229" t="s">
        <v>2927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3808</v>
      </c>
      <c r="L641" s="232" t="s">
        <v>4804</v>
      </c>
      <c r="M641" s="232" t="s">
        <v>4863</v>
      </c>
      <c r="N641" s="57"/>
      <c r="O641" s="57"/>
      <c r="P641" s="237" t="s">
        <v>2927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3795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3808</v>
      </c>
      <c r="L642" s="232" t="s">
        <v>4804</v>
      </c>
      <c r="M642" s="232" t="s">
        <v>4863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3795</v>
      </c>
      <c r="D643" s="229" t="s">
        <v>2928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3808</v>
      </c>
      <c r="L643" s="232" t="s">
        <v>4804</v>
      </c>
      <c r="M643" s="232" t="s">
        <v>4863</v>
      </c>
      <c r="P643" s="237" t="s">
        <v>2928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3795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3808</v>
      </c>
      <c r="L644" s="232" t="s">
        <v>4804</v>
      </c>
      <c r="M644" s="232" t="s">
        <v>4863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3795</v>
      </c>
      <c r="D645" s="229" t="s">
        <v>2929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3808</v>
      </c>
      <c r="L645" s="232" t="s">
        <v>4804</v>
      </c>
      <c r="M645" s="232" t="s">
        <v>4863</v>
      </c>
      <c r="N645" s="57"/>
      <c r="O645" s="57"/>
      <c r="P645" s="237" t="s">
        <v>2929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3795</v>
      </c>
      <c r="D646" s="229" t="s">
        <v>2930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3808</v>
      </c>
      <c r="L646" s="232" t="s">
        <v>4804</v>
      </c>
      <c r="M646" s="232" t="s">
        <v>4863</v>
      </c>
      <c r="P646" s="237" t="s">
        <v>2930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3795</v>
      </c>
      <c r="D647" s="229" t="s">
        <v>2931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3808</v>
      </c>
      <c r="L647" s="232" t="s">
        <v>4804</v>
      </c>
      <c r="M647" s="232" t="s">
        <v>4863</v>
      </c>
      <c r="P647" s="237" t="s">
        <v>2931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3795</v>
      </c>
      <c r="D648" s="229" t="s">
        <v>2932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3808</v>
      </c>
      <c r="L648" s="232" t="s">
        <v>4804</v>
      </c>
      <c r="M648" s="232" t="s">
        <v>4863</v>
      </c>
      <c r="N648" s="57"/>
      <c r="O648" s="57"/>
      <c r="P648" s="237" t="s">
        <v>2932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3795</v>
      </c>
      <c r="D649" s="229" t="s">
        <v>2933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3808</v>
      </c>
      <c r="L649" s="232" t="s">
        <v>4804</v>
      </c>
      <c r="M649" s="232" t="s">
        <v>4863</v>
      </c>
      <c r="N649" s="57"/>
      <c r="O649" s="57"/>
      <c r="P649" s="237" t="s">
        <v>2933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3795</v>
      </c>
      <c r="D650" s="229" t="s">
        <v>2934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3808</v>
      </c>
      <c r="L650" s="232" t="s">
        <v>4804</v>
      </c>
      <c r="M650" s="232" t="s">
        <v>4863</v>
      </c>
      <c r="N650" s="57"/>
      <c r="O650" s="57"/>
      <c r="P650" s="237" t="s">
        <v>2934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3795</v>
      </c>
      <c r="D651" s="229" t="s">
        <v>2935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3808</v>
      </c>
      <c r="L651" s="232" t="s">
        <v>4804</v>
      </c>
      <c r="M651" s="232" t="s">
        <v>4863</v>
      </c>
      <c r="N651" s="57"/>
      <c r="O651" s="57"/>
      <c r="P651" s="237" t="s">
        <v>2935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3795</v>
      </c>
      <c r="D652" s="229" t="s">
        <v>2936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3808</v>
      </c>
      <c r="L652" s="232" t="s">
        <v>4804</v>
      </c>
      <c r="M652" s="232" t="s">
        <v>4863</v>
      </c>
      <c r="N652" s="57"/>
      <c r="O652" s="57"/>
      <c r="P652" s="237" t="s">
        <v>2936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3795</v>
      </c>
      <c r="D653" s="229" t="s">
        <v>2938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3808</v>
      </c>
      <c r="L653" s="232" t="s">
        <v>4804</v>
      </c>
      <c r="M653" s="232" t="s">
        <v>4863</v>
      </c>
      <c r="N653" s="57"/>
      <c r="O653" s="57"/>
      <c r="P653" s="237" t="s">
        <v>2938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3795</v>
      </c>
      <c r="D654" s="229" t="s">
        <v>2939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3808</v>
      </c>
      <c r="L654" s="232" t="s">
        <v>4804</v>
      </c>
      <c r="M654" s="232" t="s">
        <v>4863</v>
      </c>
      <c r="P654" s="237" t="s">
        <v>2939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3795</v>
      </c>
      <c r="D655" s="229" t="s">
        <v>2940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3808</v>
      </c>
      <c r="L655" s="232" t="s">
        <v>4804</v>
      </c>
      <c r="M655" s="232" t="s">
        <v>4863</v>
      </c>
      <c r="N655" s="57"/>
      <c r="O655" s="57"/>
      <c r="P655" s="237" t="s">
        <v>2940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3795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3808</v>
      </c>
      <c r="L656" s="232" t="s">
        <v>4804</v>
      </c>
      <c r="M656" s="232" t="s">
        <v>4863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3795</v>
      </c>
      <c r="D657" s="229" t="s">
        <v>2942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3808</v>
      </c>
      <c r="L657" s="232" t="s">
        <v>4804</v>
      </c>
      <c r="M657" s="232" t="s">
        <v>4863</v>
      </c>
      <c r="P657" s="237" t="s">
        <v>2942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3795</v>
      </c>
      <c r="D658" s="229" t="s">
        <v>2943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3808</v>
      </c>
      <c r="L658" s="232" t="s">
        <v>4804</v>
      </c>
      <c r="M658" s="232" t="s">
        <v>4863</v>
      </c>
      <c r="N658" s="57"/>
      <c r="O658" s="57"/>
      <c r="P658" s="237" t="s">
        <v>2943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3795</v>
      </c>
      <c r="D659" s="229" t="s">
        <v>2945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3808</v>
      </c>
      <c r="L659" s="232" t="s">
        <v>4804</v>
      </c>
      <c r="M659" s="232" t="s">
        <v>4863</v>
      </c>
      <c r="P659" s="237" t="s">
        <v>2945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3795</v>
      </c>
      <c r="D660" s="229" t="s">
        <v>2946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3808</v>
      </c>
      <c r="L660" s="232" t="s">
        <v>4804</v>
      </c>
      <c r="M660" s="232" t="s">
        <v>4863</v>
      </c>
      <c r="N660" s="57"/>
      <c r="O660" s="57"/>
      <c r="P660" s="237" t="s">
        <v>2946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3795</v>
      </c>
      <c r="D661" s="229" t="s">
        <v>2949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3808</v>
      </c>
      <c r="L661" s="232" t="s">
        <v>4804</v>
      </c>
      <c r="M661" s="232" t="s">
        <v>4863</v>
      </c>
      <c r="N661" s="57"/>
      <c r="O661" s="57"/>
      <c r="P661" s="237" t="s">
        <v>2949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3795</v>
      </c>
      <c r="D662" s="229" t="s">
        <v>2950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3808</v>
      </c>
      <c r="L662" s="232" t="s">
        <v>4804</v>
      </c>
      <c r="M662" s="232" t="s">
        <v>4863</v>
      </c>
      <c r="N662" s="57"/>
      <c r="O662" s="57"/>
      <c r="P662" s="237" t="s">
        <v>2950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3795</v>
      </c>
      <c r="D663" s="229" t="s">
        <v>2951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3808</v>
      </c>
      <c r="L663" s="232" t="s">
        <v>4804</v>
      </c>
      <c r="M663" s="232" t="s">
        <v>4863</v>
      </c>
      <c r="N663" s="57"/>
      <c r="O663" s="57"/>
      <c r="P663" s="237" t="s">
        <v>2951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3795</v>
      </c>
      <c r="D664" s="229" t="s">
        <v>2952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3808</v>
      </c>
      <c r="L664" s="232" t="s">
        <v>4804</v>
      </c>
      <c r="M664" s="232" t="s">
        <v>4863</v>
      </c>
      <c r="P664" s="237" t="s">
        <v>2952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3795</v>
      </c>
      <c r="D665" s="229" t="s">
        <v>2953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3808</v>
      </c>
      <c r="L665" s="232" t="s">
        <v>4804</v>
      </c>
      <c r="M665" s="232" t="s">
        <v>4863</v>
      </c>
      <c r="N665" s="57"/>
      <c r="O665" s="57"/>
      <c r="P665" s="237" t="s">
        <v>2953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3795</v>
      </c>
      <c r="D666" s="229" t="s">
        <v>2954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3808</v>
      </c>
      <c r="L666" s="232" t="s">
        <v>4804</v>
      </c>
      <c r="M666" s="232" t="s">
        <v>4863</v>
      </c>
      <c r="N666" s="57"/>
      <c r="O666" s="57"/>
      <c r="P666" s="237" t="s">
        <v>2954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3795</v>
      </c>
      <c r="D667" s="229" t="s">
        <v>2955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3808</v>
      </c>
      <c r="L667" s="232" t="s">
        <v>4804</v>
      </c>
      <c r="M667" s="232" t="s">
        <v>4863</v>
      </c>
      <c r="N667" s="57"/>
      <c r="O667" s="57"/>
      <c r="P667" s="237" t="s">
        <v>2955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3795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3808</v>
      </c>
      <c r="L668" s="232" t="s">
        <v>4804</v>
      </c>
      <c r="M668" s="232" t="s">
        <v>4863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3795</v>
      </c>
      <c r="D669" s="229" t="s">
        <v>2957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3808</v>
      </c>
      <c r="L669" s="232" t="s">
        <v>4804</v>
      </c>
      <c r="M669" s="232" t="s">
        <v>4863</v>
      </c>
      <c r="N669" s="57"/>
      <c r="O669" s="57"/>
      <c r="P669" s="237" t="s">
        <v>2957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3795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3808</v>
      </c>
      <c r="L670" s="232" t="s">
        <v>4804</v>
      </c>
      <c r="M670" s="232" t="s">
        <v>4863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3795</v>
      </c>
      <c r="D671" s="229" t="s">
        <v>2959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3808</v>
      </c>
      <c r="L671" s="232" t="s">
        <v>4804</v>
      </c>
      <c r="M671" s="232" t="s">
        <v>4863</v>
      </c>
      <c r="N671" s="57"/>
      <c r="O671" s="57"/>
      <c r="P671" s="237" t="s">
        <v>2959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3795</v>
      </c>
      <c r="D672" s="229" t="s">
        <v>2960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3808</v>
      </c>
      <c r="L672" s="232" t="s">
        <v>4804</v>
      </c>
      <c r="M672" s="232" t="s">
        <v>4863</v>
      </c>
      <c r="N672" s="57"/>
      <c r="O672" s="57"/>
      <c r="P672" s="237" t="s">
        <v>2960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3795</v>
      </c>
      <c r="D673" s="229" t="s">
        <v>2962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3808</v>
      </c>
      <c r="L673" s="232" t="s">
        <v>4804</v>
      </c>
      <c r="M673" s="232" t="s">
        <v>4863</v>
      </c>
      <c r="N673" s="57"/>
      <c r="O673" s="57"/>
      <c r="P673" s="237" t="s">
        <v>2962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3795</v>
      </c>
      <c r="D674" s="229" t="s">
        <v>2964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3808</v>
      </c>
      <c r="L674" s="232" t="s">
        <v>4804</v>
      </c>
      <c r="M674" s="232" t="s">
        <v>4863</v>
      </c>
      <c r="N674" s="57"/>
      <c r="O674" s="57"/>
      <c r="P674" s="237" t="s">
        <v>2964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3795</v>
      </c>
      <c r="D675" s="229" t="s">
        <v>2965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3808</v>
      </c>
      <c r="L675" s="232" t="s">
        <v>4804</v>
      </c>
      <c r="M675" s="232" t="s">
        <v>4863</v>
      </c>
      <c r="N675" s="57"/>
      <c r="O675" s="57"/>
      <c r="P675" s="237" t="s">
        <v>2965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3795</v>
      </c>
      <c r="D676" s="229" t="s">
        <v>2966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3808</v>
      </c>
      <c r="L676" s="232" t="s">
        <v>4804</v>
      </c>
      <c r="M676" s="232" t="s">
        <v>4863</v>
      </c>
      <c r="N676" s="57"/>
      <c r="O676" s="57"/>
      <c r="P676" s="237" t="s">
        <v>2966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3795</v>
      </c>
      <c r="D677" s="229" t="s">
        <v>2967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3808</v>
      </c>
      <c r="L677" s="232" t="s">
        <v>4804</v>
      </c>
      <c r="M677" s="232" t="s">
        <v>4863</v>
      </c>
      <c r="N677" s="57"/>
      <c r="O677" s="57"/>
      <c r="P677" s="237" t="s">
        <v>2967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3795</v>
      </c>
      <c r="D678" s="255" t="s">
        <v>2937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3808</v>
      </c>
      <c r="L678" s="259" t="s">
        <v>4804</v>
      </c>
      <c r="M678" s="259" t="s">
        <v>4863</v>
      </c>
      <c r="N678" s="260"/>
      <c r="O678" s="260"/>
      <c r="P678" s="258" t="s">
        <v>2937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3795</v>
      </c>
      <c r="D679" s="240" t="s">
        <v>2941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3808</v>
      </c>
      <c r="L679" s="244" t="s">
        <v>4804</v>
      </c>
      <c r="M679" s="244" t="s">
        <v>4863</v>
      </c>
      <c r="N679" s="245"/>
      <c r="O679" s="245"/>
      <c r="P679" s="243" t="s">
        <v>2941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3795</v>
      </c>
      <c r="D680" s="240" t="s">
        <v>2944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3808</v>
      </c>
      <c r="L680" s="244" t="s">
        <v>4804</v>
      </c>
      <c r="M680" s="244" t="s">
        <v>4863</v>
      </c>
      <c r="N680" s="245"/>
      <c r="O680" s="245"/>
      <c r="P680" s="243" t="s">
        <v>2944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3795</v>
      </c>
      <c r="D681" s="240" t="s">
        <v>2947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3808</v>
      </c>
      <c r="L681" s="244" t="s">
        <v>4804</v>
      </c>
      <c r="M681" s="244" t="s">
        <v>4863</v>
      </c>
      <c r="P681" s="243" t="s">
        <v>2947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3795</v>
      </c>
      <c r="D682" s="240" t="s">
        <v>2948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3808</v>
      </c>
      <c r="L682" s="244" t="s">
        <v>4804</v>
      </c>
      <c r="M682" s="244" t="s">
        <v>4863</v>
      </c>
      <c r="N682" s="245"/>
      <c r="O682" s="245"/>
      <c r="P682" s="243" t="s">
        <v>2948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3795</v>
      </c>
      <c r="D683" s="240" t="s">
        <v>2956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3808</v>
      </c>
      <c r="L683" s="244" t="s">
        <v>4804</v>
      </c>
      <c r="M683" s="244" t="s">
        <v>4863</v>
      </c>
      <c r="N683" s="245"/>
      <c r="O683" s="245"/>
      <c r="P683" s="243" t="s">
        <v>2956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3795</v>
      </c>
      <c r="D684" s="240" t="s">
        <v>2958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3808</v>
      </c>
      <c r="L684" s="244" t="s">
        <v>4804</v>
      </c>
      <c r="M684" s="244" t="s">
        <v>4863</v>
      </c>
      <c r="N684" s="245"/>
      <c r="O684" s="245"/>
      <c r="P684" s="243" t="s">
        <v>2958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3795</v>
      </c>
      <c r="D685" s="240" t="s">
        <v>2961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3808</v>
      </c>
      <c r="L685" s="244" t="s">
        <v>4804</v>
      </c>
      <c r="M685" s="244" t="s">
        <v>4863</v>
      </c>
      <c r="N685" s="245"/>
      <c r="O685" s="245"/>
      <c r="P685" s="243" t="s">
        <v>2961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3795</v>
      </c>
      <c r="D686" s="240" t="s">
        <v>2963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3808</v>
      </c>
      <c r="L686" s="244" t="s">
        <v>4804</v>
      </c>
      <c r="M686" s="244" t="s">
        <v>4863</v>
      </c>
      <c r="N686" s="245"/>
      <c r="O686" s="245"/>
      <c r="P686" s="243" t="s">
        <v>2963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3795</v>
      </c>
      <c r="D687" s="240" t="s">
        <v>2968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3808</v>
      </c>
      <c r="L687" s="244" t="s">
        <v>4804</v>
      </c>
      <c r="M687" s="244" t="s">
        <v>4863</v>
      </c>
      <c r="N687" s="245"/>
      <c r="O687" s="245"/>
      <c r="P687" s="243" t="s">
        <v>2968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3795</v>
      </c>
      <c r="D688" s="229" t="s">
        <v>2969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3808</v>
      </c>
      <c r="L688" s="232" t="s">
        <v>4804</v>
      </c>
      <c r="M688" s="232" t="s">
        <v>4863</v>
      </c>
      <c r="N688" s="57"/>
      <c r="O688" s="57"/>
      <c r="P688" s="237" t="s">
        <v>2969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3795</v>
      </c>
      <c r="D689" s="229" t="s">
        <v>2970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3808</v>
      </c>
      <c r="L689" s="232" t="s">
        <v>4804</v>
      </c>
      <c r="M689" s="232" t="s">
        <v>4863</v>
      </c>
      <c r="N689" s="57"/>
      <c r="O689" s="57"/>
      <c r="P689" s="237" t="s">
        <v>2970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3795</v>
      </c>
      <c r="D690" s="229" t="s">
        <v>2971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3808</v>
      </c>
      <c r="L690" s="232" t="s">
        <v>4804</v>
      </c>
      <c r="M690" s="232" t="s">
        <v>4863</v>
      </c>
      <c r="N690" s="57"/>
      <c r="O690" s="57"/>
      <c r="P690" s="237" t="s">
        <v>2971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3795</v>
      </c>
      <c r="D691" s="229" t="s">
        <v>2972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3808</v>
      </c>
      <c r="L691" s="232" t="s">
        <v>4804</v>
      </c>
      <c r="M691" s="232" t="s">
        <v>4863</v>
      </c>
      <c r="N691" s="57"/>
      <c r="O691" s="57"/>
      <c r="P691" s="237" t="s">
        <v>2972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3795</v>
      </c>
      <c r="D692" s="229" t="s">
        <v>2973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3808</v>
      </c>
      <c r="L692" s="232" t="s">
        <v>4804</v>
      </c>
      <c r="M692" s="232" t="s">
        <v>4863</v>
      </c>
      <c r="N692" s="57"/>
      <c r="O692" s="57"/>
      <c r="P692" s="237" t="s">
        <v>2973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3795</v>
      </c>
      <c r="D693" s="229" t="s">
        <v>2974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3808</v>
      </c>
      <c r="L693" s="232" t="s">
        <v>4804</v>
      </c>
      <c r="M693" s="232" t="s">
        <v>4863</v>
      </c>
      <c r="N693" s="57"/>
      <c r="O693" s="57"/>
      <c r="P693" s="237" t="s">
        <v>2974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3795</v>
      </c>
      <c r="D694" s="229" t="s">
        <v>2975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3808</v>
      </c>
      <c r="L694" s="232" t="s">
        <v>4804</v>
      </c>
      <c r="M694" s="232" t="s">
        <v>4863</v>
      </c>
      <c r="N694" s="57"/>
      <c r="O694" s="57"/>
      <c r="P694" s="237" t="s">
        <v>2975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3795</v>
      </c>
      <c r="D695" s="229" t="s">
        <v>2976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3808</v>
      </c>
      <c r="L695" s="232" t="s">
        <v>4804</v>
      </c>
      <c r="M695" s="232" t="s">
        <v>4863</v>
      </c>
      <c r="N695" s="57"/>
      <c r="O695" s="57"/>
      <c r="P695" s="237" t="s">
        <v>2976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3795</v>
      </c>
      <c r="D696" s="229" t="s">
        <v>2977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3808</v>
      </c>
      <c r="L696" s="232" t="s">
        <v>4804</v>
      </c>
      <c r="M696" s="232" t="s">
        <v>4863</v>
      </c>
      <c r="N696" s="57"/>
      <c r="O696" s="57"/>
      <c r="P696" s="237" t="s">
        <v>2977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3795</v>
      </c>
      <c r="D697" s="229" t="s">
        <v>2978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3808</v>
      </c>
      <c r="L697" s="232" t="s">
        <v>4804</v>
      </c>
      <c r="M697" s="232" t="s">
        <v>4863</v>
      </c>
      <c r="N697" s="57"/>
      <c r="O697" s="57"/>
      <c r="P697" s="237" t="s">
        <v>2978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3795</v>
      </c>
      <c r="D698" s="229" t="s">
        <v>2979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3808</v>
      </c>
      <c r="L698" s="232" t="s">
        <v>4804</v>
      </c>
      <c r="M698" s="232" t="s">
        <v>4863</v>
      </c>
      <c r="N698" s="57"/>
      <c r="O698" s="57"/>
      <c r="P698" s="237" t="s">
        <v>2979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3795</v>
      </c>
      <c r="D699" s="229" t="s">
        <v>2980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3808</v>
      </c>
      <c r="L699" s="232" t="s">
        <v>4804</v>
      </c>
      <c r="M699" s="232" t="s">
        <v>4863</v>
      </c>
      <c r="N699" s="57"/>
      <c r="O699" s="57"/>
      <c r="P699" s="237" t="s">
        <v>2980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3795</v>
      </c>
      <c r="D700" s="229" t="s">
        <v>2981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3808</v>
      </c>
      <c r="L700" s="232" t="s">
        <v>4804</v>
      </c>
      <c r="M700" s="232" t="s">
        <v>4863</v>
      </c>
      <c r="N700" s="57"/>
      <c r="O700" s="57"/>
      <c r="P700" s="237" t="s">
        <v>2981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3795</v>
      </c>
      <c r="D701" s="229" t="s">
        <v>2982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3808</v>
      </c>
      <c r="L701" s="232" t="s">
        <v>4804</v>
      </c>
      <c r="M701" s="232" t="s">
        <v>4863</v>
      </c>
      <c r="N701" s="57"/>
      <c r="O701" s="57"/>
      <c r="P701" s="237" t="s">
        <v>2982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3795</v>
      </c>
      <c r="D702" s="229" t="s">
        <v>2983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3808</v>
      </c>
      <c r="L702" s="232" t="s">
        <v>4804</v>
      </c>
      <c r="M702" s="232" t="s">
        <v>4863</v>
      </c>
      <c r="N702" s="57"/>
      <c r="O702" s="57"/>
      <c r="P702" s="237" t="s">
        <v>2983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3795</v>
      </c>
      <c r="D703" s="229" t="s">
        <v>2984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3808</v>
      </c>
      <c r="L703" s="232" t="s">
        <v>4804</v>
      </c>
      <c r="M703" s="232" t="s">
        <v>4863</v>
      </c>
      <c r="N703" s="57"/>
      <c r="O703" s="57"/>
      <c r="P703" s="237" t="s">
        <v>2984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3795</v>
      </c>
      <c r="D704" s="229" t="s">
        <v>2985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3808</v>
      </c>
      <c r="L704" s="232" t="s">
        <v>4804</v>
      </c>
      <c r="M704" s="232" t="s">
        <v>4863</v>
      </c>
      <c r="N704" s="57"/>
      <c r="O704" s="57"/>
      <c r="P704" s="237" t="s">
        <v>2985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3795</v>
      </c>
      <c r="D705" s="229" t="s">
        <v>2986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3808</v>
      </c>
      <c r="L705" s="232" t="s">
        <v>4804</v>
      </c>
      <c r="M705" s="232" t="s">
        <v>4863</v>
      </c>
      <c r="N705" s="57"/>
      <c r="O705" s="57"/>
      <c r="P705" s="237" t="s">
        <v>2986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3795</v>
      </c>
      <c r="D706" s="229" t="s">
        <v>2987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3808</v>
      </c>
      <c r="L706" s="232" t="s">
        <v>4804</v>
      </c>
      <c r="M706" s="232" t="s">
        <v>4863</v>
      </c>
      <c r="P706" s="237" t="s">
        <v>2987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3795</v>
      </c>
      <c r="D707" s="229" t="s">
        <v>2988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3808</v>
      </c>
      <c r="L707" s="232" t="s">
        <v>4804</v>
      </c>
      <c r="M707" s="232" t="s">
        <v>4863</v>
      </c>
      <c r="P707" s="237" t="s">
        <v>2988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3795</v>
      </c>
      <c r="D708" s="229" t="s">
        <v>2989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3808</v>
      </c>
      <c r="L708" s="232" t="s">
        <v>4804</v>
      </c>
      <c r="M708" s="232" t="s">
        <v>4863</v>
      </c>
      <c r="P708" s="237" t="s">
        <v>2989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3795</v>
      </c>
      <c r="D709" s="229" t="s">
        <v>2990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3808</v>
      </c>
      <c r="L709" s="232" t="s">
        <v>4804</v>
      </c>
      <c r="M709" s="232" t="s">
        <v>4863</v>
      </c>
      <c r="P709" s="237" t="s">
        <v>2990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3795</v>
      </c>
      <c r="D710" s="229" t="s">
        <v>2991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3808</v>
      </c>
      <c r="L710" s="232" t="s">
        <v>4804</v>
      </c>
      <c r="M710" s="232" t="s">
        <v>4863</v>
      </c>
      <c r="P710" s="237" t="s">
        <v>2991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3795</v>
      </c>
      <c r="D711" s="229" t="s">
        <v>2992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3808</v>
      </c>
      <c r="L711" s="232" t="s">
        <v>4804</v>
      </c>
      <c r="M711" s="232" t="s">
        <v>4863</v>
      </c>
      <c r="P711" s="237" t="s">
        <v>2992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3795</v>
      </c>
      <c r="D712" s="229" t="s">
        <v>2993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3808</v>
      </c>
      <c r="L712" s="232" t="s">
        <v>4804</v>
      </c>
      <c r="M712" s="232" t="s">
        <v>4863</v>
      </c>
      <c r="N712" s="57"/>
      <c r="O712" s="57"/>
      <c r="P712" s="237" t="s">
        <v>2993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3795</v>
      </c>
      <c r="D713" s="229" t="s">
        <v>2994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3808</v>
      </c>
      <c r="L713" s="232" t="s">
        <v>4804</v>
      </c>
      <c r="M713" s="232" t="s">
        <v>4863</v>
      </c>
      <c r="N713" s="57"/>
      <c r="O713" s="57"/>
      <c r="P713" s="237" t="s">
        <v>2994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3795</v>
      </c>
      <c r="D714" s="229" t="s">
        <v>2995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3808</v>
      </c>
      <c r="L714" s="232" t="s">
        <v>4804</v>
      </c>
      <c r="M714" s="232" t="s">
        <v>4863</v>
      </c>
      <c r="N714" s="57"/>
      <c r="O714" s="57"/>
      <c r="P714" s="237" t="s">
        <v>2995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3795</v>
      </c>
      <c r="D715" s="229" t="s">
        <v>2996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3808</v>
      </c>
      <c r="L715" s="232" t="s">
        <v>4804</v>
      </c>
      <c r="M715" s="232" t="s">
        <v>4863</v>
      </c>
      <c r="N715" s="57"/>
      <c r="O715" s="57"/>
      <c r="P715" s="237" t="s">
        <v>2996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3795</v>
      </c>
      <c r="D716" s="229" t="s">
        <v>2997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3808</v>
      </c>
      <c r="L716" s="232" t="s">
        <v>4804</v>
      </c>
      <c r="M716" s="232" t="s">
        <v>4863</v>
      </c>
      <c r="N716" s="57"/>
      <c r="O716" s="57"/>
      <c r="P716" s="237" t="s">
        <v>2997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3795</v>
      </c>
      <c r="D717" s="229" t="s">
        <v>2998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3808</v>
      </c>
      <c r="L717" s="232" t="s">
        <v>4804</v>
      </c>
      <c r="M717" s="232" t="s">
        <v>4863</v>
      </c>
      <c r="N717" s="57"/>
      <c r="O717" s="57"/>
      <c r="P717" s="237" t="s">
        <v>2998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3795</v>
      </c>
      <c r="D718" s="229" t="s">
        <v>2999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3808</v>
      </c>
      <c r="L718" s="232" t="s">
        <v>4804</v>
      </c>
      <c r="M718" s="232" t="s">
        <v>4863</v>
      </c>
      <c r="N718" s="57"/>
      <c r="O718" s="57"/>
      <c r="P718" s="237" t="s">
        <v>2999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3795</v>
      </c>
      <c r="D719" s="229" t="s">
        <v>3000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3808</v>
      </c>
      <c r="L719" s="232" t="s">
        <v>4804</v>
      </c>
      <c r="M719" s="232" t="s">
        <v>4863</v>
      </c>
      <c r="N719" s="57"/>
      <c r="O719" s="57"/>
      <c r="P719" s="237" t="s">
        <v>3000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3795</v>
      </c>
      <c r="D720" s="229" t="s">
        <v>3001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3808</v>
      </c>
      <c r="L720" s="232" t="s">
        <v>4804</v>
      </c>
      <c r="M720" s="232" t="s">
        <v>4863</v>
      </c>
      <c r="N720" s="57"/>
      <c r="O720" s="57"/>
      <c r="P720" s="237" t="s">
        <v>3001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3795</v>
      </c>
      <c r="D721" s="229" t="s">
        <v>3002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3808</v>
      </c>
      <c r="L721" s="232" t="s">
        <v>4804</v>
      </c>
      <c r="M721" s="232" t="s">
        <v>4863</v>
      </c>
      <c r="N721" s="57"/>
      <c r="O721" s="57"/>
      <c r="P721" s="237" t="s">
        <v>3002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3795</v>
      </c>
      <c r="D722" s="229" t="s">
        <v>3003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3808</v>
      </c>
      <c r="L722" s="232" t="s">
        <v>4804</v>
      </c>
      <c r="M722" s="232" t="s">
        <v>4863</v>
      </c>
      <c r="N722" s="57"/>
      <c r="O722" s="57"/>
      <c r="P722" s="237" t="s">
        <v>3003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3795</v>
      </c>
      <c r="D723" s="229" t="s">
        <v>3004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3808</v>
      </c>
      <c r="L723" s="232" t="s">
        <v>4804</v>
      </c>
      <c r="M723" s="232" t="s">
        <v>4863</v>
      </c>
      <c r="N723" s="57"/>
      <c r="O723" s="57"/>
      <c r="P723" s="237" t="s">
        <v>3004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3795</v>
      </c>
      <c r="D724" s="229" t="s">
        <v>3005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3808</v>
      </c>
      <c r="L724" s="232" t="s">
        <v>4804</v>
      </c>
      <c r="M724" s="232" t="s">
        <v>4863</v>
      </c>
      <c r="N724" s="57"/>
      <c r="O724" s="57"/>
      <c r="P724" s="237" t="s">
        <v>3005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3795</v>
      </c>
      <c r="D725" s="229" t="s">
        <v>3006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3808</v>
      </c>
      <c r="L725" s="232" t="s">
        <v>4804</v>
      </c>
      <c r="M725" s="232" t="s">
        <v>4863</v>
      </c>
      <c r="N725" s="57"/>
      <c r="O725" s="57"/>
      <c r="P725" s="237" t="s">
        <v>3006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3795</v>
      </c>
      <c r="D726" s="229" t="s">
        <v>3007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3808</v>
      </c>
      <c r="L726" s="232" t="s">
        <v>4804</v>
      </c>
      <c r="M726" s="232" t="s">
        <v>4863</v>
      </c>
      <c r="N726" s="57"/>
      <c r="O726" s="57"/>
      <c r="P726" s="237" t="s">
        <v>3007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3795</v>
      </c>
      <c r="D727" s="229" t="s">
        <v>3008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3808</v>
      </c>
      <c r="L727" s="232" t="s">
        <v>4804</v>
      </c>
      <c r="M727" s="232" t="s">
        <v>4863</v>
      </c>
      <c r="N727" s="57"/>
      <c r="O727" s="57"/>
      <c r="P727" s="237" t="s">
        <v>3008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3795</v>
      </c>
      <c r="D728" s="229" t="s">
        <v>3009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3808</v>
      </c>
      <c r="L728" s="232" t="s">
        <v>4804</v>
      </c>
      <c r="M728" s="232" t="s">
        <v>4863</v>
      </c>
      <c r="N728" s="57"/>
      <c r="O728" s="57"/>
      <c r="P728" s="237" t="s">
        <v>3009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3795</v>
      </c>
      <c r="D729" s="229" t="s">
        <v>3010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3808</v>
      </c>
      <c r="L729" s="232" t="s">
        <v>4804</v>
      </c>
      <c r="M729" s="232" t="s">
        <v>4863</v>
      </c>
      <c r="N729" s="57"/>
      <c r="O729" s="57"/>
      <c r="P729" s="237" t="s">
        <v>3010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3795</v>
      </c>
      <c r="D730" s="229" t="s">
        <v>3011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3808</v>
      </c>
      <c r="L730" s="232" t="s">
        <v>4804</v>
      </c>
      <c r="M730" s="232" t="s">
        <v>4863</v>
      </c>
      <c r="N730" s="57"/>
      <c r="O730" s="57"/>
      <c r="P730" s="237" t="s">
        <v>3011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3795</v>
      </c>
      <c r="D731" s="229" t="s">
        <v>3012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3808</v>
      </c>
      <c r="L731" s="232" t="s">
        <v>4804</v>
      </c>
      <c r="M731" s="232" t="s">
        <v>4863</v>
      </c>
      <c r="N731" s="57"/>
      <c r="O731" s="57"/>
      <c r="P731" s="237" t="s">
        <v>3012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3795</v>
      </c>
      <c r="D732" s="229" t="s">
        <v>3013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3808</v>
      </c>
      <c r="L732" s="236" t="s">
        <v>4804</v>
      </c>
      <c r="M732" s="232" t="s">
        <v>4863</v>
      </c>
      <c r="N732" s="62"/>
      <c r="O732" s="62"/>
      <c r="P732" s="237" t="s">
        <v>3013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3795</v>
      </c>
      <c r="D733" s="229" t="s">
        <v>3014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3808</v>
      </c>
      <c r="L733" s="232" t="s">
        <v>4804</v>
      </c>
      <c r="M733" s="232" t="s">
        <v>4863</v>
      </c>
      <c r="N733" s="57"/>
      <c r="O733" s="57"/>
      <c r="P733" s="237" t="s">
        <v>3014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3795</v>
      </c>
      <c r="D734" s="229" t="s">
        <v>3015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3808</v>
      </c>
      <c r="L734" s="232" t="s">
        <v>4804</v>
      </c>
      <c r="M734" s="232" t="s">
        <v>4863</v>
      </c>
      <c r="N734" s="57"/>
      <c r="O734" s="57"/>
      <c r="P734" s="237" t="s">
        <v>3015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3795</v>
      </c>
      <c r="D735" s="229" t="s">
        <v>3016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3808</v>
      </c>
      <c r="L735" s="232" t="s">
        <v>4804</v>
      </c>
      <c r="M735" s="232" t="s">
        <v>4863</v>
      </c>
      <c r="P735" s="237" t="s">
        <v>3016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3795</v>
      </c>
      <c r="D736" s="229" t="s">
        <v>3017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3808</v>
      </c>
      <c r="L736" s="232" t="s">
        <v>4804</v>
      </c>
      <c r="M736" s="232" t="s">
        <v>4863</v>
      </c>
      <c r="N736" s="57"/>
      <c r="O736" s="57"/>
      <c r="P736" s="237" t="s">
        <v>3017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3795</v>
      </c>
      <c r="D737" s="229" t="s">
        <v>3018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3808</v>
      </c>
      <c r="L737" s="232" t="s">
        <v>4804</v>
      </c>
      <c r="M737" s="232" t="s">
        <v>4863</v>
      </c>
      <c r="N737" s="57"/>
      <c r="O737" s="57"/>
      <c r="P737" s="237" t="s">
        <v>3018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3795</v>
      </c>
      <c r="D738" s="229" t="s">
        <v>3019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3808</v>
      </c>
      <c r="L738" s="232" t="s">
        <v>4804</v>
      </c>
      <c r="M738" s="232" t="s">
        <v>4863</v>
      </c>
      <c r="N738" s="57"/>
      <c r="O738" s="57"/>
      <c r="P738" s="237" t="s">
        <v>3019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3795</v>
      </c>
      <c r="D739" s="229" t="s">
        <v>3020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3808</v>
      </c>
      <c r="L739" s="232" t="s">
        <v>4804</v>
      </c>
      <c r="M739" s="232" t="s">
        <v>4863</v>
      </c>
      <c r="N739" s="57"/>
      <c r="O739" s="57"/>
      <c r="P739" s="237" t="s">
        <v>3020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3795</v>
      </c>
      <c r="D740" s="229" t="s">
        <v>3021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3808</v>
      </c>
      <c r="L740" s="232" t="s">
        <v>4804</v>
      </c>
      <c r="M740" s="232" t="s">
        <v>4863</v>
      </c>
      <c r="N740" s="57"/>
      <c r="O740" s="57"/>
      <c r="P740" s="237" t="s">
        <v>3021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3795</v>
      </c>
      <c r="D741" s="229" t="s">
        <v>3022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3808</v>
      </c>
      <c r="L741" s="232" t="s">
        <v>4804</v>
      </c>
      <c r="M741" s="232" t="s">
        <v>4863</v>
      </c>
      <c r="N741" s="57"/>
      <c r="O741" s="57"/>
      <c r="P741" s="237" t="s">
        <v>3022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3795</v>
      </c>
      <c r="D742" s="229" t="s">
        <v>3023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3808</v>
      </c>
      <c r="L742" s="232" t="s">
        <v>4804</v>
      </c>
      <c r="M742" s="232" t="s">
        <v>4863</v>
      </c>
      <c r="N742" s="57"/>
      <c r="O742" s="57"/>
      <c r="P742" s="237" t="s">
        <v>3023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3795</v>
      </c>
      <c r="D743" s="229" t="s">
        <v>3024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3808</v>
      </c>
      <c r="L743" s="232" t="s">
        <v>4804</v>
      </c>
      <c r="M743" s="232" t="s">
        <v>4863</v>
      </c>
      <c r="N743" s="57"/>
      <c r="O743" s="57"/>
      <c r="P743" s="237" t="s">
        <v>3024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3795</v>
      </c>
      <c r="D744" s="229" t="s">
        <v>3025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3808</v>
      </c>
      <c r="L744" s="232" t="s">
        <v>4804</v>
      </c>
      <c r="M744" s="232" t="s">
        <v>4863</v>
      </c>
      <c r="N744" s="57"/>
      <c r="O744" s="57"/>
      <c r="P744" s="237" t="s">
        <v>3025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3795</v>
      </c>
      <c r="D745" s="229" t="s">
        <v>3026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3808</v>
      </c>
      <c r="L745" s="232" t="s">
        <v>4804</v>
      </c>
      <c r="M745" s="232" t="s">
        <v>4863</v>
      </c>
      <c r="N745" s="57"/>
      <c r="O745" s="57"/>
      <c r="P745" s="237" t="s">
        <v>3026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3795</v>
      </c>
      <c r="D746" s="229" t="s">
        <v>3027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3808</v>
      </c>
      <c r="L746" s="232" t="s">
        <v>4804</v>
      </c>
      <c r="M746" s="232" t="s">
        <v>4863</v>
      </c>
      <c r="N746" s="57"/>
      <c r="O746" s="57"/>
      <c r="P746" s="237" t="s">
        <v>3027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3795</v>
      </c>
      <c r="D747" s="229" t="s">
        <v>3028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3808</v>
      </c>
      <c r="L747" s="232" t="s">
        <v>4804</v>
      </c>
      <c r="M747" s="232" t="s">
        <v>4863</v>
      </c>
      <c r="N747" s="57"/>
      <c r="O747" s="57"/>
      <c r="P747" s="237" t="s">
        <v>3028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3795</v>
      </c>
      <c r="D748" s="229" t="s">
        <v>3029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3808</v>
      </c>
      <c r="L748" s="232" t="s">
        <v>4804</v>
      </c>
      <c r="M748" s="232" t="s">
        <v>4863</v>
      </c>
      <c r="N748" s="57"/>
      <c r="O748" s="57"/>
      <c r="P748" s="237" t="s">
        <v>3029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3795</v>
      </c>
      <c r="D749" s="229" t="s">
        <v>3030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3808</v>
      </c>
      <c r="L749" s="232" t="s">
        <v>4804</v>
      </c>
      <c r="M749" s="232" t="s">
        <v>4863</v>
      </c>
      <c r="N749" s="57"/>
      <c r="O749" s="57"/>
      <c r="P749" s="237" t="s">
        <v>3030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3795</v>
      </c>
      <c r="D750" s="229" t="s">
        <v>3031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3808</v>
      </c>
      <c r="L750" s="232" t="s">
        <v>4804</v>
      </c>
      <c r="M750" s="232" t="s">
        <v>4863</v>
      </c>
      <c r="N750" s="57"/>
      <c r="O750" s="57"/>
      <c r="P750" s="237" t="s">
        <v>3031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3795</v>
      </c>
      <c r="D751" s="229" t="s">
        <v>3032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3808</v>
      </c>
      <c r="L751" s="232" t="s">
        <v>4804</v>
      </c>
      <c r="M751" s="232" t="s">
        <v>4863</v>
      </c>
      <c r="N751" s="57"/>
      <c r="O751" s="57"/>
      <c r="P751" s="237" t="s">
        <v>3032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3795</v>
      </c>
      <c r="D752" s="229" t="s">
        <v>3033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3808</v>
      </c>
      <c r="L752" s="232" t="s">
        <v>4804</v>
      </c>
      <c r="M752" s="232" t="s">
        <v>4863</v>
      </c>
      <c r="N752" s="57"/>
      <c r="O752" s="57"/>
      <c r="P752" s="237" t="s">
        <v>3033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3795</v>
      </c>
      <c r="D753" s="229" t="s">
        <v>3034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3808</v>
      </c>
      <c r="L753" s="232" t="s">
        <v>4804</v>
      </c>
      <c r="M753" s="232" t="s">
        <v>4863</v>
      </c>
      <c r="N753" s="57"/>
      <c r="O753" s="57"/>
      <c r="P753" s="237" t="s">
        <v>3034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3795</v>
      </c>
      <c r="D754" s="229" t="s">
        <v>3035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3808</v>
      </c>
      <c r="L754" s="232" t="s">
        <v>4804</v>
      </c>
      <c r="M754" s="232" t="s">
        <v>4863</v>
      </c>
      <c r="N754" s="57"/>
      <c r="O754" s="57"/>
      <c r="P754" s="237" t="s">
        <v>3035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3795</v>
      </c>
      <c r="D755" s="229" t="s">
        <v>3036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3808</v>
      </c>
      <c r="L755" s="232" t="s">
        <v>4804</v>
      </c>
      <c r="M755" s="232" t="s">
        <v>4863</v>
      </c>
      <c r="N755" s="57"/>
      <c r="O755" s="57"/>
      <c r="P755" s="237" t="s">
        <v>3036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3795</v>
      </c>
      <c r="D756" s="229" t="s">
        <v>3037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3808</v>
      </c>
      <c r="L756" s="232" t="s">
        <v>4804</v>
      </c>
      <c r="M756" s="232" t="s">
        <v>4863</v>
      </c>
      <c r="N756" s="57"/>
      <c r="O756" s="57"/>
      <c r="P756" s="237" t="s">
        <v>3037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3795</v>
      </c>
      <c r="D757" s="229" t="s">
        <v>3038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3808</v>
      </c>
      <c r="L757" s="232" t="s">
        <v>4804</v>
      </c>
      <c r="M757" s="232" t="s">
        <v>4863</v>
      </c>
      <c r="N757" s="57"/>
      <c r="O757" s="57"/>
      <c r="P757" s="237" t="s">
        <v>3038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3795</v>
      </c>
      <c r="D758" s="229" t="s">
        <v>3039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3808</v>
      </c>
      <c r="L758" s="232" t="s">
        <v>4804</v>
      </c>
      <c r="M758" s="232" t="s">
        <v>4863</v>
      </c>
      <c r="N758" s="57"/>
      <c r="O758" s="57"/>
      <c r="P758" s="237" t="s">
        <v>3039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3795</v>
      </c>
      <c r="D759" s="229" t="s">
        <v>3040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3808</v>
      </c>
      <c r="L759" s="232" t="s">
        <v>4804</v>
      </c>
      <c r="M759" s="232" t="s">
        <v>4863</v>
      </c>
      <c r="N759" s="57"/>
      <c r="O759" s="57"/>
      <c r="P759" s="237" t="s">
        <v>3040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3795</v>
      </c>
      <c r="D760" s="229" t="s">
        <v>3041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3808</v>
      </c>
      <c r="L760" s="232" t="s">
        <v>4804</v>
      </c>
      <c r="M760" s="232" t="s">
        <v>4863</v>
      </c>
      <c r="P760" s="237" t="s">
        <v>3041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3795</v>
      </c>
      <c r="D761" s="229" t="s">
        <v>3042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3808</v>
      </c>
      <c r="L761" s="232" t="s">
        <v>4804</v>
      </c>
      <c r="M761" s="232" t="s">
        <v>4863</v>
      </c>
      <c r="P761" s="237" t="s">
        <v>3042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3795</v>
      </c>
      <c r="D762" s="229" t="s">
        <v>3043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3808</v>
      </c>
      <c r="L762" s="232" t="s">
        <v>4804</v>
      </c>
      <c r="M762" s="232" t="s">
        <v>4863</v>
      </c>
      <c r="N762" s="57"/>
      <c r="O762" s="57"/>
      <c r="P762" s="237" t="s">
        <v>3043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3795</v>
      </c>
      <c r="D763" s="229" t="s">
        <v>3044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3808</v>
      </c>
      <c r="L763" s="232" t="s">
        <v>4804</v>
      </c>
      <c r="M763" s="232" t="s">
        <v>4863</v>
      </c>
      <c r="N763" s="57"/>
      <c r="O763" s="57"/>
      <c r="P763" s="237" t="s">
        <v>3044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3795</v>
      </c>
      <c r="D764" s="229" t="s">
        <v>3045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3808</v>
      </c>
      <c r="L764" s="232" t="s">
        <v>4804</v>
      </c>
      <c r="M764" s="232" t="s">
        <v>4863</v>
      </c>
      <c r="N764" s="57"/>
      <c r="O764" s="57"/>
      <c r="P764" s="237" t="s">
        <v>3045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3795</v>
      </c>
      <c r="D765" s="229" t="s">
        <v>3046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3808</v>
      </c>
      <c r="L765" s="232" t="s">
        <v>4804</v>
      </c>
      <c r="M765" s="232" t="s">
        <v>4863</v>
      </c>
      <c r="N765" s="57"/>
      <c r="O765" s="57"/>
      <c r="P765" s="237" t="s">
        <v>3046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3795</v>
      </c>
      <c r="D766" s="229" t="s">
        <v>3047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3808</v>
      </c>
      <c r="L766" s="232" t="s">
        <v>4804</v>
      </c>
      <c r="M766" s="232" t="s">
        <v>4863</v>
      </c>
      <c r="N766" s="57"/>
      <c r="O766" s="57"/>
      <c r="P766" s="237" t="s">
        <v>3047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3795</v>
      </c>
      <c r="D767" s="229" t="s">
        <v>3048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3808</v>
      </c>
      <c r="L767" s="232" t="s">
        <v>4804</v>
      </c>
      <c r="M767" s="232" t="s">
        <v>4863</v>
      </c>
      <c r="N767" s="57"/>
      <c r="O767" s="57"/>
      <c r="P767" s="237" t="s">
        <v>3048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3795</v>
      </c>
      <c r="D768" s="229" t="s">
        <v>3049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3808</v>
      </c>
      <c r="L768" s="232" t="s">
        <v>4804</v>
      </c>
      <c r="M768" s="232" t="s">
        <v>4863</v>
      </c>
      <c r="N768" s="57"/>
      <c r="O768" s="57"/>
      <c r="P768" s="237" t="s">
        <v>3049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3795</v>
      </c>
      <c r="D769" s="229" t="s">
        <v>3050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3808</v>
      </c>
      <c r="L769" s="232" t="s">
        <v>4804</v>
      </c>
      <c r="M769" s="232" t="s">
        <v>4863</v>
      </c>
      <c r="N769" s="57"/>
      <c r="O769" s="57"/>
      <c r="P769" s="237" t="s">
        <v>3050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3795</v>
      </c>
      <c r="D770" s="229" t="s">
        <v>3051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3808</v>
      </c>
      <c r="L770" s="232" t="s">
        <v>4804</v>
      </c>
      <c r="M770" s="232" t="s">
        <v>4863</v>
      </c>
      <c r="N770" s="57"/>
      <c r="O770" s="57"/>
      <c r="P770" s="237" t="s">
        <v>3051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3795</v>
      </c>
      <c r="D771" s="229" t="s">
        <v>3052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3808</v>
      </c>
      <c r="L771" s="232" t="s">
        <v>4804</v>
      </c>
      <c r="M771" s="232" t="s">
        <v>4863</v>
      </c>
      <c r="N771" s="57"/>
      <c r="O771" s="57"/>
      <c r="P771" s="237" t="s">
        <v>3052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3795</v>
      </c>
      <c r="D772" s="229" t="s">
        <v>3053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3808</v>
      </c>
      <c r="L772" s="232" t="s">
        <v>4804</v>
      </c>
      <c r="M772" s="232" t="s">
        <v>4863</v>
      </c>
      <c r="N772" s="57"/>
      <c r="O772" s="57"/>
      <c r="P772" s="237" t="s">
        <v>3053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3795</v>
      </c>
      <c r="D773" s="229" t="s">
        <v>3054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3808</v>
      </c>
      <c r="L773" s="232" t="s">
        <v>4804</v>
      </c>
      <c r="M773" s="232" t="s">
        <v>4863</v>
      </c>
      <c r="N773" s="57"/>
      <c r="O773" s="57"/>
      <c r="P773" s="237" t="s">
        <v>3054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3795</v>
      </c>
      <c r="D774" s="229" t="s">
        <v>3055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3808</v>
      </c>
      <c r="L774" s="232" t="s">
        <v>4804</v>
      </c>
      <c r="M774" s="232" t="s">
        <v>4863</v>
      </c>
      <c r="N774" s="57"/>
      <c r="O774" s="57"/>
      <c r="P774" s="237" t="s">
        <v>3055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3795</v>
      </c>
      <c r="D775" s="229" t="s">
        <v>3056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3808</v>
      </c>
      <c r="L775" s="232" t="s">
        <v>4804</v>
      </c>
      <c r="M775" s="232" t="s">
        <v>4863</v>
      </c>
      <c r="N775" s="57"/>
      <c r="O775" s="57"/>
      <c r="P775" s="237" t="s">
        <v>3056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3795</v>
      </c>
      <c r="D776" s="229" t="s">
        <v>3057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3808</v>
      </c>
      <c r="L776" s="232" t="s">
        <v>4804</v>
      </c>
      <c r="M776" s="232" t="s">
        <v>4863</v>
      </c>
      <c r="N776" s="57"/>
      <c r="O776" s="57"/>
      <c r="P776" s="237" t="s">
        <v>3057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3795</v>
      </c>
      <c r="D777" s="229" t="s">
        <v>3058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3808</v>
      </c>
      <c r="L777" s="232" t="s">
        <v>4804</v>
      </c>
      <c r="M777" s="232" t="s">
        <v>4863</v>
      </c>
      <c r="P777" s="237" t="s">
        <v>3058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3795</v>
      </c>
      <c r="D778" s="229" t="s">
        <v>3059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3808</v>
      </c>
      <c r="L778" s="232" t="s">
        <v>4804</v>
      </c>
      <c r="M778" s="232" t="s">
        <v>4863</v>
      </c>
      <c r="P778" s="237" t="s">
        <v>3059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3795</v>
      </c>
      <c r="D779" s="229" t="s">
        <v>3060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3808</v>
      </c>
      <c r="L779" s="232" t="s">
        <v>4804</v>
      </c>
      <c r="M779" s="232" t="s">
        <v>4863</v>
      </c>
      <c r="P779" s="237" t="s">
        <v>3060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3795</v>
      </c>
      <c r="D780" s="229" t="s">
        <v>3061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3808</v>
      </c>
      <c r="L780" s="232" t="s">
        <v>4804</v>
      </c>
      <c r="M780" s="232" t="s">
        <v>4863</v>
      </c>
      <c r="N780" s="57"/>
      <c r="O780" s="57"/>
      <c r="P780" s="237" t="s">
        <v>3061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3795</v>
      </c>
      <c r="D781" s="229" t="s">
        <v>3062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3808</v>
      </c>
      <c r="L781" s="232" t="s">
        <v>4804</v>
      </c>
      <c r="M781" s="232" t="s">
        <v>4863</v>
      </c>
      <c r="N781" s="57"/>
      <c r="O781" s="57"/>
      <c r="P781" s="237" t="s">
        <v>3062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3795</v>
      </c>
      <c r="D782" s="229" t="s">
        <v>3063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3808</v>
      </c>
      <c r="L782" s="232" t="s">
        <v>4804</v>
      </c>
      <c r="M782" s="232" t="s">
        <v>4863</v>
      </c>
      <c r="N782" s="57"/>
      <c r="O782" s="57"/>
      <c r="P782" s="237" t="s">
        <v>3063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3795</v>
      </c>
      <c r="D783" s="229" t="s">
        <v>3064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3808</v>
      </c>
      <c r="L783" s="232" t="s">
        <v>4804</v>
      </c>
      <c r="M783" s="232" t="s">
        <v>4863</v>
      </c>
      <c r="N783" s="57"/>
      <c r="O783" s="57"/>
      <c r="P783" s="237" t="s">
        <v>3064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3795</v>
      </c>
      <c r="D784" s="229" t="s">
        <v>3065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3808</v>
      </c>
      <c r="L784" s="232" t="s">
        <v>4804</v>
      </c>
      <c r="M784" s="232" t="s">
        <v>4863</v>
      </c>
      <c r="N784" s="57"/>
      <c r="O784" s="57"/>
      <c r="P784" s="237" t="s">
        <v>3065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3795</v>
      </c>
      <c r="D785" s="229" t="s">
        <v>3066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3808</v>
      </c>
      <c r="L785" s="232" t="s">
        <v>4804</v>
      </c>
      <c r="M785" s="232" t="s">
        <v>4863</v>
      </c>
      <c r="N785" s="57"/>
      <c r="O785" s="57"/>
      <c r="P785" s="237" t="s">
        <v>3066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3795</v>
      </c>
      <c r="D786" s="229" t="s">
        <v>3067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3808</v>
      </c>
      <c r="L786" s="232" t="s">
        <v>4804</v>
      </c>
      <c r="M786" s="232" t="s">
        <v>4863</v>
      </c>
      <c r="P786" s="237" t="s">
        <v>3067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3795</v>
      </c>
      <c r="D787" s="229" t="s">
        <v>3068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3808</v>
      </c>
      <c r="L787" s="232" t="s">
        <v>4804</v>
      </c>
      <c r="M787" s="232" t="s">
        <v>4863</v>
      </c>
      <c r="P787" s="237" t="s">
        <v>3068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3795</v>
      </c>
      <c r="D788" s="229" t="s">
        <v>3069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3808</v>
      </c>
      <c r="L788" s="232" t="s">
        <v>4804</v>
      </c>
      <c r="M788" s="232" t="s">
        <v>4863</v>
      </c>
      <c r="P788" s="237" t="s">
        <v>3069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3795</v>
      </c>
      <c r="D789" s="229" t="s">
        <v>3070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3808</v>
      </c>
      <c r="L789" s="232" t="s">
        <v>4804</v>
      </c>
      <c r="M789" s="232" t="s">
        <v>4863</v>
      </c>
      <c r="P789" s="237" t="s">
        <v>3070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3795</v>
      </c>
      <c r="D790" s="229" t="s">
        <v>3071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3808</v>
      </c>
      <c r="L790" s="232" t="s">
        <v>4804</v>
      </c>
      <c r="M790" s="232" t="s">
        <v>4863</v>
      </c>
      <c r="P790" s="237" t="s">
        <v>3071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3795</v>
      </c>
      <c r="D791" s="229" t="s">
        <v>3072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3808</v>
      </c>
      <c r="L791" s="232" t="s">
        <v>4804</v>
      </c>
      <c r="M791" s="232" t="s">
        <v>4863</v>
      </c>
      <c r="P791" s="237" t="s">
        <v>3072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3795</v>
      </c>
      <c r="D792" s="229" t="s">
        <v>3073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3808</v>
      </c>
      <c r="L792" s="232" t="s">
        <v>4804</v>
      </c>
      <c r="M792" s="232" t="s">
        <v>4863</v>
      </c>
      <c r="N792" s="57"/>
      <c r="O792" s="57"/>
      <c r="P792" s="237" t="s">
        <v>3073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3795</v>
      </c>
      <c r="D793" s="229" t="s">
        <v>3074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3808</v>
      </c>
      <c r="L793" s="232" t="s">
        <v>4804</v>
      </c>
      <c r="M793" s="232" t="s">
        <v>4863</v>
      </c>
      <c r="N793" s="57"/>
      <c r="O793" s="57"/>
      <c r="P793" s="237" t="s">
        <v>3074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3795</v>
      </c>
      <c r="D794" s="229" t="s">
        <v>3075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3808</v>
      </c>
      <c r="L794" s="232" t="s">
        <v>4804</v>
      </c>
      <c r="M794" s="232" t="s">
        <v>4863</v>
      </c>
      <c r="N794" s="57"/>
      <c r="O794" s="57"/>
      <c r="P794" s="237" t="s">
        <v>3075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3795</v>
      </c>
      <c r="D795" s="229" t="s">
        <v>3076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3808</v>
      </c>
      <c r="L795" s="232" t="s">
        <v>4804</v>
      </c>
      <c r="M795" s="232" t="s">
        <v>4863</v>
      </c>
      <c r="N795" s="57"/>
      <c r="O795" s="57"/>
      <c r="P795" s="237" t="s">
        <v>3076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3795</v>
      </c>
      <c r="D796" s="229" t="s">
        <v>3077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3808</v>
      </c>
      <c r="L796" s="232" t="s">
        <v>4804</v>
      </c>
      <c r="M796" s="232" t="s">
        <v>4863</v>
      </c>
      <c r="N796" s="57"/>
      <c r="O796" s="57"/>
      <c r="P796" s="237" t="s">
        <v>3077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3795</v>
      </c>
      <c r="D797" s="229" t="s">
        <v>3078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3808</v>
      </c>
      <c r="L797" s="232" t="s">
        <v>4804</v>
      </c>
      <c r="M797" s="232" t="s">
        <v>4863</v>
      </c>
      <c r="N797" s="57"/>
      <c r="O797" s="57"/>
      <c r="P797" s="237" t="s">
        <v>3078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3795</v>
      </c>
      <c r="D798" s="229" t="s">
        <v>3079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3808</v>
      </c>
      <c r="L798" s="232" t="s">
        <v>4804</v>
      </c>
      <c r="M798" s="232" t="s">
        <v>4863</v>
      </c>
      <c r="N798" s="57"/>
      <c r="O798" s="57"/>
      <c r="P798" s="237" t="s">
        <v>3079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3795</v>
      </c>
      <c r="D799" s="229" t="s">
        <v>3080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3808</v>
      </c>
      <c r="L799" s="232" t="s">
        <v>4804</v>
      </c>
      <c r="M799" s="232" t="s">
        <v>4863</v>
      </c>
      <c r="N799" s="57"/>
      <c r="O799" s="57"/>
      <c r="P799" s="237" t="s">
        <v>3080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3795</v>
      </c>
      <c r="D800" s="229" t="s">
        <v>3081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3808</v>
      </c>
      <c r="L800" s="232" t="s">
        <v>4804</v>
      </c>
      <c r="M800" s="232" t="s">
        <v>4863</v>
      </c>
      <c r="N800" s="57"/>
      <c r="O800" s="57"/>
      <c r="P800" s="237" t="s">
        <v>3081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3795</v>
      </c>
      <c r="D801" s="229" t="s">
        <v>3082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3808</v>
      </c>
      <c r="L801" s="232" t="s">
        <v>4804</v>
      </c>
      <c r="M801" s="232" t="s">
        <v>4863</v>
      </c>
      <c r="N801" s="57"/>
      <c r="O801" s="57"/>
      <c r="P801" s="237" t="s">
        <v>3082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3795</v>
      </c>
      <c r="D802" s="229" t="s">
        <v>3083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3808</v>
      </c>
      <c r="L802" s="232" t="s">
        <v>4804</v>
      </c>
      <c r="M802" s="232" t="s">
        <v>4863</v>
      </c>
      <c r="N802" s="57"/>
      <c r="O802" s="57"/>
      <c r="P802" s="237" t="s">
        <v>3083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3795</v>
      </c>
      <c r="D803" s="229" t="s">
        <v>3084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3808</v>
      </c>
      <c r="L803" s="232" t="s">
        <v>4804</v>
      </c>
      <c r="M803" s="232" t="s">
        <v>4863</v>
      </c>
      <c r="N803" s="57"/>
      <c r="O803" s="57"/>
      <c r="P803" s="237" t="s">
        <v>3084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3795</v>
      </c>
      <c r="D804" s="229" t="s">
        <v>3085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3808</v>
      </c>
      <c r="L804" s="232" t="s">
        <v>4804</v>
      </c>
      <c r="M804" s="232" t="s">
        <v>4863</v>
      </c>
      <c r="N804" s="57"/>
      <c r="O804" s="57"/>
      <c r="P804" s="237" t="s">
        <v>3085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3795</v>
      </c>
      <c r="D805" s="229" t="s">
        <v>3086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3808</v>
      </c>
      <c r="L805" s="232" t="s">
        <v>4804</v>
      </c>
      <c r="M805" s="232" t="s">
        <v>4863</v>
      </c>
      <c r="N805" s="57"/>
      <c r="O805" s="57"/>
      <c r="P805" s="237" t="s">
        <v>3086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3795</v>
      </c>
      <c r="D806" s="229" t="s">
        <v>3087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3808</v>
      </c>
      <c r="L806" s="232" t="s">
        <v>4804</v>
      </c>
      <c r="M806" s="232" t="s">
        <v>4863</v>
      </c>
      <c r="N806" s="57"/>
      <c r="O806" s="57"/>
      <c r="P806" s="237" t="s">
        <v>3087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3795</v>
      </c>
      <c r="D807" s="229" t="s">
        <v>3088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3808</v>
      </c>
      <c r="L807" s="232" t="s">
        <v>4804</v>
      </c>
      <c r="M807" s="232" t="s">
        <v>4863</v>
      </c>
      <c r="N807" s="57"/>
      <c r="O807" s="57"/>
      <c r="P807" s="237" t="s">
        <v>3088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3795</v>
      </c>
      <c r="D808" s="229" t="s">
        <v>3089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3808</v>
      </c>
      <c r="L808" s="232" t="s">
        <v>4804</v>
      </c>
      <c r="M808" s="232" t="s">
        <v>4863</v>
      </c>
      <c r="N808" s="57"/>
      <c r="O808" s="57"/>
      <c r="P808" s="237" t="s">
        <v>3089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3795</v>
      </c>
      <c r="D809" s="229" t="s">
        <v>3090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3808</v>
      </c>
      <c r="L809" s="232" t="s">
        <v>4804</v>
      </c>
      <c r="M809" s="232" t="s">
        <v>4863</v>
      </c>
      <c r="N809" s="57"/>
      <c r="O809" s="57"/>
      <c r="P809" s="237" t="s">
        <v>3090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3795</v>
      </c>
      <c r="D810" s="229" t="s">
        <v>3091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3808</v>
      </c>
      <c r="L810" s="232" t="s">
        <v>4804</v>
      </c>
      <c r="M810" s="232" t="s">
        <v>4863</v>
      </c>
      <c r="N810" s="57"/>
      <c r="O810" s="57"/>
      <c r="P810" s="237" t="s">
        <v>3091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3795</v>
      </c>
      <c r="D811" s="229" t="s">
        <v>3092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3808</v>
      </c>
      <c r="L811" s="232" t="s">
        <v>4804</v>
      </c>
      <c r="M811" s="232" t="s">
        <v>4863</v>
      </c>
      <c r="N811" s="57"/>
      <c r="O811" s="57"/>
      <c r="P811" s="237" t="s">
        <v>3092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3795</v>
      </c>
      <c r="D812" s="229" t="s">
        <v>3093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3808</v>
      </c>
      <c r="L812" s="232" t="s">
        <v>4804</v>
      </c>
      <c r="M812" s="232" t="s">
        <v>4863</v>
      </c>
      <c r="N812" s="57"/>
      <c r="O812" s="57"/>
      <c r="P812" s="237" t="s">
        <v>3093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3795</v>
      </c>
      <c r="D813" s="229" t="s">
        <v>3094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3808</v>
      </c>
      <c r="L813" s="232" t="s">
        <v>4804</v>
      </c>
      <c r="M813" s="232" t="s">
        <v>4863</v>
      </c>
      <c r="N813" s="57"/>
      <c r="O813" s="57"/>
      <c r="P813" s="237" t="s">
        <v>3094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3795</v>
      </c>
      <c r="D814" s="229" t="s">
        <v>3095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3808</v>
      </c>
      <c r="L814" s="232" t="s">
        <v>4804</v>
      </c>
      <c r="M814" s="232" t="s">
        <v>4863</v>
      </c>
      <c r="N814" s="57"/>
      <c r="O814" s="57"/>
      <c r="P814" s="237" t="s">
        <v>3095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3795</v>
      </c>
      <c r="D815" s="229" t="s">
        <v>3096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3808</v>
      </c>
      <c r="L815" s="232" t="s">
        <v>4804</v>
      </c>
      <c r="M815" s="232" t="s">
        <v>4863</v>
      </c>
      <c r="N815" s="57"/>
      <c r="O815" s="57"/>
      <c r="P815" s="237" t="s">
        <v>3096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3795</v>
      </c>
      <c r="D816" s="229" t="s">
        <v>3097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3808</v>
      </c>
      <c r="L816" s="232" t="s">
        <v>4804</v>
      </c>
      <c r="M816" s="232" t="s">
        <v>4863</v>
      </c>
      <c r="N816" s="57"/>
      <c r="O816" s="57"/>
      <c r="P816" s="237" t="s">
        <v>3097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3795</v>
      </c>
      <c r="D817" s="229" t="s">
        <v>3098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3808</v>
      </c>
      <c r="L817" s="232" t="s">
        <v>4804</v>
      </c>
      <c r="M817" s="232" t="s">
        <v>4863</v>
      </c>
      <c r="N817" s="57"/>
      <c r="O817" s="57"/>
      <c r="P817" s="237" t="s">
        <v>3098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3795</v>
      </c>
      <c r="D818" s="229" t="s">
        <v>3099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3808</v>
      </c>
      <c r="L818" s="232" t="s">
        <v>4804</v>
      </c>
      <c r="M818" s="232" t="s">
        <v>4863</v>
      </c>
      <c r="N818" s="57"/>
      <c r="O818" s="57"/>
      <c r="P818" s="237" t="s">
        <v>3099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3795</v>
      </c>
      <c r="D819" s="229" t="s">
        <v>3100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3808</v>
      </c>
      <c r="L819" s="232" t="s">
        <v>4804</v>
      </c>
      <c r="M819" s="232" t="s">
        <v>4863</v>
      </c>
      <c r="N819" s="57"/>
      <c r="O819" s="57"/>
      <c r="P819" s="237" t="s">
        <v>3100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3795</v>
      </c>
      <c r="D820" s="229" t="s">
        <v>3101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3808</v>
      </c>
      <c r="L820" s="232" t="s">
        <v>4804</v>
      </c>
      <c r="M820" s="232" t="s">
        <v>4863</v>
      </c>
      <c r="N820" s="57"/>
      <c r="O820" s="57"/>
      <c r="P820" s="237" t="s">
        <v>3101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3795</v>
      </c>
      <c r="D821" s="229" t="s">
        <v>3102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3808</v>
      </c>
      <c r="L821" s="232" t="s">
        <v>4804</v>
      </c>
      <c r="M821" s="232" t="s">
        <v>4863</v>
      </c>
      <c r="N821" s="57"/>
      <c r="O821" s="57"/>
      <c r="P821" s="237" t="s">
        <v>3102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3795</v>
      </c>
      <c r="D822" s="229" t="s">
        <v>3103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3808</v>
      </c>
      <c r="L822" s="232" t="s">
        <v>4804</v>
      </c>
      <c r="M822" s="232" t="s">
        <v>4863</v>
      </c>
      <c r="N822" s="57"/>
      <c r="O822" s="57"/>
      <c r="P822" s="237" t="s">
        <v>3103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3795</v>
      </c>
      <c r="D823" s="229" t="s">
        <v>3104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3808</v>
      </c>
      <c r="L823" s="232" t="s">
        <v>4804</v>
      </c>
      <c r="M823" s="232" t="s">
        <v>4863</v>
      </c>
      <c r="N823" s="57"/>
      <c r="O823" s="57"/>
      <c r="P823" s="237" t="s">
        <v>3104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3795</v>
      </c>
      <c r="D824" s="229" t="s">
        <v>3105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3808</v>
      </c>
      <c r="L824" s="232" t="s">
        <v>4804</v>
      </c>
      <c r="M824" s="232" t="s">
        <v>4863</v>
      </c>
      <c r="N824" s="57"/>
      <c r="O824" s="57"/>
      <c r="P824" s="237" t="s">
        <v>3105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3795</v>
      </c>
      <c r="D825" s="229" t="s">
        <v>3106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3808</v>
      </c>
      <c r="L825" s="232" t="s">
        <v>4804</v>
      </c>
      <c r="M825" s="232" t="s">
        <v>4863</v>
      </c>
      <c r="N825" s="57"/>
      <c r="O825" s="57"/>
      <c r="P825" s="237" t="s">
        <v>3106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3795</v>
      </c>
      <c r="D826" s="229" t="s">
        <v>3107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3808</v>
      </c>
      <c r="L826" s="232" t="s">
        <v>4804</v>
      </c>
      <c r="M826" s="232" t="s">
        <v>4863</v>
      </c>
      <c r="N826" s="57"/>
      <c r="O826" s="57"/>
      <c r="P826" s="237" t="s">
        <v>3107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3795</v>
      </c>
      <c r="D827" s="229" t="s">
        <v>3108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3808</v>
      </c>
      <c r="L827" s="232" t="s">
        <v>4804</v>
      </c>
      <c r="M827" s="232" t="s">
        <v>4863</v>
      </c>
      <c r="N827" s="57"/>
      <c r="O827" s="57"/>
      <c r="P827" s="237" t="s">
        <v>3108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3795</v>
      </c>
      <c r="D828" s="229" t="s">
        <v>3109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3808</v>
      </c>
      <c r="L828" s="232" t="s">
        <v>4804</v>
      </c>
      <c r="M828" s="232" t="s">
        <v>4863</v>
      </c>
      <c r="N828" s="57"/>
      <c r="O828" s="57"/>
      <c r="P828" s="237" t="s">
        <v>3109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3795</v>
      </c>
      <c r="D829" s="229" t="s">
        <v>3110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3808</v>
      </c>
      <c r="L829" s="232" t="s">
        <v>4804</v>
      </c>
      <c r="M829" s="232" t="s">
        <v>4863</v>
      </c>
      <c r="N829" s="57"/>
      <c r="O829" s="57"/>
      <c r="P829" s="237" t="s">
        <v>3110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3795</v>
      </c>
      <c r="D830" s="229" t="s">
        <v>3119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3808</v>
      </c>
      <c r="L830" s="232" t="s">
        <v>4804</v>
      </c>
      <c r="M830" s="232" t="s">
        <v>4863</v>
      </c>
      <c r="N830" s="57"/>
      <c r="O830" s="57"/>
      <c r="P830" s="237" t="s">
        <v>3119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3795</v>
      </c>
      <c r="D831" s="229" t="s">
        <v>3120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3808</v>
      </c>
      <c r="L831" s="232" t="s">
        <v>4804</v>
      </c>
      <c r="M831" s="232" t="s">
        <v>4863</v>
      </c>
      <c r="N831" s="57"/>
      <c r="O831" s="57"/>
      <c r="P831" s="237" t="s">
        <v>3120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3795</v>
      </c>
      <c r="D832" s="229" t="s">
        <v>3121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3808</v>
      </c>
      <c r="L832" s="232" t="s">
        <v>4804</v>
      </c>
      <c r="M832" s="232" t="s">
        <v>4863</v>
      </c>
      <c r="N832" s="57"/>
      <c r="O832" s="57"/>
      <c r="P832" s="237" t="s">
        <v>3121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3795</v>
      </c>
      <c r="D833" s="229" t="s">
        <v>3122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3808</v>
      </c>
      <c r="L833" s="232" t="s">
        <v>4804</v>
      </c>
      <c r="M833" s="232" t="s">
        <v>4863</v>
      </c>
      <c r="N833" s="57"/>
      <c r="O833" s="57"/>
      <c r="P833" s="237" t="s">
        <v>3122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3795</v>
      </c>
      <c r="D834" s="229" t="s">
        <v>3123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3808</v>
      </c>
      <c r="L834" s="232" t="s">
        <v>4804</v>
      </c>
      <c r="M834" s="232" t="s">
        <v>4863</v>
      </c>
      <c r="N834" s="57"/>
      <c r="O834" s="57"/>
      <c r="P834" s="237" t="s">
        <v>3123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3795</v>
      </c>
      <c r="D835" s="229" t="s">
        <v>3124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3808</v>
      </c>
      <c r="L835" s="232" t="s">
        <v>4804</v>
      </c>
      <c r="M835" s="232" t="s">
        <v>4863</v>
      </c>
      <c r="N835" s="57"/>
      <c r="O835" s="57"/>
      <c r="P835" s="237" t="s">
        <v>3124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3795</v>
      </c>
      <c r="D836" s="229" t="s">
        <v>3125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3808</v>
      </c>
      <c r="L836" s="232" t="s">
        <v>4804</v>
      </c>
      <c r="M836" s="232" t="s">
        <v>4863</v>
      </c>
      <c r="N836" s="57"/>
      <c r="O836" s="57"/>
      <c r="P836" s="237" t="s">
        <v>3125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3795</v>
      </c>
      <c r="D837" s="229" t="s">
        <v>3126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3808</v>
      </c>
      <c r="L837" s="232" t="s">
        <v>4804</v>
      </c>
      <c r="M837" s="232" t="s">
        <v>4863</v>
      </c>
      <c r="N837" s="57"/>
      <c r="O837" s="57"/>
      <c r="P837" s="237" t="s">
        <v>3126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3795</v>
      </c>
      <c r="D838" s="229" t="s">
        <v>3127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3808</v>
      </c>
      <c r="L838" s="232" t="s">
        <v>4804</v>
      </c>
      <c r="M838" s="232" t="s">
        <v>4863</v>
      </c>
      <c r="N838" s="57"/>
      <c r="O838" s="57"/>
      <c r="P838" s="237" t="s">
        <v>3127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3795</v>
      </c>
      <c r="D839" s="229" t="s">
        <v>3128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3808</v>
      </c>
      <c r="L839" s="232" t="s">
        <v>4804</v>
      </c>
      <c r="M839" s="232" t="s">
        <v>4863</v>
      </c>
      <c r="N839" s="57"/>
      <c r="O839" s="57"/>
      <c r="P839" s="237" t="s">
        <v>3128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3795</v>
      </c>
      <c r="D840" s="229" t="s">
        <v>3129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3808</v>
      </c>
      <c r="L840" s="232" t="s">
        <v>4804</v>
      </c>
      <c r="M840" s="232" t="s">
        <v>4863</v>
      </c>
      <c r="N840" s="57"/>
      <c r="O840" s="57"/>
      <c r="P840" s="237" t="s">
        <v>3129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3795</v>
      </c>
      <c r="D841" s="229" t="s">
        <v>3130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3808</v>
      </c>
      <c r="L841" s="232" t="s">
        <v>4804</v>
      </c>
      <c r="M841" s="232" t="s">
        <v>4863</v>
      </c>
      <c r="N841" s="57"/>
      <c r="O841" s="57"/>
      <c r="P841" s="237" t="s">
        <v>3130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3795</v>
      </c>
      <c r="D842" s="229" t="s">
        <v>3131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3808</v>
      </c>
      <c r="L842" s="232" t="s">
        <v>4804</v>
      </c>
      <c r="M842" s="232" t="s">
        <v>4863</v>
      </c>
      <c r="N842" s="57"/>
      <c r="O842" s="57"/>
      <c r="P842" s="237" t="s">
        <v>3131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3795</v>
      </c>
      <c r="D843" s="229" t="s">
        <v>3132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3808</v>
      </c>
      <c r="L843" s="232" t="s">
        <v>4804</v>
      </c>
      <c r="M843" s="232" t="s">
        <v>4863</v>
      </c>
      <c r="N843" s="57"/>
      <c r="O843" s="57"/>
      <c r="P843" s="237" t="s">
        <v>3132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3795</v>
      </c>
      <c r="D844" s="229" t="s">
        <v>3133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3808</v>
      </c>
      <c r="L844" s="232" t="s">
        <v>4804</v>
      </c>
      <c r="M844" s="232" t="s">
        <v>4863</v>
      </c>
      <c r="N844" s="57"/>
      <c r="O844" s="57"/>
      <c r="P844" s="237" t="s">
        <v>3133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3795</v>
      </c>
      <c r="D845" s="229" t="s">
        <v>3134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3808</v>
      </c>
      <c r="L845" s="232" t="s">
        <v>4804</v>
      </c>
      <c r="M845" s="232" t="s">
        <v>4863</v>
      </c>
      <c r="N845" s="57"/>
      <c r="O845" s="57"/>
      <c r="P845" s="237" t="s">
        <v>3134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3795</v>
      </c>
      <c r="D846" s="229" t="s">
        <v>3135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3808</v>
      </c>
      <c r="L846" s="232" t="s">
        <v>4804</v>
      </c>
      <c r="M846" s="232" t="s">
        <v>4863</v>
      </c>
      <c r="N846" s="57"/>
      <c r="O846" s="57"/>
      <c r="P846" s="237" t="s">
        <v>3135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3795</v>
      </c>
      <c r="D847" s="229" t="s">
        <v>3136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3808</v>
      </c>
      <c r="L847" s="232" t="s">
        <v>4804</v>
      </c>
      <c r="M847" s="232" t="s">
        <v>4863</v>
      </c>
      <c r="N847" s="57"/>
      <c r="O847" s="57"/>
      <c r="P847" s="237" t="s">
        <v>3136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3795</v>
      </c>
      <c r="D848" s="229" t="s">
        <v>3137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3808</v>
      </c>
      <c r="L848" s="232" t="s">
        <v>4804</v>
      </c>
      <c r="M848" s="232" t="s">
        <v>4863</v>
      </c>
      <c r="N848" s="57"/>
      <c r="O848" s="57"/>
      <c r="P848" s="237" t="s">
        <v>3137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3795</v>
      </c>
      <c r="D849" s="229" t="s">
        <v>3138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3808</v>
      </c>
      <c r="L849" s="232" t="s">
        <v>4804</v>
      </c>
      <c r="M849" s="232" t="s">
        <v>4863</v>
      </c>
      <c r="N849" s="57"/>
      <c r="O849" s="57"/>
      <c r="P849" s="237" t="s">
        <v>3138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3795</v>
      </c>
      <c r="D850" s="229" t="s">
        <v>3139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3808</v>
      </c>
      <c r="L850" s="232" t="s">
        <v>4804</v>
      </c>
      <c r="M850" s="232" t="s">
        <v>4863</v>
      </c>
      <c r="N850" s="57"/>
      <c r="O850" s="57"/>
      <c r="P850" s="237" t="s">
        <v>3139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3795</v>
      </c>
      <c r="D851" s="229" t="s">
        <v>3140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3808</v>
      </c>
      <c r="L851" s="232" t="s">
        <v>4804</v>
      </c>
      <c r="M851" s="232" t="s">
        <v>4863</v>
      </c>
      <c r="N851" s="57"/>
      <c r="O851" s="57"/>
      <c r="P851" s="237" t="s">
        <v>3140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3795</v>
      </c>
      <c r="D852" s="229" t="s">
        <v>3141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3808</v>
      </c>
      <c r="L852" s="232" t="s">
        <v>4804</v>
      </c>
      <c r="M852" s="232" t="s">
        <v>4863</v>
      </c>
      <c r="N852" s="57"/>
      <c r="O852" s="57"/>
      <c r="P852" s="237" t="s">
        <v>3141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3795</v>
      </c>
      <c r="D853" s="229" t="s">
        <v>3142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3808</v>
      </c>
      <c r="L853" s="232" t="s">
        <v>4804</v>
      </c>
      <c r="M853" s="232" t="s">
        <v>4863</v>
      </c>
      <c r="N853" s="57"/>
      <c r="O853" s="57"/>
      <c r="P853" s="237" t="s">
        <v>3142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3795</v>
      </c>
      <c r="D854" s="229" t="s">
        <v>3143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3808</v>
      </c>
      <c r="L854" s="232" t="s">
        <v>4804</v>
      </c>
      <c r="M854" s="232" t="s">
        <v>4863</v>
      </c>
      <c r="N854" s="57"/>
      <c r="O854" s="57"/>
      <c r="P854" s="237" t="s">
        <v>3143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3795</v>
      </c>
      <c r="D855" s="229" t="s">
        <v>3144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3808</v>
      </c>
      <c r="L855" s="232" t="s">
        <v>4804</v>
      </c>
      <c r="M855" s="232" t="s">
        <v>4863</v>
      </c>
      <c r="N855" s="57"/>
      <c r="O855" s="57"/>
      <c r="P855" s="237" t="s">
        <v>3144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3795</v>
      </c>
      <c r="D856" s="229" t="s">
        <v>3145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3808</v>
      </c>
      <c r="L856" s="232" t="s">
        <v>4804</v>
      </c>
      <c r="M856" s="232" t="s">
        <v>4863</v>
      </c>
      <c r="N856" s="57"/>
      <c r="O856" s="57"/>
      <c r="P856" s="237" t="s">
        <v>3145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3795</v>
      </c>
      <c r="D857" s="229" t="s">
        <v>3146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3808</v>
      </c>
      <c r="L857" s="232" t="s">
        <v>4804</v>
      </c>
      <c r="M857" s="232" t="s">
        <v>4863</v>
      </c>
      <c r="N857" s="57"/>
      <c r="O857" s="57"/>
      <c r="P857" s="237" t="s">
        <v>3146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3795</v>
      </c>
      <c r="D858" s="229" t="s">
        <v>3147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3808</v>
      </c>
      <c r="L858" s="232" t="s">
        <v>4804</v>
      </c>
      <c r="M858" s="232" t="s">
        <v>4863</v>
      </c>
      <c r="N858" s="57"/>
      <c r="O858" s="57"/>
      <c r="P858" s="237" t="s">
        <v>3147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3795</v>
      </c>
      <c r="D859" s="229" t="s">
        <v>3148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3808</v>
      </c>
      <c r="L859" s="232" t="s">
        <v>4804</v>
      </c>
      <c r="M859" s="232" t="s">
        <v>4863</v>
      </c>
      <c r="N859" s="57"/>
      <c r="O859" s="57"/>
      <c r="P859" s="237" t="s">
        <v>3148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3795</v>
      </c>
      <c r="D860" s="229" t="s">
        <v>3149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3808</v>
      </c>
      <c r="L860" s="232" t="s">
        <v>4804</v>
      </c>
      <c r="M860" s="232" t="s">
        <v>4863</v>
      </c>
      <c r="N860" s="57"/>
      <c r="O860" s="57"/>
      <c r="P860" s="237" t="s">
        <v>3149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3795</v>
      </c>
      <c r="D861" s="229" t="s">
        <v>3150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3808</v>
      </c>
      <c r="L861" s="232" t="s">
        <v>4804</v>
      </c>
      <c r="M861" s="232" t="s">
        <v>4863</v>
      </c>
      <c r="N861" s="57"/>
      <c r="O861" s="57"/>
      <c r="P861" s="237" t="s">
        <v>3150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3795</v>
      </c>
      <c r="D862" s="229" t="s">
        <v>3151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3808</v>
      </c>
      <c r="L862" s="232" t="s">
        <v>4804</v>
      </c>
      <c r="M862" s="232" t="s">
        <v>4863</v>
      </c>
      <c r="N862" s="57"/>
      <c r="O862" s="57"/>
      <c r="P862" s="237" t="s">
        <v>3151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3808</v>
      </c>
      <c r="L863" s="232" t="s">
        <v>4804</v>
      </c>
      <c r="M863" s="232" t="s">
        <v>4863</v>
      </c>
      <c r="N863" s="57"/>
      <c r="O863" s="57"/>
      <c r="P863" s="237" t="s">
        <v>3329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3795</v>
      </c>
      <c r="D864" s="229" t="s">
        <v>3152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3808</v>
      </c>
      <c r="L864" s="232" t="s">
        <v>4804</v>
      </c>
      <c r="M864" s="232" t="s">
        <v>4863</v>
      </c>
      <c r="N864" s="57"/>
      <c r="O864" s="57"/>
      <c r="P864" s="237" t="s">
        <v>3152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3795</v>
      </c>
      <c r="D865" s="229" t="s">
        <v>3153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3808</v>
      </c>
      <c r="L865" s="232" t="s">
        <v>4804</v>
      </c>
      <c r="M865" s="232" t="s">
        <v>4863</v>
      </c>
      <c r="N865" s="57"/>
      <c r="O865" s="57"/>
      <c r="P865" s="237" t="s">
        <v>3153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3795</v>
      </c>
      <c r="D866" s="229" t="s">
        <v>3154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3808</v>
      </c>
      <c r="L866" s="232" t="s">
        <v>4804</v>
      </c>
      <c r="M866" s="232" t="s">
        <v>4863</v>
      </c>
      <c r="P866" s="237" t="s">
        <v>3154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3808</v>
      </c>
      <c r="L867" s="232" t="s">
        <v>4804</v>
      </c>
      <c r="M867" s="232" t="s">
        <v>4863</v>
      </c>
      <c r="P867" s="237" t="s">
        <v>3330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3795</v>
      </c>
      <c r="D868" s="229" t="s">
        <v>3155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3808</v>
      </c>
      <c r="L868" s="232" t="s">
        <v>4804</v>
      </c>
      <c r="M868" s="232" t="s">
        <v>4863</v>
      </c>
      <c r="P868" s="237" t="s">
        <v>3155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3795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3808</v>
      </c>
      <c r="L869" s="232" t="s">
        <v>4804</v>
      </c>
      <c r="M869" s="232" t="s">
        <v>4863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3808</v>
      </c>
      <c r="L870" s="232" t="s">
        <v>4804</v>
      </c>
      <c r="M870" s="232" t="s">
        <v>4863</v>
      </c>
      <c r="P870" s="237" t="s">
        <v>3331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3795</v>
      </c>
      <c r="D871" s="229" t="s">
        <v>3156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3808</v>
      </c>
      <c r="L871" s="232" t="s">
        <v>4804</v>
      </c>
      <c r="M871" s="232" t="s">
        <v>4863</v>
      </c>
      <c r="P871" s="237" t="s">
        <v>3156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3808</v>
      </c>
      <c r="L872" s="232" t="s">
        <v>4804</v>
      </c>
      <c r="M872" s="232" t="s">
        <v>4863</v>
      </c>
      <c r="N872" s="57"/>
      <c r="O872" s="57"/>
      <c r="P872" s="237" t="s">
        <v>3332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3795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3808</v>
      </c>
      <c r="L873" s="232" t="s">
        <v>4804</v>
      </c>
      <c r="M873" s="232" t="s">
        <v>4863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3795</v>
      </c>
      <c r="D874" s="229" t="s">
        <v>3157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3808</v>
      </c>
      <c r="L874" s="232" t="s">
        <v>4804</v>
      </c>
      <c r="M874" s="232" t="s">
        <v>4863</v>
      </c>
      <c r="N874" s="57"/>
      <c r="O874" s="57"/>
      <c r="P874" s="237" t="s">
        <v>3157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3808</v>
      </c>
      <c r="L875" s="232" t="s">
        <v>4804</v>
      </c>
      <c r="M875" s="232" t="s">
        <v>4863</v>
      </c>
      <c r="N875" s="57"/>
      <c r="O875" s="57"/>
      <c r="P875" s="237" t="s">
        <v>3333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3808</v>
      </c>
      <c r="L876" s="232" t="s">
        <v>4804</v>
      </c>
      <c r="M876" s="232" t="s">
        <v>4863</v>
      </c>
      <c r="P876" s="237" t="s">
        <v>3334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3795</v>
      </c>
      <c r="D877" s="229" t="s">
        <v>3158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3808</v>
      </c>
      <c r="L877" s="232" t="s">
        <v>4804</v>
      </c>
      <c r="M877" s="232" t="s">
        <v>4863</v>
      </c>
      <c r="N877" s="57"/>
      <c r="O877" s="57"/>
      <c r="P877" s="237" t="s">
        <v>3158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3808</v>
      </c>
      <c r="L878" s="232" t="s">
        <v>4804</v>
      </c>
      <c r="M878" s="232" t="s">
        <v>4863</v>
      </c>
      <c r="P878" s="237" t="s">
        <v>3335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3795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3808</v>
      </c>
      <c r="L879" s="232" t="s">
        <v>4804</v>
      </c>
      <c r="M879" s="232" t="s">
        <v>4863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3808</v>
      </c>
      <c r="L880" s="232" t="s">
        <v>4804</v>
      </c>
      <c r="M880" s="232" t="s">
        <v>4863</v>
      </c>
      <c r="N880" s="57"/>
      <c r="O880" s="57"/>
      <c r="P880" s="237" t="s">
        <v>3336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3795</v>
      </c>
      <c r="D881" s="229" t="s">
        <v>3159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3808</v>
      </c>
      <c r="L881" s="232" t="s">
        <v>4804</v>
      </c>
      <c r="M881" s="232" t="s">
        <v>4863</v>
      </c>
      <c r="N881" s="57"/>
      <c r="O881" s="57"/>
      <c r="P881" s="237" t="s">
        <v>3159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3795</v>
      </c>
      <c r="D882" s="229" t="s">
        <v>3160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3808</v>
      </c>
      <c r="L882" s="232" t="s">
        <v>4804</v>
      </c>
      <c r="M882" s="232" t="s">
        <v>4863</v>
      </c>
      <c r="N882" s="57"/>
      <c r="O882" s="57"/>
      <c r="P882" s="237" t="s">
        <v>3160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3795</v>
      </c>
      <c r="D883" s="229" t="s">
        <v>3161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3808</v>
      </c>
      <c r="L883" s="232" t="s">
        <v>4804</v>
      </c>
      <c r="M883" s="232" t="s">
        <v>4863</v>
      </c>
      <c r="N883" s="57"/>
      <c r="O883" s="57"/>
      <c r="P883" s="237" t="s">
        <v>3161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3795</v>
      </c>
      <c r="D884" s="229" t="s">
        <v>3162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3808</v>
      </c>
      <c r="L884" s="232" t="s">
        <v>4804</v>
      </c>
      <c r="M884" s="232" t="s">
        <v>4863</v>
      </c>
      <c r="N884" s="57"/>
      <c r="O884" s="57"/>
      <c r="P884" s="237" t="s">
        <v>3162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3795</v>
      </c>
      <c r="D885" s="229" t="s">
        <v>3163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3808</v>
      </c>
      <c r="L885" s="232" t="s">
        <v>4804</v>
      </c>
      <c r="M885" s="232" t="s">
        <v>4863</v>
      </c>
      <c r="N885" s="57"/>
      <c r="O885" s="57"/>
      <c r="P885" s="237" t="s">
        <v>3163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3795</v>
      </c>
      <c r="D886" s="229" t="s">
        <v>3164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3808</v>
      </c>
      <c r="L886" s="232" t="s">
        <v>4804</v>
      </c>
      <c r="M886" s="232" t="s">
        <v>4863</v>
      </c>
      <c r="N886" s="57"/>
      <c r="O886" s="57"/>
      <c r="P886" s="237" t="s">
        <v>3164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3795</v>
      </c>
      <c r="D887" s="229" t="s">
        <v>3165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3808</v>
      </c>
      <c r="L887" s="232" t="s">
        <v>4804</v>
      </c>
      <c r="M887" s="232" t="s">
        <v>4863</v>
      </c>
      <c r="N887" s="57"/>
      <c r="O887" s="57"/>
      <c r="P887" s="237" t="s">
        <v>3165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3795</v>
      </c>
      <c r="D888" s="229" t="s">
        <v>3166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3808</v>
      </c>
      <c r="L888" s="232" t="s">
        <v>4804</v>
      </c>
      <c r="M888" s="232" t="s">
        <v>4863</v>
      </c>
      <c r="N888" s="57"/>
      <c r="O888" s="57"/>
      <c r="P888" s="237" t="s">
        <v>3166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3795</v>
      </c>
      <c r="D889" s="229" t="s">
        <v>3167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3808</v>
      </c>
      <c r="L889" s="232" t="s">
        <v>4804</v>
      </c>
      <c r="M889" s="232" t="s">
        <v>4863</v>
      </c>
      <c r="N889" s="57"/>
      <c r="O889" s="57"/>
      <c r="P889" s="237" t="s">
        <v>3167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3795</v>
      </c>
      <c r="D890" s="229" t="s">
        <v>3168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3808</v>
      </c>
      <c r="L890" s="232" t="s">
        <v>4804</v>
      </c>
      <c r="M890" s="232" t="s">
        <v>4863</v>
      </c>
      <c r="N890" s="57"/>
      <c r="O890" s="57"/>
      <c r="P890" s="237" t="s">
        <v>3168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3795</v>
      </c>
      <c r="D891" s="229" t="s">
        <v>3169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3808</v>
      </c>
      <c r="L891" s="232" t="s">
        <v>4804</v>
      </c>
      <c r="M891" s="232" t="s">
        <v>4863</v>
      </c>
      <c r="N891" s="57"/>
      <c r="O891" s="57"/>
      <c r="P891" s="237" t="s">
        <v>3169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3808</v>
      </c>
      <c r="L892" s="232" t="s">
        <v>4804</v>
      </c>
      <c r="M892" s="232" t="s">
        <v>4863</v>
      </c>
      <c r="N892" s="57"/>
      <c r="O892" s="57"/>
      <c r="P892" s="237" t="s">
        <v>3337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3808</v>
      </c>
      <c r="L893" s="232" t="s">
        <v>4804</v>
      </c>
      <c r="M893" s="232" t="s">
        <v>4863</v>
      </c>
      <c r="N893" s="57"/>
      <c r="O893" s="57"/>
      <c r="P893" s="237" t="s">
        <v>3338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3808</v>
      </c>
      <c r="L894" s="232" t="s">
        <v>4804</v>
      </c>
      <c r="M894" s="232" t="s">
        <v>4863</v>
      </c>
      <c r="N894" s="57"/>
      <c r="O894" s="57"/>
      <c r="P894" s="237" t="s">
        <v>3339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3808</v>
      </c>
      <c r="L895" s="232" t="s">
        <v>4804</v>
      </c>
      <c r="M895" s="232" t="s">
        <v>4863</v>
      </c>
      <c r="N895" s="57"/>
      <c r="O895" s="57"/>
      <c r="P895" s="237" t="s">
        <v>3340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3808</v>
      </c>
      <c r="L896" s="232" t="s">
        <v>4804</v>
      </c>
      <c r="M896" s="232" t="s">
        <v>4863</v>
      </c>
      <c r="N896" s="57"/>
      <c r="O896" s="57"/>
      <c r="P896" s="237" t="s">
        <v>3341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3808</v>
      </c>
      <c r="L897" s="232" t="s">
        <v>4804</v>
      </c>
      <c r="M897" s="232" t="s">
        <v>4863</v>
      </c>
      <c r="N897" s="57"/>
      <c r="O897" s="57"/>
      <c r="P897" s="237" t="s">
        <v>3342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3808</v>
      </c>
      <c r="L898" s="232" t="s">
        <v>4804</v>
      </c>
      <c r="M898" s="232" t="s">
        <v>4863</v>
      </c>
      <c r="N898" s="57"/>
      <c r="O898" s="57"/>
      <c r="P898" s="237" t="s">
        <v>3343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3808</v>
      </c>
      <c r="L899" s="232" t="s">
        <v>4804</v>
      </c>
      <c r="M899" s="232" t="s">
        <v>4863</v>
      </c>
      <c r="N899" s="57"/>
      <c r="O899" s="57"/>
      <c r="P899" s="237" t="s">
        <v>3344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3808</v>
      </c>
      <c r="L900" s="232" t="s">
        <v>4804</v>
      </c>
      <c r="M900" s="232" t="s">
        <v>4863</v>
      </c>
      <c r="N900" s="57"/>
      <c r="O900" s="57"/>
      <c r="P900" s="237" t="s">
        <v>3345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3808</v>
      </c>
      <c r="L901" s="232" t="s">
        <v>4804</v>
      </c>
      <c r="M901" s="232" t="s">
        <v>4863</v>
      </c>
      <c r="N901" s="57"/>
      <c r="O901" s="57"/>
      <c r="P901" s="237" t="s">
        <v>3346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3808</v>
      </c>
      <c r="L902" s="232" t="s">
        <v>4804</v>
      </c>
      <c r="M902" s="232" t="s">
        <v>4863</v>
      </c>
      <c r="N902" s="57"/>
      <c r="O902" s="57"/>
      <c r="P902" s="237" t="s">
        <v>3347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3808</v>
      </c>
      <c r="L903" s="232" t="s">
        <v>4804</v>
      </c>
      <c r="M903" s="232" t="s">
        <v>4863</v>
      </c>
      <c r="N903" s="57"/>
      <c r="O903" s="57"/>
      <c r="P903" s="237" t="s">
        <v>3348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3795</v>
      </c>
      <c r="D904" s="229" t="s">
        <v>3349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3808</v>
      </c>
      <c r="L904" s="232" t="s">
        <v>4804</v>
      </c>
      <c r="M904" s="232" t="s">
        <v>4863</v>
      </c>
      <c r="N904" s="57"/>
      <c r="O904" s="57"/>
      <c r="P904" s="237" t="s">
        <v>3349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3795</v>
      </c>
      <c r="D905" s="229" t="s">
        <v>3350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3808</v>
      </c>
      <c r="L905" s="232" t="s">
        <v>4804</v>
      </c>
      <c r="M905" s="232" t="s">
        <v>4863</v>
      </c>
      <c r="N905" s="57"/>
      <c r="O905" s="57"/>
      <c r="P905" s="237" t="s">
        <v>3350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3808</v>
      </c>
      <c r="L906" s="232" t="s">
        <v>4804</v>
      </c>
      <c r="M906" s="232" t="s">
        <v>4863</v>
      </c>
      <c r="N906" s="57"/>
      <c r="O906" s="57"/>
      <c r="P906" s="237" t="s">
        <v>3351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3795</v>
      </c>
      <c r="D907" s="229" t="s">
        <v>3352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3808</v>
      </c>
      <c r="L907" s="232" t="s">
        <v>4804</v>
      </c>
      <c r="M907" s="232" t="s">
        <v>4863</v>
      </c>
      <c r="N907" s="57"/>
      <c r="O907" s="57"/>
      <c r="P907" s="237" t="s">
        <v>3352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3794</v>
      </c>
      <c r="D908" s="229" t="s">
        <v>7</v>
      </c>
      <c r="E908" s="224" t="s">
        <v>524</v>
      </c>
      <c r="F908" s="224" t="s">
        <v>5036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3808</v>
      </c>
      <c r="L908" s="232" t="s">
        <v>4804</v>
      </c>
      <c r="M908" s="232" t="s">
        <v>4863</v>
      </c>
      <c r="N908" s="57"/>
      <c r="O908" s="57"/>
      <c r="P908" s="237" t="s">
        <v>4986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3795</v>
      </c>
      <c r="D909" s="229" t="s">
        <v>3170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3808</v>
      </c>
      <c r="L909" s="232" t="s">
        <v>4804</v>
      </c>
      <c r="M909" s="232" t="s">
        <v>4863</v>
      </c>
      <c r="N909" s="57"/>
      <c r="O909" s="57"/>
      <c r="P909" s="237" t="s">
        <v>3170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3795</v>
      </c>
      <c r="D910" s="229" t="s">
        <v>3171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3808</v>
      </c>
      <c r="L910" s="232" t="s">
        <v>4804</v>
      </c>
      <c r="M910" s="232" t="s">
        <v>4863</v>
      </c>
      <c r="N910" s="57"/>
      <c r="O910" s="57"/>
      <c r="P910" s="237" t="s">
        <v>3171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3808</v>
      </c>
      <c r="L911" s="232" t="s">
        <v>4804</v>
      </c>
      <c r="M911" s="232" t="s">
        <v>4863</v>
      </c>
      <c r="N911" s="57"/>
      <c r="O911" s="57"/>
      <c r="P911" s="237" t="s">
        <v>3353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3795</v>
      </c>
      <c r="D912" s="229" t="s">
        <v>3172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3808</v>
      </c>
      <c r="L912" s="232" t="s">
        <v>4804</v>
      </c>
      <c r="M912" s="232" t="s">
        <v>4863</v>
      </c>
      <c r="N912" s="57"/>
      <c r="O912" s="57"/>
      <c r="P912" s="237" t="s">
        <v>3172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3808</v>
      </c>
      <c r="L913" s="232" t="s">
        <v>4804</v>
      </c>
      <c r="M913" s="232" t="s">
        <v>4863</v>
      </c>
      <c r="N913" s="57"/>
      <c r="O913" s="57"/>
      <c r="P913" s="237" t="s">
        <v>3354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3808</v>
      </c>
      <c r="L914" s="232" t="s">
        <v>4804</v>
      </c>
      <c r="M914" s="232" t="s">
        <v>4863</v>
      </c>
      <c r="N914" s="57"/>
      <c r="O914" s="57"/>
      <c r="P914" s="237" t="s">
        <v>3355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3795</v>
      </c>
      <c r="D915" s="229" t="s">
        <v>3173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3808</v>
      </c>
      <c r="L915" s="232" t="s">
        <v>4804</v>
      </c>
      <c r="M915" s="232" t="s">
        <v>4863</v>
      </c>
      <c r="N915" s="57"/>
      <c r="O915" s="57"/>
      <c r="P915" s="237" t="s">
        <v>3173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3795</v>
      </c>
      <c r="D916" s="229" t="s">
        <v>3174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3808</v>
      </c>
      <c r="L916" s="232" t="s">
        <v>4804</v>
      </c>
      <c r="M916" s="232" t="s">
        <v>4863</v>
      </c>
      <c r="N916" s="57"/>
      <c r="O916" s="57"/>
      <c r="P916" s="237" t="s">
        <v>3174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3795</v>
      </c>
      <c r="D917" s="229" t="s">
        <v>3175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3808</v>
      </c>
      <c r="L917" s="232" t="s">
        <v>4804</v>
      </c>
      <c r="M917" s="232" t="s">
        <v>4863</v>
      </c>
      <c r="N917" s="57"/>
      <c r="O917" s="57"/>
      <c r="P917" s="237" t="s">
        <v>3175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3795</v>
      </c>
      <c r="D918" s="229" t="s">
        <v>3176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3808</v>
      </c>
      <c r="L918" s="232" t="s">
        <v>4804</v>
      </c>
      <c r="M918" s="232" t="s">
        <v>4863</v>
      </c>
      <c r="N918" s="57"/>
      <c r="O918" s="57"/>
      <c r="P918" s="237" t="s">
        <v>3176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3795</v>
      </c>
      <c r="D919" s="229" t="s">
        <v>3177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3808</v>
      </c>
      <c r="L919" s="232" t="s">
        <v>4804</v>
      </c>
      <c r="M919" s="232" t="s">
        <v>4863</v>
      </c>
      <c r="N919" s="57"/>
      <c r="O919" s="57"/>
      <c r="P919" s="237" t="s">
        <v>3177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3795</v>
      </c>
      <c r="D920" s="229" t="s">
        <v>3178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3808</v>
      </c>
      <c r="L920" s="232" t="s">
        <v>4804</v>
      </c>
      <c r="M920" s="232" t="s">
        <v>4863</v>
      </c>
      <c r="N920" s="57"/>
      <c r="O920" s="57"/>
      <c r="P920" s="237" t="s">
        <v>3178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3808</v>
      </c>
      <c r="L921" s="232" t="s">
        <v>4804</v>
      </c>
      <c r="M921" s="232" t="s">
        <v>4863</v>
      </c>
      <c r="N921" s="57"/>
      <c r="O921" s="57"/>
      <c r="P921" s="237" t="s">
        <v>3356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3795</v>
      </c>
      <c r="D922" s="229" t="s">
        <v>3357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3808</v>
      </c>
      <c r="L922" s="232" t="s">
        <v>4804</v>
      </c>
      <c r="M922" s="232" t="s">
        <v>4863</v>
      </c>
      <c r="N922" s="57"/>
      <c r="O922" s="57"/>
      <c r="P922" s="237" t="s">
        <v>3357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3808</v>
      </c>
      <c r="L923" s="232" t="s">
        <v>4804</v>
      </c>
      <c r="M923" s="232" t="s">
        <v>4863</v>
      </c>
      <c r="N923" s="57"/>
      <c r="O923" s="57"/>
      <c r="P923" s="237" t="s">
        <v>3358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3808</v>
      </c>
      <c r="L924" s="232" t="s">
        <v>4804</v>
      </c>
      <c r="M924" s="232" t="s">
        <v>4863</v>
      </c>
      <c r="N924" s="57"/>
      <c r="O924" s="57"/>
      <c r="P924" s="237" t="s">
        <v>3359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3808</v>
      </c>
      <c r="L925" s="232" t="s">
        <v>4804</v>
      </c>
      <c r="M925" s="232" t="s">
        <v>4863</v>
      </c>
      <c r="N925" s="57"/>
      <c r="O925" s="57"/>
      <c r="P925" s="237" t="s">
        <v>3360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3808</v>
      </c>
      <c r="L926" s="232" t="s">
        <v>4804</v>
      </c>
      <c r="M926" s="232" t="s">
        <v>4863</v>
      </c>
      <c r="N926" s="57"/>
      <c r="O926" s="57"/>
      <c r="P926" s="237" t="s">
        <v>3361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3808</v>
      </c>
      <c r="L927" s="232" t="s">
        <v>4804</v>
      </c>
      <c r="M927" s="232" t="s">
        <v>4863</v>
      </c>
      <c r="N927" s="57"/>
      <c r="O927" s="57"/>
      <c r="P927" s="237" t="s">
        <v>3362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3808</v>
      </c>
      <c r="L928" s="232" t="s">
        <v>4804</v>
      </c>
      <c r="M928" s="232" t="s">
        <v>4863</v>
      </c>
      <c r="N928" s="57"/>
      <c r="O928" s="57"/>
      <c r="P928" s="237" t="s">
        <v>3363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3808</v>
      </c>
      <c r="L929" s="232" t="s">
        <v>4804</v>
      </c>
      <c r="M929" s="232" t="s">
        <v>4863</v>
      </c>
      <c r="N929" s="57"/>
      <c r="O929" s="57"/>
      <c r="P929" s="237" t="s">
        <v>3364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3808</v>
      </c>
      <c r="L930" s="232" t="s">
        <v>4804</v>
      </c>
      <c r="M930" s="232" t="s">
        <v>4863</v>
      </c>
      <c r="N930" s="57"/>
      <c r="O930" s="57"/>
      <c r="P930" s="237" t="s">
        <v>3365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3808</v>
      </c>
      <c r="L931" s="232" t="s">
        <v>4804</v>
      </c>
      <c r="M931" s="232" t="s">
        <v>4863</v>
      </c>
      <c r="N931" s="57"/>
      <c r="O931" s="57"/>
      <c r="P931" s="237" t="s">
        <v>3366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3795</v>
      </c>
      <c r="D932" s="229" t="s">
        <v>3179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3808</v>
      </c>
      <c r="L932" s="232" t="s">
        <v>4804</v>
      </c>
      <c r="M932" s="232" t="s">
        <v>4863</v>
      </c>
      <c r="N932" s="57"/>
      <c r="O932" s="57"/>
      <c r="P932" s="237" t="s">
        <v>3179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3808</v>
      </c>
      <c r="L933" s="232" t="s">
        <v>4804</v>
      </c>
      <c r="M933" s="232" t="s">
        <v>4863</v>
      </c>
      <c r="N933" s="57"/>
      <c r="O933" s="57"/>
      <c r="P933" s="237" t="s">
        <v>3367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3808</v>
      </c>
      <c r="L934" s="232" t="s">
        <v>4804</v>
      </c>
      <c r="M934" s="232" t="s">
        <v>4863</v>
      </c>
      <c r="N934" s="57"/>
      <c r="O934" s="57"/>
      <c r="P934" s="237" t="s">
        <v>3368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3808</v>
      </c>
      <c r="L935" s="232" t="s">
        <v>4804</v>
      </c>
      <c r="M935" s="232" t="s">
        <v>4863</v>
      </c>
      <c r="N935" s="57"/>
      <c r="O935" s="57"/>
      <c r="P935" s="237" t="s">
        <v>3369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3808</v>
      </c>
      <c r="L936" s="232" t="s">
        <v>4804</v>
      </c>
      <c r="M936" s="232" t="s">
        <v>4863</v>
      </c>
      <c r="N936" s="57"/>
      <c r="O936" s="57"/>
      <c r="P936" s="237" t="s">
        <v>3370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3808</v>
      </c>
      <c r="L937" s="232" t="s">
        <v>4804</v>
      </c>
      <c r="M937" s="232" t="s">
        <v>4863</v>
      </c>
      <c r="N937" s="57"/>
      <c r="O937" s="57"/>
      <c r="P937" s="237" t="s">
        <v>3371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3808</v>
      </c>
      <c r="L938" s="232" t="s">
        <v>4804</v>
      </c>
      <c r="M938" s="232" t="s">
        <v>4863</v>
      </c>
      <c r="N938" s="57"/>
      <c r="O938" s="57"/>
      <c r="P938" s="237" t="s">
        <v>3372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3794</v>
      </c>
      <c r="D939" s="229" t="s">
        <v>7</v>
      </c>
      <c r="E939" s="224" t="s">
        <v>524</v>
      </c>
      <c r="F939" s="224" t="s">
        <v>5037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3808</v>
      </c>
      <c r="L939" s="232" t="s">
        <v>4804</v>
      </c>
      <c r="M939" s="232" t="s">
        <v>4863</v>
      </c>
      <c r="N939" s="57"/>
      <c r="O939" s="57"/>
      <c r="P939" s="237" t="s">
        <v>4987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3808</v>
      </c>
      <c r="L940" s="232" t="s">
        <v>4804</v>
      </c>
      <c r="M940" s="232" t="s">
        <v>4863</v>
      </c>
      <c r="N940" s="57"/>
      <c r="O940" s="57"/>
      <c r="P940" s="237" t="s">
        <v>3373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3808</v>
      </c>
      <c r="L941" s="232" t="s">
        <v>4804</v>
      </c>
      <c r="M941" s="232" t="s">
        <v>4863</v>
      </c>
      <c r="N941" s="57"/>
      <c r="O941" s="57"/>
      <c r="P941" s="237" t="s">
        <v>3374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3808</v>
      </c>
      <c r="L942" s="232" t="s">
        <v>4804</v>
      </c>
      <c r="M942" s="232" t="s">
        <v>4863</v>
      </c>
      <c r="N942" s="57"/>
      <c r="O942" s="57"/>
      <c r="P942" s="237" t="s">
        <v>3375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3795</v>
      </c>
      <c r="D943" s="229" t="s">
        <v>3180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3808</v>
      </c>
      <c r="L943" s="232" t="s">
        <v>4804</v>
      </c>
      <c r="M943" s="232" t="s">
        <v>4863</v>
      </c>
      <c r="N943" s="57"/>
      <c r="O943" s="57"/>
      <c r="P943" s="237" t="s">
        <v>3180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3795</v>
      </c>
      <c r="D944" s="229" t="s">
        <v>3181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3808</v>
      </c>
      <c r="L944" s="232" t="s">
        <v>4804</v>
      </c>
      <c r="M944" s="232" t="s">
        <v>4863</v>
      </c>
      <c r="N944" s="57"/>
      <c r="O944" s="57"/>
      <c r="P944" s="237" t="s">
        <v>3181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3795</v>
      </c>
      <c r="D945" s="229" t="s">
        <v>3182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3808</v>
      </c>
      <c r="L945" s="232" t="s">
        <v>4804</v>
      </c>
      <c r="M945" s="232" t="s">
        <v>4863</v>
      </c>
      <c r="N945" s="57"/>
      <c r="O945" s="57"/>
      <c r="P945" s="237" t="s">
        <v>3182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3795</v>
      </c>
      <c r="D946" s="229" t="s">
        <v>3183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3808</v>
      </c>
      <c r="L946" s="232" t="s">
        <v>4804</v>
      </c>
      <c r="M946" s="232" t="s">
        <v>4863</v>
      </c>
      <c r="N946" s="57"/>
      <c r="O946" s="57"/>
      <c r="P946" s="237" t="s">
        <v>3183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3808</v>
      </c>
      <c r="L947" s="232" t="s">
        <v>4804</v>
      </c>
      <c r="M947" s="232" t="s">
        <v>4863</v>
      </c>
      <c r="N947" s="57"/>
      <c r="O947" s="57"/>
      <c r="P947" s="237" t="s">
        <v>3376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3795</v>
      </c>
      <c r="D948" s="229" t="s">
        <v>3184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3808</v>
      </c>
      <c r="L948" s="232" t="s">
        <v>4804</v>
      </c>
      <c r="M948" s="232" t="s">
        <v>4863</v>
      </c>
      <c r="N948" s="57"/>
      <c r="O948" s="57"/>
      <c r="P948" s="237" t="s">
        <v>3184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3795</v>
      </c>
      <c r="D949" s="229" t="s">
        <v>3185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3808</v>
      </c>
      <c r="L949" s="232" t="s">
        <v>4804</v>
      </c>
      <c r="M949" s="232" t="s">
        <v>4863</v>
      </c>
      <c r="N949" s="57"/>
      <c r="O949" s="57"/>
      <c r="P949" s="237" t="s">
        <v>3185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3808</v>
      </c>
      <c r="L950" s="232" t="s">
        <v>4804</v>
      </c>
      <c r="M950" s="232" t="s">
        <v>4863</v>
      </c>
      <c r="N950" s="57"/>
      <c r="O950" s="57"/>
      <c r="P950" s="237" t="s">
        <v>3377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3795</v>
      </c>
      <c r="D951" s="229" t="s">
        <v>3186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3808</v>
      </c>
      <c r="L951" s="232" t="s">
        <v>4804</v>
      </c>
      <c r="M951" s="232" t="s">
        <v>4863</v>
      </c>
      <c r="N951" s="57"/>
      <c r="O951" s="57"/>
      <c r="P951" s="237" t="s">
        <v>3186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3808</v>
      </c>
      <c r="L952" s="232" t="s">
        <v>4804</v>
      </c>
      <c r="M952" s="232" t="s">
        <v>4863</v>
      </c>
      <c r="N952" s="57"/>
      <c r="O952" s="57"/>
      <c r="P952" s="237" t="s">
        <v>3378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3808</v>
      </c>
      <c r="L953" s="232" t="s">
        <v>4804</v>
      </c>
      <c r="M953" s="232" t="s">
        <v>4863</v>
      </c>
      <c r="N953" s="57"/>
      <c r="O953" s="57"/>
      <c r="P953" s="237" t="s">
        <v>3379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3808</v>
      </c>
      <c r="L954" s="232" t="s">
        <v>4804</v>
      </c>
      <c r="M954" s="232" t="s">
        <v>4863</v>
      </c>
      <c r="N954" s="57"/>
      <c r="O954" s="57"/>
      <c r="P954" s="237" t="s">
        <v>3380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3808</v>
      </c>
      <c r="L955" s="232" t="s">
        <v>4804</v>
      </c>
      <c r="M955" s="232" t="s">
        <v>4863</v>
      </c>
      <c r="N955" s="57"/>
      <c r="O955" s="57"/>
      <c r="P955" s="237" t="s">
        <v>3381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3795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3808</v>
      </c>
      <c r="L956" s="232" t="s">
        <v>4804</v>
      </c>
      <c r="M956" s="232" t="s">
        <v>4863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3795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3808</v>
      </c>
      <c r="L957" s="232" t="s">
        <v>4804</v>
      </c>
      <c r="M957" s="232" t="s">
        <v>4863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3808</v>
      </c>
      <c r="L958" s="232" t="s">
        <v>4804</v>
      </c>
      <c r="M958" s="232" t="s">
        <v>4863</v>
      </c>
      <c r="N958" s="57"/>
      <c r="O958" s="57"/>
      <c r="P958" s="237" t="s">
        <v>3382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3808</v>
      </c>
      <c r="L959" s="232" t="s">
        <v>4804</v>
      </c>
      <c r="M959" s="232" t="s">
        <v>4863</v>
      </c>
      <c r="N959" s="57"/>
      <c r="O959" s="57"/>
      <c r="P959" s="237" t="s">
        <v>3383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3795</v>
      </c>
      <c r="D960" s="229" t="s">
        <v>3187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3808</v>
      </c>
      <c r="L960" s="232" t="s">
        <v>4804</v>
      </c>
      <c r="M960" s="232" t="s">
        <v>4863</v>
      </c>
      <c r="N960" s="57"/>
      <c r="O960" s="57"/>
      <c r="P960" s="237" t="s">
        <v>3187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3808</v>
      </c>
      <c r="L961" s="232" t="s">
        <v>4804</v>
      </c>
      <c r="M961" s="232" t="s">
        <v>4863</v>
      </c>
      <c r="N961" s="57"/>
      <c r="O961" s="57"/>
      <c r="P961" s="237" t="s">
        <v>3384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3808</v>
      </c>
      <c r="L962" s="232" t="s">
        <v>4804</v>
      </c>
      <c r="M962" s="232" t="s">
        <v>4863</v>
      </c>
      <c r="N962" s="57"/>
      <c r="O962" s="57"/>
      <c r="P962" s="237" t="s">
        <v>3385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3808</v>
      </c>
      <c r="L963" s="232" t="s">
        <v>4804</v>
      </c>
      <c r="M963" s="232" t="s">
        <v>4863</v>
      </c>
      <c r="N963" s="57"/>
      <c r="O963" s="57"/>
      <c r="P963" s="237" t="s">
        <v>3386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3808</v>
      </c>
      <c r="L964" s="232" t="s">
        <v>4804</v>
      </c>
      <c r="M964" s="232" t="s">
        <v>4863</v>
      </c>
      <c r="N964" s="57"/>
      <c r="O964" s="57"/>
      <c r="P964" s="237" t="s">
        <v>3387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3795</v>
      </c>
      <c r="D965" s="229" t="s">
        <v>4806</v>
      </c>
      <c r="E965" s="224" t="s">
        <v>524</v>
      </c>
      <c r="F965" s="224" t="s">
        <v>4813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3808</v>
      </c>
      <c r="L965" s="232" t="s">
        <v>4804</v>
      </c>
      <c r="M965" s="232" t="s">
        <v>4863</v>
      </c>
      <c r="N965" s="57"/>
      <c r="O965" s="57"/>
      <c r="P965" s="237" t="s">
        <v>4806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3808</v>
      </c>
      <c r="L966" s="232" t="s">
        <v>4804</v>
      </c>
      <c r="M966" s="232" t="s">
        <v>4863</v>
      </c>
      <c r="N966" s="57"/>
      <c r="O966" s="57"/>
      <c r="P966" s="237" t="s">
        <v>3388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3795</v>
      </c>
      <c r="D967" s="229" t="s">
        <v>3188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3808</v>
      </c>
      <c r="L967" s="232" t="s">
        <v>4804</v>
      </c>
      <c r="M967" s="232" t="s">
        <v>4863</v>
      </c>
      <c r="N967" s="57"/>
      <c r="O967" s="57"/>
      <c r="P967" s="237" t="s">
        <v>3188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3795</v>
      </c>
      <c r="D968" s="229" t="s">
        <v>3189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3808</v>
      </c>
      <c r="L968" s="232" t="s">
        <v>4804</v>
      </c>
      <c r="M968" s="232" t="s">
        <v>4863</v>
      </c>
      <c r="N968" s="57"/>
      <c r="O968" s="57"/>
      <c r="P968" s="237" t="s">
        <v>3189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3795</v>
      </c>
      <c r="D969" s="229" t="s">
        <v>3190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3808</v>
      </c>
      <c r="L969" s="232" t="s">
        <v>4804</v>
      </c>
      <c r="M969" s="232" t="s">
        <v>4863</v>
      </c>
      <c r="P969" s="237" t="s">
        <v>3190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3795</v>
      </c>
      <c r="D970" s="229" t="s">
        <v>3191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3808</v>
      </c>
      <c r="L970" s="232" t="s">
        <v>4804</v>
      </c>
      <c r="M970" s="232" t="s">
        <v>4863</v>
      </c>
      <c r="N970" s="57"/>
      <c r="O970" s="57"/>
      <c r="P970" s="237" t="s">
        <v>3191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3795</v>
      </c>
      <c r="D971" s="229" t="s">
        <v>3192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3808</v>
      </c>
      <c r="L971" s="232" t="s">
        <v>4804</v>
      </c>
      <c r="M971" s="232" t="s">
        <v>4863</v>
      </c>
      <c r="N971" s="57"/>
      <c r="O971" s="57"/>
      <c r="P971" s="237" t="s">
        <v>3192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3808</v>
      </c>
      <c r="L972" s="232" t="s">
        <v>4804</v>
      </c>
      <c r="M972" s="232" t="s">
        <v>4863</v>
      </c>
      <c r="N972" s="57"/>
      <c r="O972" s="57"/>
      <c r="P972" s="237" t="s">
        <v>3389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3795</v>
      </c>
      <c r="D973" s="229" t="s">
        <v>3193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3808</v>
      </c>
      <c r="L973" s="232" t="s">
        <v>4804</v>
      </c>
      <c r="M973" s="232" t="s">
        <v>4863</v>
      </c>
      <c r="N973" s="57"/>
      <c r="O973" s="57"/>
      <c r="P973" s="237" t="s">
        <v>3193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3795</v>
      </c>
      <c r="D974" s="229" t="s">
        <v>3194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3808</v>
      </c>
      <c r="L974" s="232" t="s">
        <v>4804</v>
      </c>
      <c r="M974" s="232" t="s">
        <v>4863</v>
      </c>
      <c r="N974" s="57"/>
      <c r="O974" s="57"/>
      <c r="P974" s="237" t="s">
        <v>3194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3808</v>
      </c>
      <c r="L975" s="232" t="s">
        <v>4804</v>
      </c>
      <c r="M975" s="232" t="s">
        <v>4863</v>
      </c>
      <c r="N975" s="57"/>
      <c r="O975" s="57"/>
      <c r="P975" s="237" t="s">
        <v>3390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3808</v>
      </c>
      <c r="L976" s="232" t="s">
        <v>4804</v>
      </c>
      <c r="M976" s="232" t="s">
        <v>4863</v>
      </c>
      <c r="N976" s="57"/>
      <c r="O976" s="57"/>
      <c r="P976" s="237" t="s">
        <v>3391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3795</v>
      </c>
      <c r="D977" s="229" t="s">
        <v>3195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3808</v>
      </c>
      <c r="L977" s="232" t="s">
        <v>4804</v>
      </c>
      <c r="M977" s="232" t="s">
        <v>4863</v>
      </c>
      <c r="N977" s="57"/>
      <c r="O977" s="57"/>
      <c r="P977" s="237" t="s">
        <v>3195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3808</v>
      </c>
      <c r="L978" s="232" t="s">
        <v>4804</v>
      </c>
      <c r="M978" s="232" t="s">
        <v>4863</v>
      </c>
      <c r="N978" s="57"/>
      <c r="O978" s="57"/>
      <c r="P978" s="237" t="s">
        <v>3392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3795</v>
      </c>
      <c r="D979" s="229" t="s">
        <v>3196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3808</v>
      </c>
      <c r="L979" s="232" t="s">
        <v>4804</v>
      </c>
      <c r="M979" s="232" t="s">
        <v>4863</v>
      </c>
      <c r="N979" s="57"/>
      <c r="O979" s="57"/>
      <c r="P979" s="237" t="s">
        <v>3196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3808</v>
      </c>
      <c r="L980" s="232" t="s">
        <v>4804</v>
      </c>
      <c r="M980" s="232" t="s">
        <v>4863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3808</v>
      </c>
      <c r="L981" s="232" t="s">
        <v>4804</v>
      </c>
      <c r="M981" s="232" t="s">
        <v>4863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3808</v>
      </c>
      <c r="L982" s="232" t="s">
        <v>4804</v>
      </c>
      <c r="M982" s="232" t="s">
        <v>4863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3795</v>
      </c>
      <c r="D983" s="229" t="s">
        <v>3197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3808</v>
      </c>
      <c r="L983" s="232" t="s">
        <v>4804</v>
      </c>
      <c r="M983" s="232" t="s">
        <v>4863</v>
      </c>
      <c r="N983" s="57"/>
      <c r="O983" s="57"/>
      <c r="P983" s="237" t="s">
        <v>3197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3795</v>
      </c>
      <c r="D984" s="229" t="s">
        <v>3198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3808</v>
      </c>
      <c r="L984" s="232" t="s">
        <v>4804</v>
      </c>
      <c r="M984" s="232" t="s">
        <v>4863</v>
      </c>
      <c r="N984" s="57"/>
      <c r="O984" s="57"/>
      <c r="P984" s="237" t="s">
        <v>3198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3795</v>
      </c>
      <c r="D985" s="229" t="s">
        <v>3199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3808</v>
      </c>
      <c r="L985" s="232" t="s">
        <v>4804</v>
      </c>
      <c r="M985" s="232" t="s">
        <v>4863</v>
      </c>
      <c r="N985" s="57"/>
      <c r="O985" s="57"/>
      <c r="P985" s="237" t="s">
        <v>3199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3808</v>
      </c>
      <c r="L986" s="232" t="s">
        <v>4804</v>
      </c>
      <c r="M986" s="232" t="s">
        <v>4863</v>
      </c>
      <c r="N986" s="57"/>
      <c r="O986" s="57"/>
      <c r="P986" s="237" t="s">
        <v>3393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3808</v>
      </c>
      <c r="L987" s="232" t="s">
        <v>4804</v>
      </c>
      <c r="M987" s="232" t="s">
        <v>4863</v>
      </c>
      <c r="N987" s="57"/>
      <c r="O987" s="57"/>
      <c r="P987" s="237" t="s">
        <v>3394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3808</v>
      </c>
      <c r="L988" s="232" t="s">
        <v>4804</v>
      </c>
      <c r="M988" s="232" t="s">
        <v>4863</v>
      </c>
      <c r="P988" s="237" t="s">
        <v>3395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3808</v>
      </c>
      <c r="L989" s="232" t="s">
        <v>4804</v>
      </c>
      <c r="M989" s="232" t="s">
        <v>4863</v>
      </c>
      <c r="N989" s="57"/>
      <c r="O989" s="57"/>
      <c r="P989" s="237" t="s">
        <v>3396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3808</v>
      </c>
      <c r="L990" s="232" t="s">
        <v>4804</v>
      </c>
      <c r="M990" s="232" t="s">
        <v>4863</v>
      </c>
      <c r="N990" s="57"/>
      <c r="O990" s="57"/>
      <c r="P990" s="237" t="s">
        <v>3397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3808</v>
      </c>
      <c r="L991" s="232" t="s">
        <v>4804</v>
      </c>
      <c r="M991" s="232" t="s">
        <v>4863</v>
      </c>
      <c r="N991" s="57"/>
      <c r="O991" s="57"/>
      <c r="P991" s="237" t="s">
        <v>3398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3808</v>
      </c>
      <c r="L992" s="232" t="s">
        <v>4804</v>
      </c>
      <c r="M992" s="232" t="s">
        <v>4863</v>
      </c>
      <c r="N992" s="57"/>
      <c r="O992" s="57"/>
      <c r="P992" s="237" t="s">
        <v>3399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3808</v>
      </c>
      <c r="L993" s="232" t="s">
        <v>4804</v>
      </c>
      <c r="M993" s="232" t="s">
        <v>4863</v>
      </c>
      <c r="N993" s="57"/>
      <c r="O993" s="57"/>
      <c r="P993" s="237" t="s">
        <v>3400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3808</v>
      </c>
      <c r="L994" s="232" t="s">
        <v>4804</v>
      </c>
      <c r="M994" s="232" t="s">
        <v>4863</v>
      </c>
      <c r="N994" s="57"/>
      <c r="O994" s="57"/>
      <c r="P994" s="237" t="s">
        <v>3401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3808</v>
      </c>
      <c r="L995" s="232" t="s">
        <v>4804</v>
      </c>
      <c r="M995" s="232" t="s">
        <v>4863</v>
      </c>
      <c r="N995" s="57"/>
      <c r="O995" s="57"/>
      <c r="P995" s="237" t="s">
        <v>3402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3808</v>
      </c>
      <c r="L996" s="232" t="s">
        <v>4804</v>
      </c>
      <c r="M996" s="232" t="s">
        <v>4863</v>
      </c>
      <c r="N996" s="57"/>
      <c r="O996" s="57"/>
      <c r="P996" s="237" t="s">
        <v>3403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3808</v>
      </c>
      <c r="L997" s="232" t="s">
        <v>4804</v>
      </c>
      <c r="M997" s="232" t="s">
        <v>4863</v>
      </c>
      <c r="N997" s="57"/>
      <c r="O997" s="57"/>
      <c r="P997" s="237" t="s">
        <v>3404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3808</v>
      </c>
      <c r="L998" s="232" t="s">
        <v>4804</v>
      </c>
      <c r="M998" s="232" t="s">
        <v>4863</v>
      </c>
      <c r="N998" s="57"/>
      <c r="O998" s="57"/>
      <c r="P998" s="237" t="s">
        <v>3405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3795</v>
      </c>
      <c r="D999" s="229" t="s">
        <v>3200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3808</v>
      </c>
      <c r="L999" s="232" t="s">
        <v>4804</v>
      </c>
      <c r="M999" s="232" t="s">
        <v>4863</v>
      </c>
      <c r="N999" s="57"/>
      <c r="O999" s="57"/>
      <c r="P999" s="237" t="s">
        <v>3200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3795</v>
      </c>
      <c r="D1000" s="229" t="s">
        <v>3201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3808</v>
      </c>
      <c r="L1000" s="232" t="s">
        <v>4804</v>
      </c>
      <c r="M1000" s="232" t="s">
        <v>4863</v>
      </c>
      <c r="N1000" s="57"/>
      <c r="O1000" s="57"/>
      <c r="P1000" s="237" t="s">
        <v>3201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3795</v>
      </c>
      <c r="D1001" s="229" t="s">
        <v>3202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3808</v>
      </c>
      <c r="L1001" s="232" t="s">
        <v>4804</v>
      </c>
      <c r="M1001" s="232" t="s">
        <v>4863</v>
      </c>
      <c r="N1001" s="57"/>
      <c r="O1001" s="57"/>
      <c r="P1001" s="237" t="s">
        <v>3202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3808</v>
      </c>
      <c r="L1002" s="232" t="s">
        <v>4804</v>
      </c>
      <c r="M1002" s="232" t="s">
        <v>4863</v>
      </c>
      <c r="N1002" s="57"/>
      <c r="O1002" s="57"/>
      <c r="P1002" s="237" t="s">
        <v>3406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3808</v>
      </c>
      <c r="L1003" s="232" t="s">
        <v>4804</v>
      </c>
      <c r="M1003" s="232" t="s">
        <v>4863</v>
      </c>
      <c r="N1003" s="57"/>
      <c r="O1003" s="57"/>
      <c r="P1003" s="237" t="s">
        <v>3407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3795</v>
      </c>
      <c r="D1004" s="229" t="s">
        <v>3203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3808</v>
      </c>
      <c r="L1004" s="232" t="s">
        <v>4804</v>
      </c>
      <c r="M1004" s="232" t="s">
        <v>4863</v>
      </c>
      <c r="N1004" s="57"/>
      <c r="O1004" s="57"/>
      <c r="P1004" s="237" t="s">
        <v>3203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3795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3808</v>
      </c>
      <c r="L1005" s="232" t="s">
        <v>4804</v>
      </c>
      <c r="M1005" s="232" t="s">
        <v>4863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3808</v>
      </c>
      <c r="L1006" s="232" t="s">
        <v>4804</v>
      </c>
      <c r="M1006" s="232" t="s">
        <v>4863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3808</v>
      </c>
      <c r="L1007" s="232" t="s">
        <v>4804</v>
      </c>
      <c r="M1007" s="232" t="s">
        <v>4863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3808</v>
      </c>
      <c r="L1008" s="232" t="s">
        <v>4804</v>
      </c>
      <c r="M1008" s="232" t="s">
        <v>4863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3808</v>
      </c>
      <c r="L1009" s="232" t="s">
        <v>4804</v>
      </c>
      <c r="M1009" s="232" t="s">
        <v>4863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3808</v>
      </c>
      <c r="L1010" s="232" t="s">
        <v>4804</v>
      </c>
      <c r="M1010" s="232" t="s">
        <v>4863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3808</v>
      </c>
      <c r="L1011" s="232" t="s">
        <v>4804</v>
      </c>
      <c r="M1011" s="232" t="s">
        <v>4863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3795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3808</v>
      </c>
      <c r="L1012" s="232" t="s">
        <v>4804</v>
      </c>
      <c r="M1012" s="232" t="s">
        <v>4863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3795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3808</v>
      </c>
      <c r="L1013" s="232" t="s">
        <v>4804</v>
      </c>
      <c r="M1013" s="232" t="s">
        <v>4863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3795</v>
      </c>
      <c r="D1014" s="229" t="s">
        <v>5184</v>
      </c>
      <c r="E1014" s="224" t="s">
        <v>524</v>
      </c>
      <c r="F1014" s="224" t="s">
        <v>5183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3808</v>
      </c>
      <c r="L1014" s="232" t="s">
        <v>4804</v>
      </c>
      <c r="M1014" s="232" t="s">
        <v>4863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3795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3808</v>
      </c>
      <c r="L1015" s="232" t="s">
        <v>4804</v>
      </c>
      <c r="M1015" s="232" t="s">
        <v>4863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4537</v>
      </c>
      <c r="D1016" s="229" t="s">
        <v>12</v>
      </c>
      <c r="E1016" s="224" t="s">
        <v>4538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3808</v>
      </c>
      <c r="L1016" s="232" t="s">
        <v>4804</v>
      </c>
      <c r="M1016" s="232" t="s">
        <v>4863</v>
      </c>
      <c r="N1016" s="57"/>
      <c r="O1016" s="57"/>
      <c r="P1016" s="237" t="s">
        <v>4573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4540</v>
      </c>
      <c r="D1017" s="229" t="s">
        <v>12</v>
      </c>
      <c r="E1017" s="224" t="s">
        <v>4539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3808</v>
      </c>
      <c r="L1017" s="232" t="s">
        <v>4804</v>
      </c>
      <c r="M1017" s="232" t="s">
        <v>4863</v>
      </c>
      <c r="N1017" s="57"/>
      <c r="O1017" s="57"/>
      <c r="P1017" s="237" t="s">
        <v>4574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4752</v>
      </c>
      <c r="D1018" s="229" t="s">
        <v>7</v>
      </c>
      <c r="E1018" s="224" t="s">
        <v>4753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3808</v>
      </c>
      <c r="L1018" s="232" t="s">
        <v>4804</v>
      </c>
      <c r="M1018" s="232" t="s">
        <v>4863</v>
      </c>
      <c r="N1018" s="57"/>
      <c r="O1018" s="57"/>
      <c r="P1018" s="237" t="s">
        <v>4755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4757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3808</v>
      </c>
      <c r="L1019" s="232" t="s">
        <v>4804</v>
      </c>
      <c r="M1019" s="232" t="s">
        <v>4863</v>
      </c>
      <c r="N1019" s="57"/>
      <c r="O1019" s="57"/>
      <c r="P1019" s="237" t="s">
        <v>4768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4758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3808</v>
      </c>
      <c r="L1020" s="232" t="s">
        <v>4804</v>
      </c>
      <c r="M1020" s="232" t="s">
        <v>4863</v>
      </c>
      <c r="N1020" s="57"/>
      <c r="O1020" s="57"/>
      <c r="P1020" s="237" t="s">
        <v>4769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3795</v>
      </c>
      <c r="D1021" s="229" t="s">
        <v>4759</v>
      </c>
      <c r="E1021" s="224" t="s">
        <v>524</v>
      </c>
      <c r="F1021" s="224" t="s">
        <v>4760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3808</v>
      </c>
      <c r="L1021" s="232" t="s">
        <v>4804</v>
      </c>
      <c r="M1021" s="232" t="s">
        <v>4863</v>
      </c>
      <c r="N1021" s="57"/>
      <c r="O1021" s="57"/>
      <c r="P1021" s="237" t="s">
        <v>4759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3795</v>
      </c>
      <c r="D1022" s="229" t="s">
        <v>4775</v>
      </c>
      <c r="E1022" s="224" t="s">
        <v>524</v>
      </c>
      <c r="F1022" s="224" t="s">
        <v>4776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3808</v>
      </c>
      <c r="L1022" s="232" t="s">
        <v>4804</v>
      </c>
      <c r="M1022" s="232" t="s">
        <v>4863</v>
      </c>
      <c r="N1022" s="57"/>
      <c r="O1022" s="57"/>
      <c r="P1022" s="237" t="s">
        <v>4775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3795</v>
      </c>
      <c r="D1023" s="229" t="s">
        <v>4800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3808</v>
      </c>
      <c r="L1023" s="232" t="s">
        <v>4804</v>
      </c>
      <c r="M1023" s="232" t="s">
        <v>4863</v>
      </c>
      <c r="N1023" s="57"/>
      <c r="O1023" s="57"/>
      <c r="P1023" s="237" t="s">
        <v>4800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3795</v>
      </c>
      <c r="D1024" s="229" t="s">
        <v>4773</v>
      </c>
      <c r="E1024" s="224" t="s">
        <v>524</v>
      </c>
      <c r="F1024" s="224" t="s">
        <v>4774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3808</v>
      </c>
      <c r="L1024" s="232" t="s">
        <v>4804</v>
      </c>
      <c r="M1024" s="232" t="s">
        <v>4863</v>
      </c>
      <c r="N1024" s="57"/>
      <c r="O1024" s="57"/>
      <c r="P1024" s="237" t="s">
        <v>4773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3795</v>
      </c>
      <c r="D1025" s="229" t="s">
        <v>4807</v>
      </c>
      <c r="E1025" s="224" t="s">
        <v>524</v>
      </c>
      <c r="F1025" s="224" t="s">
        <v>4814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3808</v>
      </c>
      <c r="L1025" s="232" t="s">
        <v>4804</v>
      </c>
      <c r="M1025" s="232" t="s">
        <v>4863</v>
      </c>
      <c r="N1025" s="57"/>
      <c r="O1025" s="57"/>
      <c r="P1025" s="237" t="s">
        <v>4807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4912</v>
      </c>
      <c r="D1026" s="229" t="s">
        <v>7</v>
      </c>
      <c r="E1026" s="224" t="s">
        <v>5044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3808</v>
      </c>
      <c r="L1026" s="232" t="s">
        <v>4804</v>
      </c>
      <c r="M1026" s="232" t="s">
        <v>4863</v>
      </c>
      <c r="N1026" s="57"/>
      <c r="O1026" s="57"/>
      <c r="P1026" s="237" t="s">
        <v>4909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3794</v>
      </c>
      <c r="D1027" s="229" t="s">
        <v>7</v>
      </c>
      <c r="E1027" s="224" t="s">
        <v>524</v>
      </c>
      <c r="F1027" s="224" t="s">
        <v>5045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3808</v>
      </c>
      <c r="L1027" s="232" t="s">
        <v>4804</v>
      </c>
      <c r="M1027" s="232" t="s">
        <v>4863</v>
      </c>
      <c r="N1027" s="57"/>
      <c r="O1027" s="57"/>
      <c r="P1027" s="237" t="s">
        <v>3311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3794</v>
      </c>
      <c r="D1028" s="229" t="s">
        <v>7</v>
      </c>
      <c r="E1028" s="224" t="s">
        <v>524</v>
      </c>
      <c r="F1028" s="224" t="s">
        <v>5046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3808</v>
      </c>
      <c r="L1028" s="232" t="s">
        <v>4804</v>
      </c>
      <c r="M1028" s="232" t="s">
        <v>4863</v>
      </c>
      <c r="N1028" s="57"/>
      <c r="O1028" s="57"/>
      <c r="P1028" s="237" t="s">
        <v>3312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3795</v>
      </c>
      <c r="D1029" s="229" t="s">
        <v>3115</v>
      </c>
      <c r="E1029" s="224" t="s">
        <v>524</v>
      </c>
      <c r="F1029" s="224" t="s">
        <v>5047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3808</v>
      </c>
      <c r="L1029" s="232" t="s">
        <v>4804</v>
      </c>
      <c r="M1029" s="232" t="s">
        <v>4863</v>
      </c>
      <c r="N1029" s="57"/>
      <c r="O1029" s="57"/>
      <c r="P1029" s="237" t="s">
        <v>3115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3795</v>
      </c>
      <c r="D1030" s="229" t="s">
        <v>3116</v>
      </c>
      <c r="E1030" s="224" t="s">
        <v>524</v>
      </c>
      <c r="F1030" s="224" t="s">
        <v>5048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3808</v>
      </c>
      <c r="L1030" s="232" t="s">
        <v>4804</v>
      </c>
      <c r="M1030" s="232" t="s">
        <v>4863</v>
      </c>
      <c r="N1030" s="57"/>
      <c r="O1030" s="57"/>
      <c r="P1030" s="237" t="s">
        <v>3116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3795</v>
      </c>
      <c r="D1031" s="229" t="s">
        <v>3117</v>
      </c>
      <c r="E1031" s="224" t="s">
        <v>524</v>
      </c>
      <c r="F1031" s="224" t="s">
        <v>5049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3808</v>
      </c>
      <c r="L1031" s="232" t="s">
        <v>4804</v>
      </c>
      <c r="M1031" s="232" t="s">
        <v>4863</v>
      </c>
      <c r="N1031" s="57"/>
      <c r="O1031" s="57"/>
      <c r="P1031" s="237" t="s">
        <v>3117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3794</v>
      </c>
      <c r="D1032" s="229" t="s">
        <v>7</v>
      </c>
      <c r="E1032" s="224" t="s">
        <v>524</v>
      </c>
      <c r="F1032" s="224" t="s">
        <v>5050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3808</v>
      </c>
      <c r="L1032" s="232" t="s">
        <v>4804</v>
      </c>
      <c r="M1032" s="232" t="s">
        <v>4863</v>
      </c>
      <c r="N1032" s="57"/>
      <c r="O1032" s="57"/>
      <c r="P1032" s="237" t="s">
        <v>3313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3794</v>
      </c>
      <c r="D1033" s="229" t="s">
        <v>7</v>
      </c>
      <c r="E1033" s="224" t="s">
        <v>524</v>
      </c>
      <c r="F1033" s="224" t="s">
        <v>5051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3808</v>
      </c>
      <c r="L1033" s="232" t="s">
        <v>4804</v>
      </c>
      <c r="M1033" s="232" t="s">
        <v>4863</v>
      </c>
      <c r="N1033" s="57"/>
      <c r="O1033" s="57"/>
      <c r="P1033" s="237" t="s">
        <v>3314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3794</v>
      </c>
      <c r="D1034" s="229" t="s">
        <v>7</v>
      </c>
      <c r="E1034" s="224" t="s">
        <v>524</v>
      </c>
      <c r="F1034" s="224" t="s">
        <v>5052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3808</v>
      </c>
      <c r="L1034" s="232" t="s">
        <v>4804</v>
      </c>
      <c r="M1034" s="232" t="s">
        <v>4863</v>
      </c>
      <c r="N1034" s="57"/>
      <c r="O1034" s="57"/>
      <c r="P1034" s="237" t="s">
        <v>3315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3794</v>
      </c>
      <c r="D1035" s="229" t="s">
        <v>7</v>
      </c>
      <c r="E1035" s="224" t="s">
        <v>524</v>
      </c>
      <c r="F1035" s="224" t="s">
        <v>5053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3808</v>
      </c>
      <c r="L1035" s="232" t="s">
        <v>4804</v>
      </c>
      <c r="M1035" s="232" t="s">
        <v>4863</v>
      </c>
      <c r="N1035" s="57"/>
      <c r="O1035" s="57"/>
      <c r="P1035" s="237" t="s">
        <v>3316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3794</v>
      </c>
      <c r="D1036" s="229" t="s">
        <v>7</v>
      </c>
      <c r="E1036" s="224" t="s">
        <v>524</v>
      </c>
      <c r="F1036" s="224" t="s">
        <v>5054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3808</v>
      </c>
      <c r="L1036" s="232" t="s">
        <v>4804</v>
      </c>
      <c r="M1036" s="232" t="s">
        <v>4863</v>
      </c>
      <c r="N1036" s="57"/>
      <c r="O1036" s="57"/>
      <c r="P1036" s="237" t="s">
        <v>3317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3794</v>
      </c>
      <c r="D1037" s="229" t="s">
        <v>7</v>
      </c>
      <c r="E1037" s="224" t="s">
        <v>524</v>
      </c>
      <c r="F1037" s="224" t="s">
        <v>5055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3808</v>
      </c>
      <c r="L1037" s="232" t="s">
        <v>4804</v>
      </c>
      <c r="M1037" s="232" t="s">
        <v>4863</v>
      </c>
      <c r="N1037" s="57"/>
      <c r="O1037" s="57"/>
      <c r="P1037" s="237" t="s">
        <v>3318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3794</v>
      </c>
      <c r="D1038" s="229" t="s">
        <v>7</v>
      </c>
      <c r="E1038" s="224" t="s">
        <v>524</v>
      </c>
      <c r="F1038" s="224" t="s">
        <v>5056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3808</v>
      </c>
      <c r="L1038" s="232" t="s">
        <v>4804</v>
      </c>
      <c r="M1038" s="232" t="s">
        <v>4863</v>
      </c>
      <c r="N1038" s="57"/>
      <c r="O1038" s="57"/>
      <c r="P1038" s="237" t="s">
        <v>3319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3794</v>
      </c>
      <c r="D1039" s="229" t="s">
        <v>7</v>
      </c>
      <c r="E1039" s="224" t="s">
        <v>524</v>
      </c>
      <c r="F1039" s="224" t="s">
        <v>5057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3808</v>
      </c>
      <c r="L1039" s="232" t="s">
        <v>4804</v>
      </c>
      <c r="M1039" s="232" t="s">
        <v>4863</v>
      </c>
      <c r="N1039" s="57"/>
      <c r="O1039" s="57"/>
      <c r="P1039" s="237" t="s">
        <v>3320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3794</v>
      </c>
      <c r="D1040" s="229" t="s">
        <v>7</v>
      </c>
      <c r="E1040" s="224" t="s">
        <v>524</v>
      </c>
      <c r="F1040" s="224" t="s">
        <v>5058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3808</v>
      </c>
      <c r="L1040" s="232" t="s">
        <v>4804</v>
      </c>
      <c r="M1040" s="232" t="s">
        <v>4863</v>
      </c>
      <c r="N1040" s="57"/>
      <c r="O1040" s="57"/>
      <c r="P1040" s="237" t="s">
        <v>3321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3794</v>
      </c>
      <c r="D1041" s="229" t="s">
        <v>7</v>
      </c>
      <c r="E1041" s="224" t="s">
        <v>524</v>
      </c>
      <c r="F1041" s="224" t="s">
        <v>5059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3808</v>
      </c>
      <c r="L1041" s="232" t="s">
        <v>4804</v>
      </c>
      <c r="M1041" s="232" t="s">
        <v>4863</v>
      </c>
      <c r="N1041" s="57"/>
      <c r="O1041" s="57"/>
      <c r="P1041" s="237" t="s">
        <v>3322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3794</v>
      </c>
      <c r="D1042" s="229" t="s">
        <v>7</v>
      </c>
      <c r="E1042" s="224" t="s">
        <v>524</v>
      </c>
      <c r="F1042" s="224" t="s">
        <v>5060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3808</v>
      </c>
      <c r="L1042" s="232" t="s">
        <v>4804</v>
      </c>
      <c r="M1042" s="232" t="s">
        <v>4863</v>
      </c>
      <c r="N1042" s="57"/>
      <c r="O1042" s="57"/>
      <c r="P1042" s="237" t="s">
        <v>4988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3794</v>
      </c>
      <c r="D1043" s="229" t="s">
        <v>7</v>
      </c>
      <c r="E1043" s="224" t="s">
        <v>524</v>
      </c>
      <c r="F1043" s="224" t="s">
        <v>5061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3808</v>
      </c>
      <c r="L1043" s="232" t="s">
        <v>4804</v>
      </c>
      <c r="M1043" s="232" t="s">
        <v>4863</v>
      </c>
      <c r="N1043" s="57"/>
      <c r="O1043" s="57"/>
      <c r="P1043" s="237" t="s">
        <v>4989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3794</v>
      </c>
      <c r="D1044" s="229" t="s">
        <v>7</v>
      </c>
      <c r="E1044" s="224" t="s">
        <v>524</v>
      </c>
      <c r="F1044" s="224" t="s">
        <v>5062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3808</v>
      </c>
      <c r="L1044" s="232" t="s">
        <v>4804</v>
      </c>
      <c r="M1044" s="232" t="s">
        <v>4863</v>
      </c>
      <c r="N1044" s="57"/>
      <c r="O1044" s="57"/>
      <c r="P1044" s="237" t="s">
        <v>4990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3794</v>
      </c>
      <c r="D1045" s="229" t="s">
        <v>7</v>
      </c>
      <c r="E1045" s="224" t="s">
        <v>524</v>
      </c>
      <c r="F1045" s="224" t="s">
        <v>5063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3808</v>
      </c>
      <c r="L1045" s="232" t="s">
        <v>4804</v>
      </c>
      <c r="M1045" s="232" t="s">
        <v>4863</v>
      </c>
      <c r="N1045" s="57"/>
      <c r="O1045" s="57"/>
      <c r="P1045" s="237" t="s">
        <v>4991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3794</v>
      </c>
      <c r="D1046" s="229" t="s">
        <v>7</v>
      </c>
      <c r="E1046" s="224" t="s">
        <v>524</v>
      </c>
      <c r="F1046" s="224" t="s">
        <v>5064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3808</v>
      </c>
      <c r="L1046" s="232" t="s">
        <v>4804</v>
      </c>
      <c r="M1046" s="232" t="s">
        <v>4863</v>
      </c>
      <c r="N1046" s="57"/>
      <c r="O1046" s="57"/>
      <c r="P1046" s="237" t="s">
        <v>4992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3794</v>
      </c>
      <c r="D1047" s="229" t="s">
        <v>7</v>
      </c>
      <c r="E1047" s="224" t="s">
        <v>524</v>
      </c>
      <c r="F1047" s="224" t="s">
        <v>5065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3808</v>
      </c>
      <c r="L1047" s="232" t="s">
        <v>4804</v>
      </c>
      <c r="M1047" s="232" t="s">
        <v>4863</v>
      </c>
      <c r="N1047" s="57"/>
      <c r="O1047" s="57"/>
      <c r="P1047" s="237" t="s">
        <v>4993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3794</v>
      </c>
      <c r="D1048" s="229" t="s">
        <v>7</v>
      </c>
      <c r="E1048" s="224" t="s">
        <v>524</v>
      </c>
      <c r="F1048" s="224" t="s">
        <v>5066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3808</v>
      </c>
      <c r="L1048" s="232" t="s">
        <v>4804</v>
      </c>
      <c r="M1048" s="232" t="s">
        <v>4863</v>
      </c>
      <c r="N1048" s="57"/>
      <c r="O1048" s="57"/>
      <c r="P1048" s="237" t="s">
        <v>4994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3794</v>
      </c>
      <c r="D1049" s="229" t="s">
        <v>7</v>
      </c>
      <c r="E1049" s="224" t="s">
        <v>524</v>
      </c>
      <c r="F1049" s="224" t="s">
        <v>5067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3808</v>
      </c>
      <c r="L1049" s="232" t="s">
        <v>4804</v>
      </c>
      <c r="M1049" s="232" t="s">
        <v>4863</v>
      </c>
      <c r="N1049" s="57"/>
      <c r="O1049" s="57"/>
      <c r="P1049" s="237" t="s">
        <v>4995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3794</v>
      </c>
      <c r="D1050" s="229" t="s">
        <v>7</v>
      </c>
      <c r="E1050" s="224" t="s">
        <v>524</v>
      </c>
      <c r="F1050" s="224" t="s">
        <v>5068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3808</v>
      </c>
      <c r="L1050" s="232" t="s">
        <v>4804</v>
      </c>
      <c r="M1050" s="232" t="s">
        <v>4863</v>
      </c>
      <c r="N1050" s="57"/>
      <c r="O1050" s="57"/>
      <c r="P1050" s="237" t="s">
        <v>4996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3794</v>
      </c>
      <c r="D1051" s="229" t="s">
        <v>7</v>
      </c>
      <c r="E1051" s="224" t="s">
        <v>524</v>
      </c>
      <c r="F1051" s="224" t="s">
        <v>5069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3808</v>
      </c>
      <c r="L1051" s="232" t="s">
        <v>4804</v>
      </c>
      <c r="M1051" s="232" t="s">
        <v>4863</v>
      </c>
      <c r="N1051" s="57"/>
      <c r="O1051" s="57"/>
      <c r="P1051" s="237" t="s">
        <v>4997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3794</v>
      </c>
      <c r="D1052" s="229" t="s">
        <v>7</v>
      </c>
      <c r="E1052" s="224" t="s">
        <v>524</v>
      </c>
      <c r="F1052" s="224" t="s">
        <v>5070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3808</v>
      </c>
      <c r="L1052" s="232" t="s">
        <v>4804</v>
      </c>
      <c r="M1052" s="232" t="s">
        <v>4863</v>
      </c>
      <c r="N1052" s="57"/>
      <c r="O1052" s="57"/>
      <c r="P1052" s="237" t="s">
        <v>4998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3794</v>
      </c>
      <c r="D1053" s="229" t="s">
        <v>7</v>
      </c>
      <c r="E1053" s="224" t="s">
        <v>524</v>
      </c>
      <c r="F1053" s="224" t="s">
        <v>5071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3808</v>
      </c>
      <c r="L1053" s="232" t="s">
        <v>4804</v>
      </c>
      <c r="M1053" s="232" t="s">
        <v>4863</v>
      </c>
      <c r="N1053" s="57"/>
      <c r="O1053" s="57"/>
      <c r="P1053" s="237" t="s">
        <v>4999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3794</v>
      </c>
      <c r="D1054" s="229" t="s">
        <v>7</v>
      </c>
      <c r="E1054" s="224" t="s">
        <v>524</v>
      </c>
      <c r="F1054" s="224" t="s">
        <v>5072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3808</v>
      </c>
      <c r="L1054" s="232" t="s">
        <v>4804</v>
      </c>
      <c r="M1054" s="232" t="s">
        <v>4863</v>
      </c>
      <c r="N1054" s="57"/>
      <c r="O1054" s="57"/>
      <c r="P1054" s="237" t="s">
        <v>5000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3794</v>
      </c>
      <c r="D1055" s="229" t="s">
        <v>7</v>
      </c>
      <c r="E1055" s="224" t="s">
        <v>524</v>
      </c>
      <c r="F1055" s="224" t="s">
        <v>5073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3808</v>
      </c>
      <c r="L1055" s="232" t="s">
        <v>4804</v>
      </c>
      <c r="M1055" s="232" t="s">
        <v>4863</v>
      </c>
      <c r="N1055" s="57"/>
      <c r="O1055" s="57"/>
      <c r="P1055" s="237" t="s">
        <v>5001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3794</v>
      </c>
      <c r="D1056" s="229" t="s">
        <v>7</v>
      </c>
      <c r="E1056" s="224" t="s">
        <v>524</v>
      </c>
      <c r="F1056" s="224" t="s">
        <v>5074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3808</v>
      </c>
      <c r="L1056" s="232" t="s">
        <v>4804</v>
      </c>
      <c r="M1056" s="232" t="s">
        <v>4863</v>
      </c>
      <c r="N1056" s="57"/>
      <c r="O1056" s="57"/>
      <c r="P1056" s="237" t="s">
        <v>5002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3794</v>
      </c>
      <c r="D1057" s="229" t="s">
        <v>7</v>
      </c>
      <c r="E1057" s="224" t="s">
        <v>524</v>
      </c>
      <c r="F1057" s="224" t="s">
        <v>5075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3808</v>
      </c>
      <c r="L1057" s="232" t="s">
        <v>4804</v>
      </c>
      <c r="M1057" s="232" t="s">
        <v>4863</v>
      </c>
      <c r="N1057" s="57"/>
      <c r="O1057" s="57"/>
      <c r="P1057" s="237" t="s">
        <v>5003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3794</v>
      </c>
      <c r="D1058" s="229" t="s">
        <v>7</v>
      </c>
      <c r="E1058" s="224" t="s">
        <v>524</v>
      </c>
      <c r="F1058" s="224" t="s">
        <v>5076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3808</v>
      </c>
      <c r="L1058" s="232" t="s">
        <v>4804</v>
      </c>
      <c r="M1058" s="232" t="s">
        <v>4863</v>
      </c>
      <c r="N1058" s="57"/>
      <c r="O1058" s="57"/>
      <c r="P1058" s="237" t="s">
        <v>5004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3794</v>
      </c>
      <c r="D1059" s="229" t="s">
        <v>7</v>
      </c>
      <c r="E1059" s="224" t="s">
        <v>524</v>
      </c>
      <c r="F1059" s="224" t="s">
        <v>5077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3808</v>
      </c>
      <c r="L1059" s="232" t="s">
        <v>4804</v>
      </c>
      <c r="M1059" s="232" t="s">
        <v>4863</v>
      </c>
      <c r="N1059" s="57"/>
      <c r="O1059" s="57"/>
      <c r="P1059" s="237" t="s">
        <v>5005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3794</v>
      </c>
      <c r="D1060" s="229" t="s">
        <v>7</v>
      </c>
      <c r="E1060" s="224" t="s">
        <v>524</v>
      </c>
      <c r="F1060" s="224" t="s">
        <v>5078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3808</v>
      </c>
      <c r="L1060" s="232" t="s">
        <v>4804</v>
      </c>
      <c r="M1060" s="232" t="s">
        <v>4863</v>
      </c>
      <c r="N1060" s="57"/>
      <c r="O1060" s="57"/>
      <c r="P1060" s="237" t="s">
        <v>5006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3795</v>
      </c>
      <c r="D1061" s="229" t="s">
        <v>3118</v>
      </c>
      <c r="E1061" s="224" t="s">
        <v>524</v>
      </c>
      <c r="F1061" s="224" t="s">
        <v>5079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3808</v>
      </c>
      <c r="L1061" s="232" t="s">
        <v>4804</v>
      </c>
      <c r="M1061" s="232" t="s">
        <v>4863</v>
      </c>
      <c r="N1061" s="57"/>
      <c r="O1061" s="57"/>
      <c r="P1061" s="237" t="s">
        <v>3118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3794</v>
      </c>
      <c r="D1062" s="229" t="s">
        <v>7</v>
      </c>
      <c r="E1062" s="224" t="s">
        <v>524</v>
      </c>
      <c r="F1062" s="224" t="s">
        <v>5080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3808</v>
      </c>
      <c r="L1062" s="232" t="s">
        <v>4804</v>
      </c>
      <c r="M1062" s="232" t="s">
        <v>4863</v>
      </c>
      <c r="N1062" s="57"/>
      <c r="O1062" s="57"/>
      <c r="P1062" s="237" t="s">
        <v>5007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3794</v>
      </c>
      <c r="D1063" s="229" t="s">
        <v>7</v>
      </c>
      <c r="E1063" s="224" t="s">
        <v>524</v>
      </c>
      <c r="F1063" s="224" t="s">
        <v>5081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3808</v>
      </c>
      <c r="L1063" s="232" t="s">
        <v>4804</v>
      </c>
      <c r="M1063" s="232" t="s">
        <v>4863</v>
      </c>
      <c r="N1063" s="57"/>
      <c r="O1063" s="57"/>
      <c r="P1063" s="237" t="s">
        <v>5008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3794</v>
      </c>
      <c r="D1064" s="229" t="s">
        <v>7</v>
      </c>
      <c r="E1064" s="224" t="s">
        <v>524</v>
      </c>
      <c r="F1064" s="224" t="s">
        <v>5082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3808</v>
      </c>
      <c r="L1064" s="232" t="s">
        <v>4804</v>
      </c>
      <c r="M1064" s="232" t="s">
        <v>4863</v>
      </c>
      <c r="N1064" s="57"/>
      <c r="O1064" s="57"/>
      <c r="P1064" s="237" t="s">
        <v>5009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3794</v>
      </c>
      <c r="D1065" s="229" t="s">
        <v>7</v>
      </c>
      <c r="E1065" s="224" t="s">
        <v>524</v>
      </c>
      <c r="F1065" s="224" t="s">
        <v>5083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3808</v>
      </c>
      <c r="L1065" s="232" t="s">
        <v>4804</v>
      </c>
      <c r="M1065" s="232" t="s">
        <v>4863</v>
      </c>
      <c r="N1065" s="57"/>
      <c r="O1065" s="57"/>
      <c r="P1065" s="237" t="s">
        <v>5010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3794</v>
      </c>
      <c r="D1066" s="229" t="s">
        <v>7</v>
      </c>
      <c r="E1066" s="224" t="s">
        <v>524</v>
      </c>
      <c r="F1066" s="224" t="s">
        <v>5084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3808</v>
      </c>
      <c r="L1066" s="232" t="s">
        <v>4804</v>
      </c>
      <c r="M1066" s="232" t="s">
        <v>4863</v>
      </c>
      <c r="N1066" s="57"/>
      <c r="O1066" s="57"/>
      <c r="P1066" s="237" t="s">
        <v>5011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3794</v>
      </c>
      <c r="D1067" s="229" t="s">
        <v>7</v>
      </c>
      <c r="E1067" s="224" t="s">
        <v>524</v>
      </c>
      <c r="F1067" s="225" t="s">
        <v>5085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3808</v>
      </c>
      <c r="L1067" s="232" t="s">
        <v>4804</v>
      </c>
      <c r="M1067" s="232" t="s">
        <v>4863</v>
      </c>
      <c r="P1067" s="237" t="s">
        <v>5012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3794</v>
      </c>
      <c r="D1068" s="229" t="s">
        <v>7</v>
      </c>
      <c r="E1068" s="224" t="s">
        <v>524</v>
      </c>
      <c r="F1068" s="224" t="s">
        <v>5086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3808</v>
      </c>
      <c r="L1068" s="232" t="s">
        <v>4804</v>
      </c>
      <c r="M1068" s="232" t="s">
        <v>4863</v>
      </c>
      <c r="N1068" s="57"/>
      <c r="O1068" s="57"/>
      <c r="P1068" s="237" t="s">
        <v>3323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3794</v>
      </c>
      <c r="D1069" s="229" t="s">
        <v>7</v>
      </c>
      <c r="E1069" s="224" t="s">
        <v>524</v>
      </c>
      <c r="F1069" s="224" t="s">
        <v>5087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3808</v>
      </c>
      <c r="L1069" s="232" t="s">
        <v>4804</v>
      </c>
      <c r="M1069" s="232" t="s">
        <v>4863</v>
      </c>
      <c r="N1069" s="57"/>
      <c r="O1069" s="57"/>
      <c r="P1069" s="237" t="s">
        <v>5013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3794</v>
      </c>
      <c r="D1070" s="229" t="s">
        <v>7</v>
      </c>
      <c r="E1070" s="224" t="s">
        <v>524</v>
      </c>
      <c r="F1070" s="225" t="s">
        <v>5088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3808</v>
      </c>
      <c r="L1070" s="232" t="s">
        <v>4804</v>
      </c>
      <c r="M1070" s="232" t="s">
        <v>4863</v>
      </c>
      <c r="P1070" s="237" t="s">
        <v>5014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3794</v>
      </c>
      <c r="D1071" s="229" t="s">
        <v>7</v>
      </c>
      <c r="E1071" s="224" t="s">
        <v>524</v>
      </c>
      <c r="F1071" s="224" t="s">
        <v>5089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3808</v>
      </c>
      <c r="L1071" s="232" t="s">
        <v>4804</v>
      </c>
      <c r="M1071" s="232" t="s">
        <v>4863</v>
      </c>
      <c r="N1071" s="57"/>
      <c r="O1071" s="57"/>
      <c r="P1071" s="237" t="s">
        <v>5015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3794</v>
      </c>
      <c r="D1072" s="229" t="s">
        <v>7</v>
      </c>
      <c r="E1072" s="224" t="s">
        <v>524</v>
      </c>
      <c r="F1072" s="224" t="s">
        <v>5090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3808</v>
      </c>
      <c r="L1072" s="232" t="s">
        <v>4804</v>
      </c>
      <c r="M1072" s="232" t="s">
        <v>4863</v>
      </c>
      <c r="N1072" s="57"/>
      <c r="O1072" s="57"/>
      <c r="P1072" s="237" t="s">
        <v>5016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3794</v>
      </c>
      <c r="D1073" s="229" t="s">
        <v>7</v>
      </c>
      <c r="E1073" s="224" t="s">
        <v>524</v>
      </c>
      <c r="F1073" s="224" t="s">
        <v>5091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3808</v>
      </c>
      <c r="L1073" s="232" t="s">
        <v>4804</v>
      </c>
      <c r="M1073" s="232" t="s">
        <v>4863</v>
      </c>
      <c r="N1073" s="57"/>
      <c r="O1073" s="57"/>
      <c r="P1073" s="237" t="s">
        <v>3324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3794</v>
      </c>
      <c r="D1074" s="229" t="s">
        <v>7</v>
      </c>
      <c r="E1074" s="224" t="s">
        <v>524</v>
      </c>
      <c r="F1074" s="224" t="s">
        <v>5092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3808</v>
      </c>
      <c r="L1074" s="232" t="s">
        <v>4804</v>
      </c>
      <c r="M1074" s="232" t="s">
        <v>4863</v>
      </c>
      <c r="N1074" s="57"/>
      <c r="O1074" s="57"/>
      <c r="P1074" s="237" t="s">
        <v>3325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3794</v>
      </c>
      <c r="D1075" s="229" t="s">
        <v>7</v>
      </c>
      <c r="E1075" s="224" t="s">
        <v>524</v>
      </c>
      <c r="F1075" s="224" t="s">
        <v>5093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3808</v>
      </c>
      <c r="L1075" s="232" t="s">
        <v>4804</v>
      </c>
      <c r="M1075" s="232" t="s">
        <v>4863</v>
      </c>
      <c r="N1075" s="57"/>
      <c r="O1075" s="57"/>
      <c r="P1075" s="237" t="s">
        <v>3326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3794</v>
      </c>
      <c r="D1076" s="229" t="s">
        <v>7</v>
      </c>
      <c r="E1076" s="224" t="s">
        <v>524</v>
      </c>
      <c r="F1076" s="224" t="s">
        <v>5094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3808</v>
      </c>
      <c r="L1076" s="232" t="s">
        <v>4804</v>
      </c>
      <c r="M1076" s="232" t="s">
        <v>4863</v>
      </c>
      <c r="N1076" s="57"/>
      <c r="O1076" s="57"/>
      <c r="P1076" s="237" t="s">
        <v>5017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3794</v>
      </c>
      <c r="D1077" s="229" t="s">
        <v>7</v>
      </c>
      <c r="E1077" s="224" t="s">
        <v>524</v>
      </c>
      <c r="F1077" s="224" t="s">
        <v>5095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3808</v>
      </c>
      <c r="L1077" s="232" t="s">
        <v>4804</v>
      </c>
      <c r="M1077" s="232" t="s">
        <v>4863</v>
      </c>
      <c r="N1077" s="57"/>
      <c r="O1077" s="57"/>
      <c r="P1077" s="237" t="s">
        <v>5018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3794</v>
      </c>
      <c r="D1078" s="229" t="s">
        <v>7</v>
      </c>
      <c r="E1078" s="224" t="s">
        <v>524</v>
      </c>
      <c r="F1078" s="224" t="s">
        <v>5096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3808</v>
      </c>
      <c r="L1078" s="232" t="s">
        <v>4804</v>
      </c>
      <c r="M1078" s="232" t="s">
        <v>4863</v>
      </c>
      <c r="N1078" s="57"/>
      <c r="O1078" s="57"/>
      <c r="P1078" s="237" t="s">
        <v>5019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3794</v>
      </c>
      <c r="D1079" s="229" t="s">
        <v>7</v>
      </c>
      <c r="E1079" s="224" t="s">
        <v>524</v>
      </c>
      <c r="F1079" s="224" t="s">
        <v>5097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3808</v>
      </c>
      <c r="L1079" s="232" t="s">
        <v>4804</v>
      </c>
      <c r="M1079" s="232" t="s">
        <v>4863</v>
      </c>
      <c r="N1079" s="57"/>
      <c r="O1079" s="57"/>
      <c r="P1079" s="237" t="s">
        <v>5020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3794</v>
      </c>
      <c r="D1080" s="229" t="s">
        <v>7</v>
      </c>
      <c r="E1080" s="224" t="s">
        <v>524</v>
      </c>
      <c r="F1080" s="224" t="s">
        <v>5098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3808</v>
      </c>
      <c r="L1080" s="232" t="s">
        <v>4804</v>
      </c>
      <c r="M1080" s="232" t="s">
        <v>4863</v>
      </c>
      <c r="N1080" s="57"/>
      <c r="O1080" s="57"/>
      <c r="P1080" s="237" t="s">
        <v>5021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3794</v>
      </c>
      <c r="D1081" s="229" t="s">
        <v>7</v>
      </c>
      <c r="E1081" s="224" t="s">
        <v>524</v>
      </c>
      <c r="F1081" s="224" t="s">
        <v>5099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3808</v>
      </c>
      <c r="L1081" s="232" t="s">
        <v>4804</v>
      </c>
      <c r="M1081" s="232" t="s">
        <v>4863</v>
      </c>
      <c r="N1081" s="57"/>
      <c r="O1081" s="57"/>
      <c r="P1081" s="237" t="s">
        <v>5022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3794</v>
      </c>
      <c r="D1082" s="229" t="s">
        <v>7</v>
      </c>
      <c r="E1082" s="224" t="s">
        <v>524</v>
      </c>
      <c r="F1082" s="224" t="s">
        <v>5100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3808</v>
      </c>
      <c r="L1082" s="232" t="s">
        <v>4804</v>
      </c>
      <c r="M1082" s="232" t="s">
        <v>4863</v>
      </c>
      <c r="N1082" s="57"/>
      <c r="O1082" s="57"/>
      <c r="P1082" s="237" t="s">
        <v>5023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3794</v>
      </c>
      <c r="D1083" s="229" t="s">
        <v>7</v>
      </c>
      <c r="E1083" s="224" t="s">
        <v>524</v>
      </c>
      <c r="F1083" s="224" t="s">
        <v>5101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3808</v>
      </c>
      <c r="L1083" s="232" t="s">
        <v>4804</v>
      </c>
      <c r="M1083" s="232" t="s">
        <v>4863</v>
      </c>
      <c r="N1083" s="57"/>
      <c r="O1083" s="57"/>
      <c r="P1083" s="237" t="s">
        <v>5024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3794</v>
      </c>
      <c r="D1084" s="229" t="s">
        <v>7</v>
      </c>
      <c r="E1084" s="224" t="s">
        <v>524</v>
      </c>
      <c r="F1084" s="224" t="s">
        <v>5102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3808</v>
      </c>
      <c r="L1084" s="232" t="s">
        <v>4804</v>
      </c>
      <c r="M1084" s="232" t="s">
        <v>4863</v>
      </c>
      <c r="N1084" s="57"/>
      <c r="O1084" s="57"/>
      <c r="P1084" s="237" t="s">
        <v>5025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3794</v>
      </c>
      <c r="D1085" s="229" t="s">
        <v>7</v>
      </c>
      <c r="E1085" s="224" t="s">
        <v>524</v>
      </c>
      <c r="F1085" s="224" t="s">
        <v>5103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3808</v>
      </c>
      <c r="L1085" s="232" t="s">
        <v>4804</v>
      </c>
      <c r="M1085" s="232" t="s">
        <v>4863</v>
      </c>
      <c r="N1085" s="57"/>
      <c r="O1085" s="57"/>
      <c r="P1085" s="237" t="s">
        <v>3327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3794</v>
      </c>
      <c r="D1086" s="229" t="s">
        <v>7</v>
      </c>
      <c r="E1086" s="224" t="s">
        <v>524</v>
      </c>
      <c r="F1086" s="224" t="s">
        <v>5104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3808</v>
      </c>
      <c r="L1086" s="232" t="s">
        <v>4804</v>
      </c>
      <c r="M1086" s="232" t="s">
        <v>4863</v>
      </c>
      <c r="N1086" s="57"/>
      <c r="O1086" s="57"/>
      <c r="P1086" s="237" t="s">
        <v>5026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3794</v>
      </c>
      <c r="D1087" s="229" t="s">
        <v>7</v>
      </c>
      <c r="E1087" s="224" t="s">
        <v>524</v>
      </c>
      <c r="F1087" s="224" t="s">
        <v>5105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3808</v>
      </c>
      <c r="L1087" s="232" t="s">
        <v>4804</v>
      </c>
      <c r="M1087" s="232" t="s">
        <v>4863</v>
      </c>
      <c r="N1087" s="57"/>
      <c r="O1087" s="57"/>
      <c r="P1087" s="237" t="s">
        <v>5027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3794</v>
      </c>
      <c r="D1088" s="229" t="s">
        <v>7</v>
      </c>
      <c r="E1088" s="224" t="s">
        <v>524</v>
      </c>
      <c r="F1088" s="224" t="s">
        <v>5106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3808</v>
      </c>
      <c r="L1088" s="232" t="s">
        <v>4804</v>
      </c>
      <c r="M1088" s="232" t="s">
        <v>4863</v>
      </c>
      <c r="N1088" s="57"/>
      <c r="O1088" s="57"/>
      <c r="P1088" s="237" t="s">
        <v>5028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3794</v>
      </c>
      <c r="D1089" s="229" t="s">
        <v>7</v>
      </c>
      <c r="E1089" s="224" t="s">
        <v>524</v>
      </c>
      <c r="F1089" s="224" t="s">
        <v>5107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3808</v>
      </c>
      <c r="L1089" s="232" t="s">
        <v>4804</v>
      </c>
      <c r="M1089" s="232" t="s">
        <v>4863</v>
      </c>
      <c r="N1089" s="57"/>
      <c r="O1089" s="57"/>
      <c r="P1089" s="237" t="s">
        <v>5029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3794</v>
      </c>
      <c r="D1090" s="229" t="s">
        <v>7</v>
      </c>
      <c r="E1090" s="224" t="s">
        <v>524</v>
      </c>
      <c r="F1090" s="224" t="s">
        <v>5108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3808</v>
      </c>
      <c r="L1090" s="232" t="s">
        <v>4804</v>
      </c>
      <c r="M1090" s="232" t="s">
        <v>4863</v>
      </c>
      <c r="N1090" s="57"/>
      <c r="O1090" s="57"/>
      <c r="P1090" s="237" t="s">
        <v>5030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3794</v>
      </c>
      <c r="D1091" s="229" t="s">
        <v>7</v>
      </c>
      <c r="E1091" s="224" t="s">
        <v>524</v>
      </c>
      <c r="F1091" s="224" t="s">
        <v>5109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3808</v>
      </c>
      <c r="L1091" s="232" t="s">
        <v>4804</v>
      </c>
      <c r="M1091" s="232" t="s">
        <v>4863</v>
      </c>
      <c r="N1091" s="57"/>
      <c r="O1091" s="57"/>
      <c r="P1091" s="237" t="s">
        <v>3328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3794</v>
      </c>
      <c r="D1092" s="229" t="s">
        <v>7</v>
      </c>
      <c r="E1092" s="224" t="s">
        <v>524</v>
      </c>
      <c r="F1092" s="225" t="s">
        <v>5110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3808</v>
      </c>
      <c r="L1092" s="232" t="s">
        <v>4804</v>
      </c>
      <c r="M1092" s="232" t="s">
        <v>4863</v>
      </c>
      <c r="P1092" s="237" t="s">
        <v>5031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3794</v>
      </c>
      <c r="D1093" s="229" t="s">
        <v>7</v>
      </c>
      <c r="E1093" s="224" t="s">
        <v>524</v>
      </c>
      <c r="F1093" s="225" t="s">
        <v>5111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3808</v>
      </c>
      <c r="L1093" s="232" t="s">
        <v>4804</v>
      </c>
      <c r="M1093" s="232" t="s">
        <v>4863</v>
      </c>
      <c r="P1093" s="237" t="s">
        <v>5032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3794</v>
      </c>
      <c r="D1094" s="229" t="s">
        <v>7</v>
      </c>
      <c r="E1094" s="224" t="s">
        <v>524</v>
      </c>
      <c r="F1094" s="224" t="s">
        <v>5112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3808</v>
      </c>
      <c r="L1094" s="232" t="s">
        <v>4804</v>
      </c>
      <c r="M1094" s="232" t="s">
        <v>4863</v>
      </c>
      <c r="N1094" s="57"/>
      <c r="O1094" s="57"/>
      <c r="P1094" s="237" t="s">
        <v>3246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3794</v>
      </c>
      <c r="D1095" s="229" t="s">
        <v>7</v>
      </c>
      <c r="E1095" s="224" t="s">
        <v>524</v>
      </c>
      <c r="F1095" s="225" t="s">
        <v>5113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3808</v>
      </c>
      <c r="L1095" s="232" t="s">
        <v>4804</v>
      </c>
      <c r="M1095" s="232" t="s">
        <v>4863</v>
      </c>
      <c r="P1095" s="237" t="s">
        <v>3247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3794</v>
      </c>
      <c r="D1096" s="229" t="s">
        <v>7</v>
      </c>
      <c r="E1096" s="224" t="s">
        <v>524</v>
      </c>
      <c r="F1096" s="225" t="s">
        <v>5114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3808</v>
      </c>
      <c r="L1096" s="232" t="s">
        <v>4804</v>
      </c>
      <c r="M1096" s="232" t="s">
        <v>4863</v>
      </c>
      <c r="P1096" s="237" t="s">
        <v>3248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3795</v>
      </c>
      <c r="D1097" s="229" t="s">
        <v>3111</v>
      </c>
      <c r="E1097" s="224" t="s">
        <v>524</v>
      </c>
      <c r="F1097" s="224" t="s">
        <v>5115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3808</v>
      </c>
      <c r="L1097" s="232" t="s">
        <v>4804</v>
      </c>
      <c r="M1097" s="232" t="s">
        <v>4863</v>
      </c>
      <c r="N1097" s="57"/>
      <c r="O1097" s="57"/>
      <c r="P1097" s="237" t="s">
        <v>3111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3795</v>
      </c>
      <c r="D1098" s="229" t="s">
        <v>3112</v>
      </c>
      <c r="E1098" s="224" t="s">
        <v>524</v>
      </c>
      <c r="F1098" s="224" t="s">
        <v>5116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3808</v>
      </c>
      <c r="L1098" s="232" t="s">
        <v>4804</v>
      </c>
      <c r="M1098" s="232" t="s">
        <v>4863</v>
      </c>
      <c r="N1098" s="57"/>
      <c r="O1098" s="57"/>
      <c r="P1098" s="237" t="s">
        <v>3112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3794</v>
      </c>
      <c r="D1099" s="229" t="s">
        <v>7</v>
      </c>
      <c r="E1099" s="224" t="s">
        <v>524</v>
      </c>
      <c r="F1099" s="224" t="s">
        <v>5117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3808</v>
      </c>
      <c r="L1099" s="232" t="s">
        <v>4804</v>
      </c>
      <c r="M1099" s="232" t="s">
        <v>4863</v>
      </c>
      <c r="N1099" s="57"/>
      <c r="O1099" s="57"/>
      <c r="P1099" s="237" t="s">
        <v>3249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3794</v>
      </c>
      <c r="D1100" s="229" t="s">
        <v>7</v>
      </c>
      <c r="E1100" s="224" t="s">
        <v>524</v>
      </c>
      <c r="F1100" s="224" t="s">
        <v>5118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3808</v>
      </c>
      <c r="L1100" s="232" t="s">
        <v>4804</v>
      </c>
      <c r="M1100" s="232" t="s">
        <v>4863</v>
      </c>
      <c r="N1100" s="57"/>
      <c r="O1100" s="57"/>
      <c r="P1100" s="237" t="s">
        <v>3250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3795</v>
      </c>
      <c r="D1101" s="229" t="s">
        <v>3113</v>
      </c>
      <c r="E1101" s="224" t="s">
        <v>524</v>
      </c>
      <c r="F1101" s="224" t="s">
        <v>5119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3808</v>
      </c>
      <c r="L1101" s="232" t="s">
        <v>4804</v>
      </c>
      <c r="M1101" s="232" t="s">
        <v>4863</v>
      </c>
      <c r="N1101" s="57"/>
      <c r="O1101" s="57"/>
      <c r="P1101" s="237" t="s">
        <v>3113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3794</v>
      </c>
      <c r="D1102" s="229" t="s">
        <v>7</v>
      </c>
      <c r="E1102" s="224" t="s">
        <v>524</v>
      </c>
      <c r="F1102" s="224" t="s">
        <v>5120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3808</v>
      </c>
      <c r="L1102" s="232" t="s">
        <v>4804</v>
      </c>
      <c r="M1102" s="232" t="s">
        <v>4863</v>
      </c>
      <c r="N1102" s="57"/>
      <c r="O1102" s="57"/>
      <c r="P1102" s="237" t="s">
        <v>3261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3795</v>
      </c>
      <c r="D1103" s="229" t="s">
        <v>3114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3808</v>
      </c>
      <c r="L1103" s="232" t="s">
        <v>4804</v>
      </c>
      <c r="M1103" s="232" t="s">
        <v>4863</v>
      </c>
      <c r="N1103" s="57"/>
      <c r="O1103" s="57"/>
      <c r="P1103" s="237" t="s">
        <v>3114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3794</v>
      </c>
      <c r="D1104" s="229" t="s">
        <v>7</v>
      </c>
      <c r="E1104" s="224" t="s">
        <v>524</v>
      </c>
      <c r="F1104" s="224" t="s">
        <v>5121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3808</v>
      </c>
      <c r="L1104" s="232" t="s">
        <v>4804</v>
      </c>
      <c r="M1104" s="232" t="s">
        <v>4863</v>
      </c>
      <c r="N1104" s="57"/>
      <c r="O1104" s="57"/>
      <c r="P1104" s="237" t="s">
        <v>3251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3794</v>
      </c>
      <c r="D1105" s="229" t="s">
        <v>7</v>
      </c>
      <c r="E1105" s="224" t="s">
        <v>524</v>
      </c>
      <c r="F1105" s="224" t="s">
        <v>5122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3808</v>
      </c>
      <c r="L1105" s="232" t="s">
        <v>4804</v>
      </c>
      <c r="M1105" s="232" t="s">
        <v>4863</v>
      </c>
      <c r="N1105" s="57"/>
      <c r="O1105" s="57"/>
      <c r="P1105" s="237" t="s">
        <v>3252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3794</v>
      </c>
      <c r="D1106" s="229" t="s">
        <v>7</v>
      </c>
      <c r="E1106" s="224" t="s">
        <v>524</v>
      </c>
      <c r="F1106" s="224" t="s">
        <v>5123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3808</v>
      </c>
      <c r="L1106" s="232" t="s">
        <v>4804</v>
      </c>
      <c r="M1106" s="232" t="s">
        <v>4863</v>
      </c>
      <c r="N1106" s="57"/>
      <c r="O1106" s="57"/>
      <c r="P1106" s="237" t="s">
        <v>3253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3794</v>
      </c>
      <c r="D1107" s="229" t="s">
        <v>7</v>
      </c>
      <c r="E1107" s="224" t="s">
        <v>524</v>
      </c>
      <c r="F1107" s="224" t="s">
        <v>5124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3808</v>
      </c>
      <c r="L1107" s="232" t="s">
        <v>4804</v>
      </c>
      <c r="M1107" s="232" t="s">
        <v>4863</v>
      </c>
      <c r="N1107" s="57"/>
      <c r="O1107" s="57"/>
      <c r="P1107" s="237" t="s">
        <v>3254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3794</v>
      </c>
      <c r="D1108" s="229" t="s">
        <v>7</v>
      </c>
      <c r="E1108" s="224" t="s">
        <v>524</v>
      </c>
      <c r="F1108" s="224" t="s">
        <v>5125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3808</v>
      </c>
      <c r="L1108" s="232" t="s">
        <v>4804</v>
      </c>
      <c r="M1108" s="232" t="s">
        <v>4863</v>
      </c>
      <c r="N1108" s="57"/>
      <c r="O1108" s="57"/>
      <c r="P1108" s="237" t="s">
        <v>3255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3794</v>
      </c>
      <c r="D1109" s="229" t="s">
        <v>7</v>
      </c>
      <c r="E1109" s="224" t="s">
        <v>524</v>
      </c>
      <c r="F1109" s="224" t="s">
        <v>5126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3808</v>
      </c>
      <c r="L1109" s="232" t="s">
        <v>4804</v>
      </c>
      <c r="M1109" s="232" t="s">
        <v>4863</v>
      </c>
      <c r="N1109" s="57"/>
      <c r="O1109" s="57"/>
      <c r="P1109" s="237" t="s">
        <v>3256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3794</v>
      </c>
      <c r="D1110" s="229" t="s">
        <v>7</v>
      </c>
      <c r="E1110" s="224" t="s">
        <v>524</v>
      </c>
      <c r="F1110" s="224" t="s">
        <v>5127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3808</v>
      </c>
      <c r="L1110" s="232" t="s">
        <v>4804</v>
      </c>
      <c r="M1110" s="232" t="s">
        <v>4863</v>
      </c>
      <c r="N1110" s="57"/>
      <c r="O1110" s="57"/>
      <c r="P1110" s="237" t="s">
        <v>3257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3794</v>
      </c>
      <c r="D1111" s="229" t="s">
        <v>7</v>
      </c>
      <c r="E1111" s="224" t="s">
        <v>524</v>
      </c>
      <c r="F1111" s="224" t="s">
        <v>5128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3808</v>
      </c>
      <c r="L1111" s="232" t="s">
        <v>4804</v>
      </c>
      <c r="M1111" s="232" t="s">
        <v>4863</v>
      </c>
      <c r="N1111" s="57"/>
      <c r="O1111" s="57"/>
      <c r="P1111" s="237" t="s">
        <v>3258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3794</v>
      </c>
      <c r="D1112" s="229" t="s">
        <v>7</v>
      </c>
      <c r="E1112" s="224" t="s">
        <v>524</v>
      </c>
      <c r="F1112" s="224" t="s">
        <v>5129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3808</v>
      </c>
      <c r="L1112" s="232" t="s">
        <v>4804</v>
      </c>
      <c r="M1112" s="232" t="s">
        <v>4863</v>
      </c>
      <c r="N1112" s="57"/>
      <c r="O1112" s="57"/>
      <c r="P1112" s="237" t="s">
        <v>3259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3794</v>
      </c>
      <c r="D1113" s="229" t="s">
        <v>7</v>
      </c>
      <c r="E1113" s="224" t="s">
        <v>524</v>
      </c>
      <c r="F1113" s="224" t="s">
        <v>5130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3808</v>
      </c>
      <c r="L1113" s="232" t="s">
        <v>4804</v>
      </c>
      <c r="M1113" s="232" t="s">
        <v>4863</v>
      </c>
      <c r="N1113" s="57"/>
      <c r="O1113" s="57"/>
      <c r="P1113" s="237" t="s">
        <v>3260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3794</v>
      </c>
      <c r="D1114" s="229" t="s">
        <v>7</v>
      </c>
      <c r="E1114" s="224" t="s">
        <v>524</v>
      </c>
      <c r="F1114" s="224" t="s">
        <v>5131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3808</v>
      </c>
      <c r="L1114" s="232" t="s">
        <v>4804</v>
      </c>
      <c r="M1114" s="232" t="s">
        <v>4863</v>
      </c>
      <c r="N1114" s="57"/>
      <c r="O1114" s="57"/>
      <c r="P1114" s="237" t="s">
        <v>3262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3794</v>
      </c>
      <c r="D1115" s="229" t="s">
        <v>7</v>
      </c>
      <c r="E1115" s="224" t="s">
        <v>524</v>
      </c>
      <c r="F1115" s="224" t="s">
        <v>5132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3808</v>
      </c>
      <c r="L1115" s="232" t="s">
        <v>4804</v>
      </c>
      <c r="M1115" s="232" t="s">
        <v>4863</v>
      </c>
      <c r="N1115" s="57"/>
      <c r="O1115" s="57"/>
      <c r="P1115" s="237" t="s">
        <v>3263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3794</v>
      </c>
      <c r="D1116" s="229" t="s">
        <v>7</v>
      </c>
      <c r="E1116" s="224" t="s">
        <v>524</v>
      </c>
      <c r="F1116" s="224" t="s">
        <v>5133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3808</v>
      </c>
      <c r="L1116" s="232" t="s">
        <v>4804</v>
      </c>
      <c r="M1116" s="232" t="s">
        <v>4863</v>
      </c>
      <c r="N1116" s="57"/>
      <c r="O1116" s="57"/>
      <c r="P1116" s="237" t="s">
        <v>3264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3794</v>
      </c>
      <c r="D1117" s="229" t="s">
        <v>7</v>
      </c>
      <c r="E1117" s="224" t="s">
        <v>524</v>
      </c>
      <c r="F1117" s="224" t="s">
        <v>5134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3808</v>
      </c>
      <c r="L1117" s="232" t="s">
        <v>4804</v>
      </c>
      <c r="M1117" s="232" t="s">
        <v>4863</v>
      </c>
      <c r="N1117" s="57"/>
      <c r="O1117" s="57"/>
      <c r="P1117" s="237" t="s">
        <v>3265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3794</v>
      </c>
      <c r="D1118" s="229" t="s">
        <v>7</v>
      </c>
      <c r="E1118" s="224" t="s">
        <v>524</v>
      </c>
      <c r="F1118" s="224" t="s">
        <v>5135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3808</v>
      </c>
      <c r="L1118" s="232" t="s">
        <v>4804</v>
      </c>
      <c r="M1118" s="232" t="s">
        <v>4863</v>
      </c>
      <c r="N1118" s="57"/>
      <c r="O1118" s="57"/>
      <c r="P1118" s="237" t="s">
        <v>3266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3794</v>
      </c>
      <c r="D1119" s="229" t="s">
        <v>7</v>
      </c>
      <c r="E1119" s="224" t="s">
        <v>524</v>
      </c>
      <c r="F1119" s="224" t="s">
        <v>5136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3808</v>
      </c>
      <c r="L1119" s="232" t="s">
        <v>4804</v>
      </c>
      <c r="M1119" s="232" t="s">
        <v>4863</v>
      </c>
      <c r="N1119" s="57"/>
      <c r="O1119" s="57"/>
      <c r="P1119" s="237" t="s">
        <v>3267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3794</v>
      </c>
      <c r="D1120" s="229" t="s">
        <v>7</v>
      </c>
      <c r="E1120" s="224" t="s">
        <v>524</v>
      </c>
      <c r="F1120" s="224" t="s">
        <v>5137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3808</v>
      </c>
      <c r="L1120" s="232" t="s">
        <v>4804</v>
      </c>
      <c r="M1120" s="232" t="s">
        <v>4863</v>
      </c>
      <c r="N1120" s="57"/>
      <c r="O1120" s="57"/>
      <c r="P1120" s="237" t="s">
        <v>3268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3794</v>
      </c>
      <c r="D1121" s="229" t="s">
        <v>7</v>
      </c>
      <c r="E1121" s="224" t="s">
        <v>524</v>
      </c>
      <c r="F1121" s="224" t="s">
        <v>5138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3808</v>
      </c>
      <c r="L1121" s="232" t="s">
        <v>4804</v>
      </c>
      <c r="M1121" s="232" t="s">
        <v>4863</v>
      </c>
      <c r="N1121" s="57"/>
      <c r="O1121" s="57"/>
      <c r="P1121" s="237" t="s">
        <v>3269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3794</v>
      </c>
      <c r="D1122" s="229" t="s">
        <v>7</v>
      </c>
      <c r="E1122" s="224" t="s">
        <v>524</v>
      </c>
      <c r="F1122" s="224" t="s">
        <v>5139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3808</v>
      </c>
      <c r="L1122" s="232" t="s">
        <v>4804</v>
      </c>
      <c r="M1122" s="232" t="s">
        <v>4863</v>
      </c>
      <c r="N1122" s="57"/>
      <c r="O1122" s="57"/>
      <c r="P1122" s="237" t="s">
        <v>3270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3794</v>
      </c>
      <c r="D1123" s="229" t="s">
        <v>7</v>
      </c>
      <c r="E1123" s="224" t="s">
        <v>524</v>
      </c>
      <c r="F1123" s="224" t="s">
        <v>5140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3808</v>
      </c>
      <c r="L1123" s="232" t="s">
        <v>4804</v>
      </c>
      <c r="M1123" s="232" t="s">
        <v>4863</v>
      </c>
      <c r="N1123" s="57"/>
      <c r="O1123" s="57"/>
      <c r="P1123" s="237" t="s">
        <v>3271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3794</v>
      </c>
      <c r="D1124" s="229" t="s">
        <v>7</v>
      </c>
      <c r="E1124" s="224" t="s">
        <v>524</v>
      </c>
      <c r="F1124" s="224" t="s">
        <v>5141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3808</v>
      </c>
      <c r="L1124" s="232" t="s">
        <v>4804</v>
      </c>
      <c r="M1124" s="232" t="s">
        <v>4863</v>
      </c>
      <c r="N1124" s="57"/>
      <c r="O1124" s="57"/>
      <c r="P1124" s="237" t="s">
        <v>3272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3794</v>
      </c>
      <c r="D1125" s="229" t="s">
        <v>7</v>
      </c>
      <c r="E1125" s="224" t="s">
        <v>524</v>
      </c>
      <c r="F1125" s="224" t="s">
        <v>5142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3808</v>
      </c>
      <c r="L1125" s="232" t="s">
        <v>4804</v>
      </c>
      <c r="M1125" s="232" t="s">
        <v>4863</v>
      </c>
      <c r="N1125" s="57"/>
      <c r="O1125" s="57"/>
      <c r="P1125" s="237" t="s">
        <v>3273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3794</v>
      </c>
      <c r="D1126" s="229" t="s">
        <v>7</v>
      </c>
      <c r="E1126" s="224" t="s">
        <v>524</v>
      </c>
      <c r="F1126" s="224" t="s">
        <v>5143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3808</v>
      </c>
      <c r="L1126" s="232" t="s">
        <v>4804</v>
      </c>
      <c r="M1126" s="232" t="s">
        <v>4863</v>
      </c>
      <c r="N1126" s="57"/>
      <c r="O1126" s="57"/>
      <c r="P1126" s="237" t="s">
        <v>3274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3794</v>
      </c>
      <c r="D1127" s="229" t="s">
        <v>7</v>
      </c>
      <c r="E1127" s="224" t="s">
        <v>524</v>
      </c>
      <c r="F1127" s="224" t="s">
        <v>5144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3808</v>
      </c>
      <c r="L1127" s="232" t="s">
        <v>4804</v>
      </c>
      <c r="M1127" s="232" t="s">
        <v>4863</v>
      </c>
      <c r="N1127" s="57"/>
      <c r="O1127" s="57"/>
      <c r="P1127" s="237" t="s">
        <v>3275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3794</v>
      </c>
      <c r="D1128" s="229" t="s">
        <v>7</v>
      </c>
      <c r="E1128" s="224" t="s">
        <v>524</v>
      </c>
      <c r="F1128" s="224" t="s">
        <v>5145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3808</v>
      </c>
      <c r="L1128" s="232" t="s">
        <v>4804</v>
      </c>
      <c r="M1128" s="232" t="s">
        <v>4863</v>
      </c>
      <c r="N1128" s="57"/>
      <c r="O1128" s="57"/>
      <c r="P1128" s="237" t="s">
        <v>3276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3794</v>
      </c>
      <c r="D1129" s="229" t="s">
        <v>7</v>
      </c>
      <c r="E1129" s="224" t="s">
        <v>524</v>
      </c>
      <c r="F1129" s="224" t="s">
        <v>5146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3808</v>
      </c>
      <c r="L1129" s="232" t="s">
        <v>4804</v>
      </c>
      <c r="M1129" s="232" t="s">
        <v>4863</v>
      </c>
      <c r="N1129" s="57"/>
      <c r="O1129" s="57"/>
      <c r="P1129" s="237" t="s">
        <v>3277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3794</v>
      </c>
      <c r="D1130" s="229" t="s">
        <v>7</v>
      </c>
      <c r="E1130" s="224" t="s">
        <v>524</v>
      </c>
      <c r="F1130" s="224" t="s">
        <v>5147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3808</v>
      </c>
      <c r="L1130" s="232" t="s">
        <v>4804</v>
      </c>
      <c r="M1130" s="232" t="s">
        <v>4863</v>
      </c>
      <c r="N1130" s="57"/>
      <c r="O1130" s="57"/>
      <c r="P1130" s="237" t="s">
        <v>3278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3794</v>
      </c>
      <c r="D1131" s="229" t="s">
        <v>7</v>
      </c>
      <c r="E1131" s="224" t="s">
        <v>524</v>
      </c>
      <c r="F1131" s="224" t="s">
        <v>5148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3808</v>
      </c>
      <c r="L1131" s="232" t="s">
        <v>4804</v>
      </c>
      <c r="M1131" s="232" t="s">
        <v>4863</v>
      </c>
      <c r="N1131" s="57"/>
      <c r="O1131" s="57"/>
      <c r="P1131" s="237" t="s">
        <v>3279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3794</v>
      </c>
      <c r="D1132" s="229" t="s">
        <v>7</v>
      </c>
      <c r="E1132" s="224" t="s">
        <v>524</v>
      </c>
      <c r="F1132" s="224" t="s">
        <v>5149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3808</v>
      </c>
      <c r="L1132" s="232" t="s">
        <v>4804</v>
      </c>
      <c r="M1132" s="232" t="s">
        <v>4863</v>
      </c>
      <c r="N1132" s="57"/>
      <c r="O1132" s="57"/>
      <c r="P1132" s="237" t="s">
        <v>3280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3794</v>
      </c>
      <c r="D1133" s="229" t="s">
        <v>7</v>
      </c>
      <c r="E1133" s="224" t="s">
        <v>524</v>
      </c>
      <c r="F1133" s="224" t="s">
        <v>5150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3808</v>
      </c>
      <c r="L1133" s="232" t="s">
        <v>4804</v>
      </c>
      <c r="M1133" s="232" t="s">
        <v>4863</v>
      </c>
      <c r="N1133" s="57"/>
      <c r="O1133" s="57"/>
      <c r="P1133" s="237" t="s">
        <v>3281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3794</v>
      </c>
      <c r="D1134" s="229" t="s">
        <v>7</v>
      </c>
      <c r="E1134" s="224" t="s">
        <v>524</v>
      </c>
      <c r="F1134" s="224" t="s">
        <v>5151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3808</v>
      </c>
      <c r="L1134" s="232" t="s">
        <v>4804</v>
      </c>
      <c r="M1134" s="232" t="s">
        <v>4863</v>
      </c>
      <c r="N1134" s="57"/>
      <c r="O1134" s="57"/>
      <c r="P1134" s="237" t="s">
        <v>3282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3794</v>
      </c>
      <c r="D1135" s="229" t="s">
        <v>7</v>
      </c>
      <c r="E1135" s="224" t="s">
        <v>524</v>
      </c>
      <c r="F1135" s="224" t="s">
        <v>5152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3808</v>
      </c>
      <c r="L1135" s="232" t="s">
        <v>4804</v>
      </c>
      <c r="M1135" s="232" t="s">
        <v>4863</v>
      </c>
      <c r="N1135" s="57"/>
      <c r="O1135" s="57"/>
      <c r="P1135" s="237" t="s">
        <v>3283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3794</v>
      </c>
      <c r="D1136" s="229" t="s">
        <v>7</v>
      </c>
      <c r="E1136" s="224" t="s">
        <v>524</v>
      </c>
      <c r="F1136" s="224" t="s">
        <v>5153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3808</v>
      </c>
      <c r="L1136" s="232" t="s">
        <v>4804</v>
      </c>
      <c r="M1136" s="232" t="s">
        <v>4863</v>
      </c>
      <c r="N1136" s="57"/>
      <c r="O1136" s="57"/>
      <c r="P1136" s="237" t="s">
        <v>3284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3794</v>
      </c>
      <c r="D1137" s="229" t="s">
        <v>7</v>
      </c>
      <c r="E1137" s="224" t="s">
        <v>524</v>
      </c>
      <c r="F1137" s="224" t="s">
        <v>5154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3808</v>
      </c>
      <c r="L1137" s="232" t="s">
        <v>4804</v>
      </c>
      <c r="M1137" s="232" t="s">
        <v>4863</v>
      </c>
      <c r="N1137" s="57"/>
      <c r="O1137" s="57"/>
      <c r="P1137" s="237" t="s">
        <v>3285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3794</v>
      </c>
      <c r="D1138" s="229" t="s">
        <v>7</v>
      </c>
      <c r="E1138" s="224" t="s">
        <v>524</v>
      </c>
      <c r="F1138" s="224" t="s">
        <v>5155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3808</v>
      </c>
      <c r="L1138" s="232" t="s">
        <v>4804</v>
      </c>
      <c r="M1138" s="232" t="s">
        <v>4863</v>
      </c>
      <c r="N1138" s="57"/>
      <c r="O1138" s="57"/>
      <c r="P1138" s="237" t="s">
        <v>3286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3794</v>
      </c>
      <c r="D1139" s="229" t="s">
        <v>7</v>
      </c>
      <c r="E1139" s="224" t="s">
        <v>524</v>
      </c>
      <c r="F1139" s="224" t="s">
        <v>5156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3808</v>
      </c>
      <c r="L1139" s="232" t="s">
        <v>4804</v>
      </c>
      <c r="M1139" s="232" t="s">
        <v>4863</v>
      </c>
      <c r="N1139" s="57"/>
      <c r="O1139" s="57"/>
      <c r="P1139" s="237" t="s">
        <v>3287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3794</v>
      </c>
      <c r="D1140" s="229" t="s">
        <v>7</v>
      </c>
      <c r="E1140" s="224" t="s">
        <v>524</v>
      </c>
      <c r="F1140" s="224" t="s">
        <v>5157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3808</v>
      </c>
      <c r="L1140" s="232" t="s">
        <v>4804</v>
      </c>
      <c r="M1140" s="232" t="s">
        <v>4863</v>
      </c>
      <c r="N1140" s="57"/>
      <c r="O1140" s="57"/>
      <c r="P1140" s="237" t="s">
        <v>3288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3794</v>
      </c>
      <c r="D1141" s="229" t="s">
        <v>7</v>
      </c>
      <c r="E1141" s="224" t="s">
        <v>524</v>
      </c>
      <c r="F1141" s="224" t="s">
        <v>5158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3808</v>
      </c>
      <c r="L1141" s="232" t="s">
        <v>4804</v>
      </c>
      <c r="M1141" s="232" t="s">
        <v>4863</v>
      </c>
      <c r="N1141" s="57"/>
      <c r="O1141" s="57"/>
      <c r="P1141" s="237" t="s">
        <v>3289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3794</v>
      </c>
      <c r="D1142" s="229" t="s">
        <v>7</v>
      </c>
      <c r="E1142" s="224" t="s">
        <v>524</v>
      </c>
      <c r="F1142" s="224" t="s">
        <v>5159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3808</v>
      </c>
      <c r="L1142" s="232" t="s">
        <v>4804</v>
      </c>
      <c r="M1142" s="232" t="s">
        <v>4863</v>
      </c>
      <c r="N1142" s="57"/>
      <c r="O1142" s="57"/>
      <c r="P1142" s="237" t="s">
        <v>3290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3794</v>
      </c>
      <c r="D1143" s="229" t="s">
        <v>7</v>
      </c>
      <c r="E1143" s="224" t="s">
        <v>524</v>
      </c>
      <c r="F1143" s="224" t="s">
        <v>5160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3808</v>
      </c>
      <c r="L1143" s="232" t="s">
        <v>4804</v>
      </c>
      <c r="M1143" s="232" t="s">
        <v>4863</v>
      </c>
      <c r="N1143" s="57"/>
      <c r="O1143" s="57"/>
      <c r="P1143" s="237" t="s">
        <v>3291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3794</v>
      </c>
      <c r="D1144" s="229" t="s">
        <v>7</v>
      </c>
      <c r="E1144" s="224" t="s">
        <v>524</v>
      </c>
      <c r="F1144" s="224" t="s">
        <v>5161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3808</v>
      </c>
      <c r="L1144" s="232" t="s">
        <v>4804</v>
      </c>
      <c r="M1144" s="232" t="s">
        <v>4863</v>
      </c>
      <c r="N1144" s="57"/>
      <c r="O1144" s="57"/>
      <c r="P1144" s="237" t="s">
        <v>3292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3794</v>
      </c>
      <c r="D1145" s="229" t="s">
        <v>7</v>
      </c>
      <c r="E1145" s="224" t="s">
        <v>524</v>
      </c>
      <c r="F1145" s="224" t="s">
        <v>5162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3808</v>
      </c>
      <c r="L1145" s="232" t="s">
        <v>4804</v>
      </c>
      <c r="M1145" s="232" t="s">
        <v>4863</v>
      </c>
      <c r="N1145" s="57"/>
      <c r="O1145" s="57"/>
      <c r="P1145" s="237" t="s">
        <v>5033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3794</v>
      </c>
      <c r="D1146" s="229" t="s">
        <v>7</v>
      </c>
      <c r="E1146" s="224" t="s">
        <v>524</v>
      </c>
      <c r="F1146" s="224" t="s">
        <v>5163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3808</v>
      </c>
      <c r="L1146" s="232" t="s">
        <v>4804</v>
      </c>
      <c r="M1146" s="232" t="s">
        <v>4863</v>
      </c>
      <c r="N1146" s="57"/>
      <c r="O1146" s="57"/>
      <c r="P1146" s="237" t="s">
        <v>5034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3794</v>
      </c>
      <c r="D1147" s="229" t="s">
        <v>7</v>
      </c>
      <c r="E1147" s="224" t="s">
        <v>524</v>
      </c>
      <c r="F1147" s="224" t="s">
        <v>5164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3808</v>
      </c>
      <c r="L1147" s="232" t="s">
        <v>4804</v>
      </c>
      <c r="M1147" s="232" t="s">
        <v>4863</v>
      </c>
      <c r="N1147" s="57"/>
      <c r="O1147" s="57"/>
      <c r="P1147" s="237" t="s">
        <v>3293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3794</v>
      </c>
      <c r="D1148" s="229" t="s">
        <v>7</v>
      </c>
      <c r="E1148" s="224" t="s">
        <v>524</v>
      </c>
      <c r="F1148" s="224" t="s">
        <v>5165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3808</v>
      </c>
      <c r="L1148" s="232" t="s">
        <v>4804</v>
      </c>
      <c r="M1148" s="232" t="s">
        <v>4863</v>
      </c>
      <c r="N1148" s="57"/>
      <c r="O1148" s="57"/>
      <c r="P1148" s="237" t="s">
        <v>3294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3794</v>
      </c>
      <c r="D1149" s="229" t="s">
        <v>7</v>
      </c>
      <c r="E1149" s="224" t="s">
        <v>524</v>
      </c>
      <c r="F1149" s="224" t="s">
        <v>5166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3808</v>
      </c>
      <c r="L1149" s="232" t="s">
        <v>4804</v>
      </c>
      <c r="M1149" s="232" t="s">
        <v>4863</v>
      </c>
      <c r="N1149" s="57"/>
      <c r="O1149" s="57"/>
      <c r="P1149" s="237" t="s">
        <v>3295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3794</v>
      </c>
      <c r="D1150" s="229" t="s">
        <v>7</v>
      </c>
      <c r="E1150" s="224" t="s">
        <v>524</v>
      </c>
      <c r="F1150" s="224" t="s">
        <v>5167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3808</v>
      </c>
      <c r="L1150" s="232" t="s">
        <v>4804</v>
      </c>
      <c r="M1150" s="232" t="s">
        <v>4863</v>
      </c>
      <c r="N1150" s="57"/>
      <c r="O1150" s="57"/>
      <c r="P1150" s="237" t="s">
        <v>3296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3794</v>
      </c>
      <c r="D1151" s="229" t="s">
        <v>7</v>
      </c>
      <c r="E1151" s="224" t="s">
        <v>524</v>
      </c>
      <c r="F1151" s="224" t="s">
        <v>5168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3808</v>
      </c>
      <c r="L1151" s="232" t="s">
        <v>4804</v>
      </c>
      <c r="M1151" s="232" t="s">
        <v>4863</v>
      </c>
      <c r="N1151" s="57"/>
      <c r="O1151" s="57"/>
      <c r="P1151" s="237" t="s">
        <v>3297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3794</v>
      </c>
      <c r="D1152" s="229" t="s">
        <v>7</v>
      </c>
      <c r="E1152" s="224" t="s">
        <v>524</v>
      </c>
      <c r="F1152" s="224" t="s">
        <v>5169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3808</v>
      </c>
      <c r="L1152" s="232" t="s">
        <v>4804</v>
      </c>
      <c r="M1152" s="232" t="s">
        <v>4863</v>
      </c>
      <c r="N1152" s="57"/>
      <c r="O1152" s="57"/>
      <c r="P1152" s="237" t="s">
        <v>3298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3794</v>
      </c>
      <c r="D1153" s="229" t="s">
        <v>7</v>
      </c>
      <c r="E1153" s="224" t="s">
        <v>524</v>
      </c>
      <c r="F1153" s="224" t="s">
        <v>5170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3808</v>
      </c>
      <c r="L1153" s="232" t="s">
        <v>4804</v>
      </c>
      <c r="M1153" s="232" t="s">
        <v>4863</v>
      </c>
      <c r="N1153" s="57"/>
      <c r="O1153" s="57"/>
      <c r="P1153" s="237" t="s">
        <v>3299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3794</v>
      </c>
      <c r="D1154" s="229" t="s">
        <v>7</v>
      </c>
      <c r="E1154" s="224" t="s">
        <v>524</v>
      </c>
      <c r="F1154" s="224" t="s">
        <v>5171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3808</v>
      </c>
      <c r="L1154" s="232" t="s">
        <v>4804</v>
      </c>
      <c r="M1154" s="232" t="s">
        <v>4863</v>
      </c>
      <c r="N1154" s="57"/>
      <c r="O1154" s="57"/>
      <c r="P1154" s="237" t="s">
        <v>3300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3794</v>
      </c>
      <c r="D1155" s="229" t="s">
        <v>7</v>
      </c>
      <c r="E1155" s="224" t="s">
        <v>524</v>
      </c>
      <c r="F1155" s="224" t="s">
        <v>5172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3808</v>
      </c>
      <c r="L1155" s="232" t="s">
        <v>4804</v>
      </c>
      <c r="M1155" s="232" t="s">
        <v>4863</v>
      </c>
      <c r="N1155" s="57"/>
      <c r="O1155" s="57"/>
      <c r="P1155" s="237" t="s">
        <v>3301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3794</v>
      </c>
      <c r="D1156" s="229" t="s">
        <v>7</v>
      </c>
      <c r="E1156" s="224" t="s">
        <v>524</v>
      </c>
      <c r="F1156" s="224" t="s">
        <v>5173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3808</v>
      </c>
      <c r="L1156" s="232" t="s">
        <v>4804</v>
      </c>
      <c r="M1156" s="232" t="s">
        <v>4863</v>
      </c>
      <c r="N1156" s="57"/>
      <c r="O1156" s="57"/>
      <c r="P1156" s="237" t="s">
        <v>3302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3794</v>
      </c>
      <c r="D1157" s="229" t="s">
        <v>7</v>
      </c>
      <c r="E1157" s="224" t="s">
        <v>524</v>
      </c>
      <c r="F1157" s="224" t="s">
        <v>5174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3808</v>
      </c>
      <c r="L1157" s="232" t="s">
        <v>4804</v>
      </c>
      <c r="M1157" s="232" t="s">
        <v>4863</v>
      </c>
      <c r="N1157" s="57"/>
      <c r="O1157" s="57"/>
      <c r="P1157" s="237" t="s">
        <v>5035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3794</v>
      </c>
      <c r="D1158" s="229" t="s">
        <v>7</v>
      </c>
      <c r="E1158" s="224" t="s">
        <v>524</v>
      </c>
      <c r="F1158" s="224" t="s">
        <v>5175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3808</v>
      </c>
      <c r="L1158" s="232" t="s">
        <v>4804</v>
      </c>
      <c r="M1158" s="232" t="s">
        <v>4863</v>
      </c>
      <c r="N1158" s="57"/>
      <c r="O1158" s="57"/>
      <c r="P1158" s="237" t="s">
        <v>3303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3794</v>
      </c>
      <c r="D1159" s="229" t="s">
        <v>7</v>
      </c>
      <c r="E1159" s="224" t="s">
        <v>524</v>
      </c>
      <c r="F1159" s="224" t="s">
        <v>5176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3808</v>
      </c>
      <c r="L1159" s="232" t="s">
        <v>4804</v>
      </c>
      <c r="M1159" s="232" t="s">
        <v>4863</v>
      </c>
      <c r="N1159" s="57"/>
      <c r="O1159" s="57"/>
      <c r="P1159" s="237" t="s">
        <v>3304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3794</v>
      </c>
      <c r="D1160" s="229" t="s">
        <v>7</v>
      </c>
      <c r="E1160" s="224" t="s">
        <v>524</v>
      </c>
      <c r="F1160" s="224" t="s">
        <v>5177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3808</v>
      </c>
      <c r="L1160" s="232" t="s">
        <v>4804</v>
      </c>
      <c r="M1160" s="232" t="s">
        <v>4863</v>
      </c>
      <c r="N1160" s="57"/>
      <c r="O1160" s="57"/>
      <c r="P1160" s="237" t="s">
        <v>3305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3794</v>
      </c>
      <c r="D1161" s="229" t="s">
        <v>7</v>
      </c>
      <c r="E1161" s="224" t="s">
        <v>524</v>
      </c>
      <c r="F1161" s="224" t="s">
        <v>5178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3808</v>
      </c>
      <c r="L1161" s="232" t="s">
        <v>4804</v>
      </c>
      <c r="M1161" s="232" t="s">
        <v>4863</v>
      </c>
      <c r="N1161" s="57"/>
      <c r="O1161" s="57"/>
      <c r="P1161" s="237" t="s">
        <v>3306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3794</v>
      </c>
      <c r="D1162" s="229" t="s">
        <v>7</v>
      </c>
      <c r="E1162" s="224" t="s">
        <v>524</v>
      </c>
      <c r="F1162" s="224" t="s">
        <v>5179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3808</v>
      </c>
      <c r="L1162" s="232" t="s">
        <v>4804</v>
      </c>
      <c r="M1162" s="232" t="s">
        <v>4863</v>
      </c>
      <c r="N1162" s="57"/>
      <c r="O1162" s="57"/>
      <c r="P1162" s="237" t="s">
        <v>3307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3794</v>
      </c>
      <c r="D1163" s="229" t="s">
        <v>7</v>
      </c>
      <c r="E1163" s="224" t="s">
        <v>524</v>
      </c>
      <c r="F1163" s="224" t="s">
        <v>5180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3808</v>
      </c>
      <c r="L1163" s="232" t="s">
        <v>4804</v>
      </c>
      <c r="M1163" s="232" t="s">
        <v>4863</v>
      </c>
      <c r="N1163" s="57"/>
      <c r="O1163" s="57"/>
      <c r="P1163" s="237" t="s">
        <v>3308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3794</v>
      </c>
      <c r="D1164" s="229" t="s">
        <v>7</v>
      </c>
      <c r="E1164" s="224" t="s">
        <v>524</v>
      </c>
      <c r="F1164" s="224" t="s">
        <v>5181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3808</v>
      </c>
      <c r="L1164" s="232" t="s">
        <v>4804</v>
      </c>
      <c r="M1164" s="232" t="s">
        <v>4863</v>
      </c>
      <c r="N1164" s="57"/>
      <c r="O1164" s="57"/>
      <c r="P1164" s="237" t="s">
        <v>3309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3794</v>
      </c>
      <c r="D1165" s="229" t="s">
        <v>7</v>
      </c>
      <c r="E1165" s="224" t="s">
        <v>524</v>
      </c>
      <c r="F1165" s="224" t="s">
        <v>5182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3808</v>
      </c>
      <c r="L1165" s="232" t="s">
        <v>4804</v>
      </c>
      <c r="M1165" s="232" t="s">
        <v>4863</v>
      </c>
      <c r="N1165" s="57"/>
      <c r="O1165" s="57"/>
      <c r="P1165" s="237" t="s">
        <v>3310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3808</v>
      </c>
      <c r="L1166" s="17" t="s">
        <v>4804</v>
      </c>
      <c r="M1166" s="57" t="s">
        <v>4863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3808</v>
      </c>
      <c r="L1167" s="17" t="s">
        <v>4804</v>
      </c>
      <c r="M1167" s="57" t="s">
        <v>4863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3808</v>
      </c>
      <c r="L1168" s="17" t="s">
        <v>4804</v>
      </c>
      <c r="M1168" s="57" t="s">
        <v>4863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3808</v>
      </c>
      <c r="L1169" s="17" t="s">
        <v>4804</v>
      </c>
      <c r="M1169" s="57" t="s">
        <v>4863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3808</v>
      </c>
      <c r="L1170" s="17" t="s">
        <v>4804</v>
      </c>
      <c r="M1170" s="57" t="s">
        <v>4863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3808</v>
      </c>
      <c r="L1171" s="17" t="s">
        <v>4804</v>
      </c>
      <c r="M1171" s="57" t="s">
        <v>4863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3808</v>
      </c>
      <c r="L1172" s="17" t="s">
        <v>4804</v>
      </c>
      <c r="M1172" s="57" t="s">
        <v>4863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3808</v>
      </c>
      <c r="L1173" s="17" t="s">
        <v>4804</v>
      </c>
      <c r="M1173" s="57" t="s">
        <v>4863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3808</v>
      </c>
      <c r="L1174" s="17" t="s">
        <v>4804</v>
      </c>
      <c r="M1174" s="57" t="s">
        <v>4863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3808</v>
      </c>
      <c r="L1175" s="17" t="s">
        <v>4804</v>
      </c>
      <c r="M1175" s="57" t="s">
        <v>4863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3808</v>
      </c>
      <c r="L1176" s="17" t="s">
        <v>4804</v>
      </c>
      <c r="M1176" s="57" t="s">
        <v>4863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3808</v>
      </c>
      <c r="L1177" s="17" t="s">
        <v>4804</v>
      </c>
      <c r="M1177" s="57" t="s">
        <v>4863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3808</v>
      </c>
      <c r="L1178" s="17" t="s">
        <v>4804</v>
      </c>
      <c r="M1178" s="57" t="s">
        <v>4863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3808</v>
      </c>
      <c r="L1179" s="17" t="s">
        <v>4804</v>
      </c>
      <c r="M1179" s="57" t="s">
        <v>4863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3808</v>
      </c>
      <c r="L1180" s="17" t="s">
        <v>4804</v>
      </c>
      <c r="M1180" s="57" t="s">
        <v>4863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3808</v>
      </c>
      <c r="L1181" s="17" t="s">
        <v>4804</v>
      </c>
      <c r="M1181" s="57" t="s">
        <v>4863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3808</v>
      </c>
      <c r="L1182" s="17" t="s">
        <v>4804</v>
      </c>
      <c r="M1182" s="57" t="s">
        <v>4863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3808</v>
      </c>
      <c r="L1183" s="17" t="s">
        <v>4804</v>
      </c>
      <c r="M1183" s="57" t="s">
        <v>4863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3808</v>
      </c>
      <c r="L1184" s="17" t="s">
        <v>4804</v>
      </c>
      <c r="M1184" s="57" t="s">
        <v>4863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3808</v>
      </c>
      <c r="L1185" s="17" t="s">
        <v>4804</v>
      </c>
      <c r="M1185" s="57" t="s">
        <v>4863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3808</v>
      </c>
      <c r="L1186" s="17" t="s">
        <v>4804</v>
      </c>
      <c r="M1186" s="57" t="s">
        <v>4863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3808</v>
      </c>
      <c r="L1187" s="17" t="s">
        <v>4804</v>
      </c>
      <c r="M1187" s="57" t="s">
        <v>4863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3808</v>
      </c>
      <c r="L1188" s="17" t="s">
        <v>4804</v>
      </c>
      <c r="M1188" s="57" t="s">
        <v>4863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3808</v>
      </c>
      <c r="L1189" s="17" t="s">
        <v>4804</v>
      </c>
      <c r="M1189" s="57" t="s">
        <v>4863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3808</v>
      </c>
      <c r="L1190" s="17" t="s">
        <v>4804</v>
      </c>
      <c r="M1190" s="57" t="s">
        <v>4863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3808</v>
      </c>
      <c r="L1191" s="17" t="s">
        <v>4804</v>
      </c>
      <c r="M1191" s="57" t="s">
        <v>4863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3808</v>
      </c>
      <c r="L1192" s="17" t="s">
        <v>4804</v>
      </c>
      <c r="M1192" s="57" t="s">
        <v>4863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3808</v>
      </c>
      <c r="L1193" s="17" t="s">
        <v>4804</v>
      </c>
      <c r="M1193" s="57" t="s">
        <v>4863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3808</v>
      </c>
      <c r="L1194" s="17" t="s">
        <v>4804</v>
      </c>
      <c r="M1194" s="57" t="s">
        <v>4863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3808</v>
      </c>
      <c r="L1195" s="17" t="s">
        <v>4804</v>
      </c>
      <c r="M1195" s="57" t="s">
        <v>4863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3808</v>
      </c>
      <c r="L1196" s="17" t="s">
        <v>4804</v>
      </c>
      <c r="M1196" s="57" t="s">
        <v>4863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3808</v>
      </c>
      <c r="L1197" s="17" t="s">
        <v>4804</v>
      </c>
      <c r="M1197" s="57" t="s">
        <v>4863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3808</v>
      </c>
      <c r="L1198" s="17" t="s">
        <v>4804</v>
      </c>
      <c r="M1198" s="57" t="s">
        <v>4863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3808</v>
      </c>
      <c r="L1202" s="57" t="s">
        <v>4804</v>
      </c>
      <c r="M1202" s="57" t="s">
        <v>4863</v>
      </c>
      <c r="N1202" s="57"/>
      <c r="O1202" s="57" t="s">
        <v>4081</v>
      </c>
      <c r="P1202" s="56" t="s">
        <v>4003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3808</v>
      </c>
      <c r="L1203" s="57" t="s">
        <v>4804</v>
      </c>
      <c r="M1203" s="57" t="s">
        <v>4863</v>
      </c>
      <c r="N1203" s="57"/>
      <c r="O1203" s="57" t="s">
        <v>4082</v>
      </c>
      <c r="P1203" s="56" t="s">
        <v>4004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3808</v>
      </c>
      <c r="L1204" s="57" t="s">
        <v>4804</v>
      </c>
      <c r="M1204" s="57" t="s">
        <v>4863</v>
      </c>
      <c r="N1204" s="57"/>
      <c r="O1204" s="57" t="s">
        <v>4083</v>
      </c>
      <c r="P1204" s="56" t="s">
        <v>4005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3808</v>
      </c>
      <c r="L1205" s="57" t="s">
        <v>4804</v>
      </c>
      <c r="M1205" s="57" t="s">
        <v>4863</v>
      </c>
      <c r="N1205" s="57"/>
      <c r="O1205" s="57" t="s">
        <v>4084</v>
      </c>
      <c r="P1205" s="56" t="s">
        <v>4006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3808</v>
      </c>
      <c r="L1206" s="57" t="s">
        <v>4804</v>
      </c>
      <c r="M1206" s="57" t="s">
        <v>4863</v>
      </c>
      <c r="N1206" s="57"/>
      <c r="O1206" s="57" t="s">
        <v>2841</v>
      </c>
      <c r="P1206" s="56" t="s">
        <v>4007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3808</v>
      </c>
      <c r="L1207" s="57" t="s">
        <v>4804</v>
      </c>
      <c r="M1207" s="57" t="s">
        <v>4863</v>
      </c>
      <c r="N1207" s="57"/>
      <c r="O1207" s="57" t="s">
        <v>4085</v>
      </c>
      <c r="P1207" s="56" t="s">
        <v>4008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3808</v>
      </c>
      <c r="L1208" s="57" t="s">
        <v>4804</v>
      </c>
      <c r="M1208" s="57" t="s">
        <v>4863</v>
      </c>
      <c r="N1208" s="57"/>
      <c r="O1208" s="57" t="s">
        <v>4086</v>
      </c>
      <c r="P1208" s="56" t="s">
        <v>4009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3808</v>
      </c>
      <c r="L1209" s="57" t="s">
        <v>4804</v>
      </c>
      <c r="M1209" s="57" t="s">
        <v>4863</v>
      </c>
      <c r="N1209" s="57"/>
      <c r="O1209" s="57" t="s">
        <v>4087</v>
      </c>
      <c r="P1209" s="56" t="s">
        <v>4010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3808</v>
      </c>
      <c r="L1210" s="57" t="s">
        <v>4804</v>
      </c>
      <c r="M1210" s="57" t="s">
        <v>4863</v>
      </c>
      <c r="N1210" s="57"/>
      <c r="O1210" s="57" t="s">
        <v>4088</v>
      </c>
      <c r="P1210" s="56" t="s">
        <v>4011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3808</v>
      </c>
      <c r="L1211" s="57" t="s">
        <v>4804</v>
      </c>
      <c r="M1211" s="57" t="s">
        <v>4863</v>
      </c>
      <c r="N1211" s="57"/>
      <c r="O1211" s="57" t="s">
        <v>4089</v>
      </c>
      <c r="P1211" s="56" t="s">
        <v>4012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3808</v>
      </c>
      <c r="L1212" s="57" t="s">
        <v>4804</v>
      </c>
      <c r="M1212" s="57" t="s">
        <v>4863</v>
      </c>
      <c r="N1212" s="57"/>
      <c r="O1212" s="57" t="s">
        <v>4090</v>
      </c>
      <c r="P1212" s="56" t="s">
        <v>4013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3808</v>
      </c>
      <c r="L1213" s="57" t="s">
        <v>4804</v>
      </c>
      <c r="M1213" s="57" t="s">
        <v>4863</v>
      </c>
      <c r="N1213" s="57"/>
      <c r="O1213" s="57" t="s">
        <v>4091</v>
      </c>
      <c r="P1213" s="56" t="s">
        <v>4014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3794</v>
      </c>
      <c r="D1214" s="53" t="s">
        <v>7</v>
      </c>
      <c r="E1214" s="58" t="s">
        <v>3999</v>
      </c>
      <c r="F1214" s="58" t="s">
        <v>3999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3808</v>
      </c>
      <c r="L1214" s="57" t="s">
        <v>4804</v>
      </c>
      <c r="M1214" s="57" t="s">
        <v>4863</v>
      </c>
      <c r="N1214" s="57"/>
      <c r="O1214" s="57"/>
      <c r="P1214" s="56" t="s">
        <v>4016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3794</v>
      </c>
      <c r="D1215" s="53" t="s">
        <v>7</v>
      </c>
      <c r="E1215" s="58" t="s">
        <v>4890</v>
      </c>
      <c r="F1215" s="58" t="s">
        <v>4890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3808</v>
      </c>
      <c r="L1215" s="57" t="s">
        <v>4804</v>
      </c>
      <c r="M1215" s="57" t="s">
        <v>4863</v>
      </c>
      <c r="N1215" s="57"/>
      <c r="O1215" s="57"/>
      <c r="P1215" s="56" t="s">
        <v>4017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3794</v>
      </c>
      <c r="D1216" s="53" t="s">
        <v>7</v>
      </c>
      <c r="E1216" s="58" t="s">
        <v>4000</v>
      </c>
      <c r="F1216" s="58" t="s">
        <v>4000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3808</v>
      </c>
      <c r="L1216" s="57" t="s">
        <v>4804</v>
      </c>
      <c r="M1216" s="57" t="s">
        <v>4863</v>
      </c>
      <c r="N1216" s="57"/>
      <c r="O1216" s="57"/>
      <c r="P1216" s="56" t="s">
        <v>4018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3794</v>
      </c>
      <c r="D1217" s="53" t="s">
        <v>7</v>
      </c>
      <c r="E1217" s="58" t="s">
        <v>4001</v>
      </c>
      <c r="F1217" s="58" t="s">
        <v>4001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3808</v>
      </c>
      <c r="L1217" s="57" t="s">
        <v>4804</v>
      </c>
      <c r="M1217" s="57" t="s">
        <v>4863</v>
      </c>
      <c r="N1217" s="57"/>
      <c r="O1217" s="57"/>
      <c r="P1217" s="56" t="s">
        <v>4019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3794</v>
      </c>
      <c r="D1218" s="53" t="s">
        <v>7</v>
      </c>
      <c r="E1218" s="58" t="s">
        <v>4002</v>
      </c>
      <c r="F1218" s="58" t="s">
        <v>4002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3808</v>
      </c>
      <c r="L1218" s="57" t="s">
        <v>4804</v>
      </c>
      <c r="M1218" s="57" t="s">
        <v>4863</v>
      </c>
      <c r="N1218" s="57"/>
      <c r="O1218" s="57"/>
      <c r="P1218" s="56" t="s">
        <v>4020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4913</v>
      </c>
      <c r="D1219" s="53" t="s">
        <v>4914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3808</v>
      </c>
      <c r="L1219" s="57" t="s">
        <v>4804</v>
      </c>
      <c r="M1219" s="57" t="s">
        <v>4863</v>
      </c>
      <c r="N1219" s="57"/>
      <c r="O1219" s="57"/>
      <c r="P1219" s="56" t="s">
        <v>4021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4913</v>
      </c>
      <c r="D1220" s="53" t="s">
        <v>4915</v>
      </c>
      <c r="E1220" s="58" t="s">
        <v>4035</v>
      </c>
      <c r="F1220" s="58" t="s">
        <v>4035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3808</v>
      </c>
      <c r="L1220" s="57" t="s">
        <v>4804</v>
      </c>
      <c r="M1220" s="57" t="s">
        <v>4863</v>
      </c>
      <c r="N1220" s="57"/>
      <c r="O1220" s="57"/>
      <c r="P1220" s="56" t="s">
        <v>4022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4913</v>
      </c>
      <c r="D1221" s="53" t="s">
        <v>4916</v>
      </c>
      <c r="E1221" s="58" t="s">
        <v>4036</v>
      </c>
      <c r="F1221" s="58" t="s">
        <v>4036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3808</v>
      </c>
      <c r="L1221" s="57" t="s">
        <v>4804</v>
      </c>
      <c r="M1221" s="57" t="s">
        <v>4863</v>
      </c>
      <c r="N1221" s="57"/>
      <c r="O1221" s="57"/>
      <c r="P1221" s="56" t="s">
        <v>4023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4781</v>
      </c>
      <c r="D1222" s="53" t="s">
        <v>4782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3808</v>
      </c>
      <c r="L1222" s="57" t="s">
        <v>4804</v>
      </c>
      <c r="M1222" s="57" t="s">
        <v>4863</v>
      </c>
      <c r="N1222" s="57"/>
      <c r="O1222" s="57"/>
      <c r="P1222" s="56" t="s">
        <v>4024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4781</v>
      </c>
      <c r="D1223" s="53" t="s">
        <v>4783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3808</v>
      </c>
      <c r="L1223" s="57" t="s">
        <v>4804</v>
      </c>
      <c r="M1223" s="57" t="s">
        <v>4863</v>
      </c>
      <c r="N1223" s="57"/>
      <c r="O1223" s="57"/>
      <c r="P1223" s="56" t="s">
        <v>4025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4781</v>
      </c>
      <c r="D1224" s="53" t="s">
        <v>4784</v>
      </c>
      <c r="E1224" s="58" t="s">
        <v>1196</v>
      </c>
      <c r="F1224" s="58" t="s">
        <v>4034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3808</v>
      </c>
      <c r="L1224" s="57" t="s">
        <v>4804</v>
      </c>
      <c r="M1224" s="57" t="s">
        <v>4863</v>
      </c>
      <c r="N1224" s="57"/>
      <c r="O1224" s="57"/>
      <c r="P1224" s="56" t="s">
        <v>4026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4781</v>
      </c>
      <c r="D1225" s="53" t="s">
        <v>4785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3808</v>
      </c>
      <c r="L1225" s="57" t="s">
        <v>4804</v>
      </c>
      <c r="M1225" s="57" t="s">
        <v>4863</v>
      </c>
      <c r="N1225" s="57"/>
      <c r="O1225" s="57"/>
      <c r="P1225" s="56" t="s">
        <v>4027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4781</v>
      </c>
      <c r="D1226" s="53" t="s">
        <v>4786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3808</v>
      </c>
      <c r="L1226" s="57" t="s">
        <v>4804</v>
      </c>
      <c r="M1226" s="57" t="s">
        <v>4863</v>
      </c>
      <c r="N1226" s="57"/>
      <c r="O1226" s="57"/>
      <c r="P1226" s="56" t="s">
        <v>4028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4781</v>
      </c>
      <c r="D1227" s="53" t="s">
        <v>4787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3808</v>
      </c>
      <c r="L1227" s="57" t="s">
        <v>4804</v>
      </c>
      <c r="M1227" s="57" t="s">
        <v>4863</v>
      </c>
      <c r="N1227" s="57"/>
      <c r="O1227" s="57"/>
      <c r="P1227" s="56" t="s">
        <v>4029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3794</v>
      </c>
      <c r="D1228" s="53" t="s">
        <v>7</v>
      </c>
      <c r="E1228" s="130" t="s">
        <v>3998</v>
      </c>
      <c r="F1228" s="130" t="s">
        <v>3998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3808</v>
      </c>
      <c r="L1228" s="57" t="s">
        <v>4804</v>
      </c>
      <c r="M1228" s="57" t="s">
        <v>4863</v>
      </c>
      <c r="N1228" s="57"/>
      <c r="O1228" s="57"/>
      <c r="P1228" s="56" t="s">
        <v>4015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4541</v>
      </c>
      <c r="D1229" s="53" t="s">
        <v>7</v>
      </c>
      <c r="E1229" s="130" t="s">
        <v>1158</v>
      </c>
      <c r="F1229" s="130" t="s">
        <v>4092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3808</v>
      </c>
      <c r="L1229" s="57" t="s">
        <v>4804</v>
      </c>
      <c r="M1229" s="57" t="s">
        <v>4863</v>
      </c>
      <c r="N1229" s="57"/>
      <c r="O1229" s="57"/>
      <c r="P1229" s="56" t="s">
        <v>4030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4542</v>
      </c>
      <c r="D1230" s="200" t="s">
        <v>7</v>
      </c>
      <c r="E1230" s="208" t="s">
        <v>1159</v>
      </c>
      <c r="F1230" s="208" t="s">
        <v>4093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3808</v>
      </c>
      <c r="L1230" s="202" t="s">
        <v>4804</v>
      </c>
      <c r="M1230" s="57" t="s">
        <v>4863</v>
      </c>
      <c r="P1230" s="203" t="s">
        <v>4031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4549</v>
      </c>
      <c r="D1231" s="200" t="s">
        <v>7</v>
      </c>
      <c r="E1231" s="208" t="s">
        <v>1160</v>
      </c>
      <c r="F1231" s="208" t="s">
        <v>4094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3808</v>
      </c>
      <c r="L1231" s="202" t="s">
        <v>4804</v>
      </c>
      <c r="M1231" s="57" t="s">
        <v>4863</v>
      </c>
      <c r="P1231" s="203" t="s">
        <v>4032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3808</v>
      </c>
      <c r="L1232" s="17" t="s">
        <v>4804</v>
      </c>
      <c r="M1232" s="57" t="s">
        <v>4863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3808</v>
      </c>
      <c r="L1233" s="17" t="s">
        <v>4804</v>
      </c>
      <c r="M1233" s="57" t="s">
        <v>4863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3808</v>
      </c>
      <c r="L1237" s="57" t="s">
        <v>4804</v>
      </c>
      <c r="M1237" s="57" t="s">
        <v>4863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4696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3970</v>
      </c>
      <c r="L1238" s="57" t="s">
        <v>4804</v>
      </c>
      <c r="M1238" s="57" t="s">
        <v>4861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4697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3970</v>
      </c>
      <c r="L1239" s="57" t="s">
        <v>4804</v>
      </c>
      <c r="M1239" s="57" t="s">
        <v>4861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4698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3970</v>
      </c>
      <c r="L1240" s="57" t="s">
        <v>4804</v>
      </c>
      <c r="M1240" s="57" t="s">
        <v>4861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4699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3970</v>
      </c>
      <c r="L1241" s="57" t="s">
        <v>4804</v>
      </c>
      <c r="M1241" s="57" t="s">
        <v>4861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3808</v>
      </c>
      <c r="L1242" s="57" t="s">
        <v>4804</v>
      </c>
      <c r="M1242" s="57" t="s">
        <v>4863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4700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3970</v>
      </c>
      <c r="L1243" s="57" t="s">
        <v>4804</v>
      </c>
      <c r="M1243" s="57" t="s">
        <v>4861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4701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3970</v>
      </c>
      <c r="L1244" s="57" t="s">
        <v>4804</v>
      </c>
      <c r="M1244" s="57" t="s">
        <v>4861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4702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3970</v>
      </c>
      <c r="L1245" s="57" t="s">
        <v>4804</v>
      </c>
      <c r="M1245" s="57" t="s">
        <v>4861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4703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3970</v>
      </c>
      <c r="L1246" s="57" t="s">
        <v>4804</v>
      </c>
      <c r="M1246" s="57" t="s">
        <v>4861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3808</v>
      </c>
      <c r="L1247" s="57" t="s">
        <v>4804</v>
      </c>
      <c r="M1247" s="57" t="s">
        <v>4863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4704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3970</v>
      </c>
      <c r="L1248" s="57" t="s">
        <v>4804</v>
      </c>
      <c r="M1248" s="57" t="s">
        <v>4861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4705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3970</v>
      </c>
      <c r="L1249" s="57" t="s">
        <v>4804</v>
      </c>
      <c r="M1249" s="57" t="s">
        <v>4861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4706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3970</v>
      </c>
      <c r="L1250" s="57" t="s">
        <v>4804</v>
      </c>
      <c r="M1250" s="57" t="s">
        <v>4861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4707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3970</v>
      </c>
      <c r="L1251" s="57" t="s">
        <v>4804</v>
      </c>
      <c r="M1251" s="57" t="s">
        <v>4861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3808</v>
      </c>
      <c r="L1252" s="57" t="s">
        <v>4804</v>
      </c>
      <c r="M1252" s="57" t="s">
        <v>4863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4708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3970</v>
      </c>
      <c r="L1253" s="57" t="s">
        <v>4804</v>
      </c>
      <c r="M1253" s="57" t="s">
        <v>4861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4709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3970</v>
      </c>
      <c r="L1254" s="57" t="s">
        <v>4804</v>
      </c>
      <c r="M1254" s="57" t="s">
        <v>4861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4710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3970</v>
      </c>
      <c r="L1255" s="57" t="s">
        <v>4804</v>
      </c>
      <c r="M1255" s="57" t="s">
        <v>4861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4711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3970</v>
      </c>
      <c r="L1256" s="57" t="s">
        <v>4804</v>
      </c>
      <c r="M1256" s="57" t="s">
        <v>4861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3794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3808</v>
      </c>
      <c r="L1257" s="57" t="s">
        <v>4804</v>
      </c>
      <c r="M1257" s="57" t="s">
        <v>4863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4712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3970</v>
      </c>
      <c r="L1258" s="57" t="s">
        <v>4804</v>
      </c>
      <c r="M1258" s="57" t="s">
        <v>4861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4713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3970</v>
      </c>
      <c r="L1259" s="57" t="s">
        <v>4804</v>
      </c>
      <c r="M1259" s="57" t="s">
        <v>4861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4714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3970</v>
      </c>
      <c r="L1260" s="57" t="s">
        <v>4804</v>
      </c>
      <c r="M1260" s="57" t="s">
        <v>4861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4715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3970</v>
      </c>
      <c r="L1261" s="57" t="s">
        <v>4804</v>
      </c>
      <c r="M1261" s="57" t="s">
        <v>4861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3808</v>
      </c>
      <c r="L1262" s="57" t="s">
        <v>4804</v>
      </c>
      <c r="M1262" s="57" t="s">
        <v>4863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4716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3970</v>
      </c>
      <c r="L1263" s="57" t="s">
        <v>4804</v>
      </c>
      <c r="M1263" s="57" t="s">
        <v>4861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4717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3970</v>
      </c>
      <c r="L1264" s="57" t="s">
        <v>4804</v>
      </c>
      <c r="M1264" s="57" t="s">
        <v>4861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4718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3970</v>
      </c>
      <c r="L1265" s="57" t="s">
        <v>4804</v>
      </c>
      <c r="M1265" s="57" t="s">
        <v>4861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4719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3970</v>
      </c>
      <c r="L1266" s="57" t="s">
        <v>4804</v>
      </c>
      <c r="M1266" s="57" t="s">
        <v>4861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3808</v>
      </c>
      <c r="L1267" s="57" t="s">
        <v>4804</v>
      </c>
      <c r="M1267" s="57" t="s">
        <v>4863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4720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3970</v>
      </c>
      <c r="L1268" s="57" t="s">
        <v>4804</v>
      </c>
      <c r="M1268" s="57" t="s">
        <v>4861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4721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3970</v>
      </c>
      <c r="L1269" s="57" t="s">
        <v>4804</v>
      </c>
      <c r="M1269" s="57" t="s">
        <v>4861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4722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3970</v>
      </c>
      <c r="L1270" s="57" t="s">
        <v>4804</v>
      </c>
      <c r="M1270" s="57" t="s">
        <v>4861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4723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3970</v>
      </c>
      <c r="L1271" s="57" t="s">
        <v>4804</v>
      </c>
      <c r="M1271" s="57" t="s">
        <v>4861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3808</v>
      </c>
      <c r="L1272" s="57" t="s">
        <v>4804</v>
      </c>
      <c r="M1272" s="57" t="s">
        <v>4863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4724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3970</v>
      </c>
      <c r="L1273" s="57" t="s">
        <v>4804</v>
      </c>
      <c r="M1273" s="57" t="s">
        <v>4861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4725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3970</v>
      </c>
      <c r="L1274" s="57" t="s">
        <v>4804</v>
      </c>
      <c r="M1274" s="57" t="s">
        <v>4861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4726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3970</v>
      </c>
      <c r="L1275" s="57" t="s">
        <v>4804</v>
      </c>
      <c r="M1275" s="57" t="s">
        <v>4861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4727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3970</v>
      </c>
      <c r="L1276" s="57" t="s">
        <v>4804</v>
      </c>
      <c r="M1276" s="57" t="s">
        <v>4861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3794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3808</v>
      </c>
      <c r="L1277" s="57" t="s">
        <v>4804</v>
      </c>
      <c r="M1277" s="57" t="s">
        <v>4863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4728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3970</v>
      </c>
      <c r="L1278" s="57" t="s">
        <v>4804</v>
      </c>
      <c r="M1278" s="57" t="s">
        <v>4861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4729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3970</v>
      </c>
      <c r="L1279" s="57" t="s">
        <v>4804</v>
      </c>
      <c r="M1279" s="57" t="s">
        <v>4861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4730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3970</v>
      </c>
      <c r="L1280" s="57" t="s">
        <v>4804</v>
      </c>
      <c r="M1280" s="57" t="s">
        <v>4861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4731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3970</v>
      </c>
      <c r="L1281" s="57" t="s">
        <v>4804</v>
      </c>
      <c r="M1281" s="57" t="s">
        <v>4861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3808</v>
      </c>
      <c r="L1282" s="57" t="s">
        <v>4804</v>
      </c>
      <c r="M1282" s="57" t="s">
        <v>4863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4732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3970</v>
      </c>
      <c r="L1283" s="57" t="s">
        <v>4804</v>
      </c>
      <c r="M1283" s="57" t="s">
        <v>4861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4733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3970</v>
      </c>
      <c r="L1284" s="57" t="s">
        <v>4804</v>
      </c>
      <c r="M1284" s="57" t="s">
        <v>4861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4734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3970</v>
      </c>
      <c r="L1285" s="57" t="s">
        <v>4804</v>
      </c>
      <c r="M1285" s="57" t="s">
        <v>4861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4735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3970</v>
      </c>
      <c r="L1286" s="57" t="s">
        <v>4804</v>
      </c>
      <c r="M1286" s="57" t="s">
        <v>4861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3808</v>
      </c>
      <c r="L1287" s="57" t="s">
        <v>4804</v>
      </c>
      <c r="M1287" s="57" t="s">
        <v>4863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4736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3970</v>
      </c>
      <c r="L1288" s="57" t="s">
        <v>4804</v>
      </c>
      <c r="M1288" s="57" t="s">
        <v>4861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4737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3970</v>
      </c>
      <c r="L1289" s="57" t="s">
        <v>4804</v>
      </c>
      <c r="M1289" s="57" t="s">
        <v>4861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4738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3970</v>
      </c>
      <c r="L1290" s="57" t="s">
        <v>4804</v>
      </c>
      <c r="M1290" s="57" t="s">
        <v>4861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4739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3970</v>
      </c>
      <c r="L1291" s="57" t="s">
        <v>4804</v>
      </c>
      <c r="M1291" s="57" t="s">
        <v>4861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3808</v>
      </c>
      <c r="L1292" s="57" t="s">
        <v>4804</v>
      </c>
      <c r="M1292" s="57" t="s">
        <v>4863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4740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3970</v>
      </c>
      <c r="L1293" s="57" t="s">
        <v>4804</v>
      </c>
      <c r="M1293" s="57" t="s">
        <v>4861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4741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3970</v>
      </c>
      <c r="L1294" s="57" t="s">
        <v>4804</v>
      </c>
      <c r="M1294" s="57" t="s">
        <v>4861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4742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3970</v>
      </c>
      <c r="L1295" s="57" t="s">
        <v>4804</v>
      </c>
      <c r="M1295" s="57" t="s">
        <v>4861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4743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3970</v>
      </c>
      <c r="L1296" s="57" t="s">
        <v>4804</v>
      </c>
      <c r="M1296" s="57" t="s">
        <v>4861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3808</v>
      </c>
      <c r="L1297" s="57" t="s">
        <v>4804</v>
      </c>
      <c r="M1297" s="57" t="s">
        <v>4863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4744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3970</v>
      </c>
      <c r="L1298" s="57" t="s">
        <v>4804</v>
      </c>
      <c r="M1298" s="57" t="s">
        <v>4861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4745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3970</v>
      </c>
      <c r="L1299" s="57" t="s">
        <v>4804</v>
      </c>
      <c r="M1299" s="57" t="s">
        <v>4861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4746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3970</v>
      </c>
      <c r="L1300" s="57" t="s">
        <v>4804</v>
      </c>
      <c r="M1300" s="57" t="s">
        <v>4861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4747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3970</v>
      </c>
      <c r="L1301" s="57" t="s">
        <v>4804</v>
      </c>
      <c r="M1301" s="57" t="s">
        <v>4861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3794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3808</v>
      </c>
      <c r="L1302" s="57" t="s">
        <v>4804</v>
      </c>
      <c r="M1302" s="57" t="s">
        <v>4863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4748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3970</v>
      </c>
      <c r="L1303" s="57" t="s">
        <v>4804</v>
      </c>
      <c r="M1303" s="57" t="s">
        <v>4861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4749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3970</v>
      </c>
      <c r="L1304" s="57" t="s">
        <v>4804</v>
      </c>
      <c r="M1304" s="57" t="s">
        <v>4861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4750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3970</v>
      </c>
      <c r="L1305" s="57" t="s">
        <v>4804</v>
      </c>
      <c r="M1305" s="57" t="s">
        <v>4861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4751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3970</v>
      </c>
      <c r="L1306" s="57" t="s">
        <v>4804</v>
      </c>
      <c r="M1306" s="57" t="s">
        <v>4861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3808</v>
      </c>
      <c r="L1307" s="17" t="s">
        <v>4804</v>
      </c>
      <c r="M1307" s="57" t="s">
        <v>4863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3808</v>
      </c>
      <c r="L1308" s="17" t="s">
        <v>4804</v>
      </c>
      <c r="M1308" s="57" t="s">
        <v>4863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3808</v>
      </c>
      <c r="L1309" s="17" t="s">
        <v>4804</v>
      </c>
      <c r="M1309" s="57" t="s">
        <v>4863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3808</v>
      </c>
      <c r="L1310" s="17" t="s">
        <v>4804</v>
      </c>
      <c r="M1310" s="57" t="s">
        <v>4863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3808</v>
      </c>
      <c r="L1311" s="17" t="s">
        <v>4804</v>
      </c>
      <c r="M1311" s="57" t="s">
        <v>4863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3808</v>
      </c>
      <c r="L1312" s="17" t="s">
        <v>4804</v>
      </c>
      <c r="M1312" s="57" t="s">
        <v>4863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3808</v>
      </c>
      <c r="L1313" s="17" t="s">
        <v>4804</v>
      </c>
      <c r="M1313" s="57" t="s">
        <v>4863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3808</v>
      </c>
      <c r="L1314" s="17" t="s">
        <v>4804</v>
      </c>
      <c r="M1314" s="57" t="s">
        <v>4863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3808</v>
      </c>
      <c r="L1315" s="17" t="s">
        <v>4804</v>
      </c>
      <c r="M1315" s="57" t="s">
        <v>4863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3808</v>
      </c>
      <c r="L1316" s="17" t="s">
        <v>4804</v>
      </c>
      <c r="M1316" s="57" t="s">
        <v>4863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3808</v>
      </c>
      <c r="L1317" s="17" t="s">
        <v>4804</v>
      </c>
      <c r="M1317" s="57" t="s">
        <v>4863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3808</v>
      </c>
      <c r="L1318" s="17" t="s">
        <v>4804</v>
      </c>
      <c r="M1318" s="57" t="s">
        <v>4863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3808</v>
      </c>
      <c r="L1319" s="17" t="s">
        <v>4804</v>
      </c>
      <c r="M1319" s="57" t="s">
        <v>4863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3808</v>
      </c>
      <c r="L1320" s="17" t="s">
        <v>4804</v>
      </c>
      <c r="M1320" s="57" t="s">
        <v>4863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3808</v>
      </c>
      <c r="L1321" s="17" t="s">
        <v>4804</v>
      </c>
      <c r="M1321" s="57" t="s">
        <v>4863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3808</v>
      </c>
      <c r="L1322" s="17" t="s">
        <v>4804</v>
      </c>
      <c r="M1322" s="57" t="s">
        <v>4863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3808</v>
      </c>
      <c r="L1323" s="17" t="s">
        <v>4804</v>
      </c>
      <c r="M1323" s="57" t="s">
        <v>4863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3808</v>
      </c>
      <c r="L1324" s="17" t="s">
        <v>4804</v>
      </c>
      <c r="M1324" s="57" t="s">
        <v>4863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3808</v>
      </c>
      <c r="L1325" s="17" t="s">
        <v>4804</v>
      </c>
      <c r="M1325" s="57" t="s">
        <v>4863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3808</v>
      </c>
      <c r="L1326" s="17" t="s">
        <v>4804</v>
      </c>
      <c r="M1326" s="57" t="s">
        <v>4863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3590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3970</v>
      </c>
      <c r="L1330" s="57" t="s">
        <v>4804</v>
      </c>
      <c r="M1330" s="57" t="s">
        <v>4870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3590</v>
      </c>
      <c r="D1331" s="53" t="s">
        <v>4474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3970</v>
      </c>
      <c r="L1331" s="57" t="s">
        <v>4804</v>
      </c>
      <c r="M1331" s="57" t="s">
        <v>4861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3590</v>
      </c>
      <c r="D1332" s="53" t="s">
        <v>4475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3970</v>
      </c>
      <c r="L1332" s="57" t="s">
        <v>4804</v>
      </c>
      <c r="M1332" s="57" t="s">
        <v>4861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3590</v>
      </c>
      <c r="D1333" s="53" t="s">
        <v>4476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3970</v>
      </c>
      <c r="L1333" s="57" t="s">
        <v>4804</v>
      </c>
      <c r="M1333" s="57" t="s">
        <v>4861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3590</v>
      </c>
      <c r="D1334" s="53" t="s">
        <v>4477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3970</v>
      </c>
      <c r="L1334" s="57" t="s">
        <v>4804</v>
      </c>
      <c r="M1334" s="57" t="s">
        <v>4861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3590</v>
      </c>
      <c r="D1335" s="53" t="s">
        <v>4478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3970</v>
      </c>
      <c r="L1335" s="57" t="s">
        <v>4804</v>
      </c>
      <c r="M1335" s="57" t="s">
        <v>4861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3590</v>
      </c>
      <c r="D1336" s="53" t="s">
        <v>4479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3970</v>
      </c>
      <c r="L1336" s="57" t="s">
        <v>4804</v>
      </c>
      <c r="M1336" s="57" t="s">
        <v>4861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3590</v>
      </c>
      <c r="D1337" s="53" t="s">
        <v>4480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3970</v>
      </c>
      <c r="L1337" s="57" t="s">
        <v>4804</v>
      </c>
      <c r="M1337" s="57" t="s">
        <v>4861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3590</v>
      </c>
      <c r="D1338" s="53" t="s">
        <v>4481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3970</v>
      </c>
      <c r="L1338" s="57" t="s">
        <v>4804</v>
      </c>
      <c r="M1338" s="57" t="s">
        <v>4861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3590</v>
      </c>
      <c r="D1339" s="53" t="s">
        <v>4482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3970</v>
      </c>
      <c r="L1339" s="57" t="s">
        <v>4804</v>
      </c>
      <c r="M1339" s="57" t="s">
        <v>4861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3590</v>
      </c>
      <c r="D1340" s="53" t="s">
        <v>4483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3970</v>
      </c>
      <c r="L1340" s="57" t="s">
        <v>4804</v>
      </c>
      <c r="M1340" s="57" t="s">
        <v>4861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3808</v>
      </c>
      <c r="L1341" s="17" t="s">
        <v>4804</v>
      </c>
      <c r="M1341" s="57" t="s">
        <v>4863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3808</v>
      </c>
      <c r="L1342" s="17" t="s">
        <v>4804</v>
      </c>
      <c r="M1342" s="57" t="s">
        <v>4863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3808</v>
      </c>
      <c r="L1343" s="17" t="s">
        <v>4804</v>
      </c>
      <c r="M1343" s="57" t="s">
        <v>4863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3808</v>
      </c>
      <c r="L1344" s="17" t="s">
        <v>4804</v>
      </c>
      <c r="M1344" s="57" t="s">
        <v>4863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3808</v>
      </c>
      <c r="L1345" s="17" t="s">
        <v>4804</v>
      </c>
      <c r="M1345" s="57" t="s">
        <v>4863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3794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3808</v>
      </c>
      <c r="L1349" s="57" t="s">
        <v>4804</v>
      </c>
      <c r="M1349" s="57" t="s">
        <v>4863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3808</v>
      </c>
      <c r="L1350" s="57" t="s">
        <v>4804</v>
      </c>
      <c r="M1350" s="57" t="s">
        <v>4863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3794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3808</v>
      </c>
      <c r="L1351" s="57" t="s">
        <v>4804</v>
      </c>
      <c r="M1351" s="57" t="s">
        <v>4863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3794</v>
      </c>
      <c r="D1352" s="61" t="s">
        <v>2817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3808</v>
      </c>
      <c r="L1352" s="57" t="s">
        <v>4804</v>
      </c>
      <c r="M1352" s="57" t="s">
        <v>4863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3794</v>
      </c>
      <c r="D1353" s="61" t="s">
        <v>2817</v>
      </c>
      <c r="E1353" s="77" t="s">
        <v>4928</v>
      </c>
      <c r="F1353" s="77" t="s">
        <v>4928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3808</v>
      </c>
      <c r="L1353" s="57" t="s">
        <v>4804</v>
      </c>
      <c r="M1353" s="57" t="s">
        <v>4863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3794</v>
      </c>
      <c r="D1354" s="61" t="s">
        <v>2817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3808</v>
      </c>
      <c r="L1354" s="57" t="s">
        <v>4804</v>
      </c>
      <c r="M1354" s="57" t="s">
        <v>4863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3794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3808</v>
      </c>
      <c r="L1355" s="57" t="s">
        <v>4804</v>
      </c>
      <c r="M1355" s="57" t="s">
        <v>4863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3794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3808</v>
      </c>
      <c r="L1356" s="57" t="s">
        <v>4804</v>
      </c>
      <c r="M1356" s="57" t="s">
        <v>4863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3794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3808</v>
      </c>
      <c r="L1357" s="57" t="s">
        <v>4804</v>
      </c>
      <c r="M1357" s="57" t="s">
        <v>4863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3794</v>
      </c>
      <c r="D1358" s="61" t="s">
        <v>2817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3808</v>
      </c>
      <c r="L1358" s="57" t="s">
        <v>4804</v>
      </c>
      <c r="M1358" s="57" t="s">
        <v>4863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3794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3808</v>
      </c>
      <c r="L1359" s="57" t="s">
        <v>4804</v>
      </c>
      <c r="M1359" s="57" t="s">
        <v>4863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3808</v>
      </c>
      <c r="L1360" s="57" t="s">
        <v>4804</v>
      </c>
      <c r="M1360" s="57" t="s">
        <v>4863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3794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3808</v>
      </c>
      <c r="L1361" s="57" t="s">
        <v>4804</v>
      </c>
      <c r="M1361" s="57" t="s">
        <v>4863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3808</v>
      </c>
      <c r="L1362" s="57" t="s">
        <v>4804</v>
      </c>
      <c r="M1362" s="57" t="s">
        <v>4863</v>
      </c>
      <c r="N1362" s="57"/>
      <c r="O1362" s="57"/>
      <c r="P1362" s="56" t="s">
        <v>4584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3794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3808</v>
      </c>
      <c r="L1363" s="57" t="s">
        <v>4804</v>
      </c>
      <c r="M1363" s="57" t="s">
        <v>4863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3794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3808</v>
      </c>
      <c r="L1364" s="57" t="s">
        <v>4804</v>
      </c>
      <c r="M1364" s="57" t="s">
        <v>4863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3794</v>
      </c>
      <c r="D1365" s="61" t="s">
        <v>2817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3808</v>
      </c>
      <c r="L1365" s="57" t="s">
        <v>4804</v>
      </c>
      <c r="M1365" s="57" t="s">
        <v>4863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3808</v>
      </c>
      <c r="L1366" s="57" t="s">
        <v>4804</v>
      </c>
      <c r="M1366" s="57" t="s">
        <v>4863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3794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3808</v>
      </c>
      <c r="L1367" s="57" t="s">
        <v>4804</v>
      </c>
      <c r="M1367" s="57" t="s">
        <v>4863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3808</v>
      </c>
      <c r="L1368" s="57" t="s">
        <v>4804</v>
      </c>
      <c r="M1368" s="57" t="s">
        <v>4863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3794</v>
      </c>
      <c r="D1369" s="53" t="s">
        <v>7</v>
      </c>
      <c r="E1369" s="77" t="s">
        <v>4926</v>
      </c>
      <c r="F1369" s="77" t="s">
        <v>4926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3808</v>
      </c>
      <c r="L1369" s="57" t="s">
        <v>4804</v>
      </c>
      <c r="M1369" s="57" t="s">
        <v>4863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3794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3808</v>
      </c>
      <c r="L1370" s="57" t="s">
        <v>4804</v>
      </c>
      <c r="M1370" s="57" t="s">
        <v>4863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3808</v>
      </c>
      <c r="L1371" s="57" t="s">
        <v>4804</v>
      </c>
      <c r="M1371" s="57" t="s">
        <v>4863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3794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3808</v>
      </c>
      <c r="L1372" s="57" t="s">
        <v>4804</v>
      </c>
      <c r="M1372" s="57" t="s">
        <v>4863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3808</v>
      </c>
      <c r="L1373" s="57" t="s">
        <v>4804</v>
      </c>
      <c r="M1373" s="57" t="s">
        <v>4863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3808</v>
      </c>
      <c r="L1374" s="57" t="s">
        <v>4804</v>
      </c>
      <c r="M1374" s="57" t="s">
        <v>4863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3808</v>
      </c>
      <c r="L1375" s="57" t="s">
        <v>4804</v>
      </c>
      <c r="M1375" s="57" t="s">
        <v>4863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3808</v>
      </c>
      <c r="L1376" s="57" t="s">
        <v>4804</v>
      </c>
      <c r="M1376" s="57" t="s">
        <v>4863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2709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3794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3808</v>
      </c>
      <c r="L1377" s="57" t="s">
        <v>4804</v>
      </c>
      <c r="M1377" s="57" t="s">
        <v>4863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3808</v>
      </c>
      <c r="L1378" s="57" t="s">
        <v>4804</v>
      </c>
      <c r="M1378" s="57" t="s">
        <v>4863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3794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3808</v>
      </c>
      <c r="L1379" s="57" t="s">
        <v>4804</v>
      </c>
      <c r="M1379" s="57" t="s">
        <v>4863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3808</v>
      </c>
      <c r="L1380" s="57" t="s">
        <v>4804</v>
      </c>
      <c r="M1380" s="57" t="s">
        <v>4863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3794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3808</v>
      </c>
      <c r="L1381" s="57" t="s">
        <v>4804</v>
      </c>
      <c r="M1381" s="57" t="s">
        <v>4863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3808</v>
      </c>
      <c r="L1382" s="57" t="s">
        <v>4804</v>
      </c>
      <c r="M1382" s="57" t="s">
        <v>4863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3808</v>
      </c>
      <c r="L1383" s="57" t="s">
        <v>4804</v>
      </c>
      <c r="M1383" s="57" t="s">
        <v>4863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3794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3808</v>
      </c>
      <c r="L1384" s="57" t="s">
        <v>4804</v>
      </c>
      <c r="M1384" s="57" t="s">
        <v>4863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3794</v>
      </c>
      <c r="D1385" s="61" t="s">
        <v>2817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3808</v>
      </c>
      <c r="L1385" s="57" t="s">
        <v>4804</v>
      </c>
      <c r="M1385" s="57" t="s">
        <v>4863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3808</v>
      </c>
      <c r="L1386" s="57" t="s">
        <v>4804</v>
      </c>
      <c r="M1386" s="57" t="s">
        <v>4863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3794</v>
      </c>
      <c r="D1387" s="61" t="s">
        <v>2817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3808</v>
      </c>
      <c r="L1387" s="57" t="s">
        <v>4804</v>
      </c>
      <c r="M1387" s="57" t="s">
        <v>4863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3794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3808</v>
      </c>
      <c r="L1388" s="57" t="s">
        <v>4804</v>
      </c>
      <c r="M1388" s="57" t="s">
        <v>4863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3794</v>
      </c>
      <c r="D1389" s="53" t="s">
        <v>7</v>
      </c>
      <c r="E1389" s="77" t="s">
        <v>4927</v>
      </c>
      <c r="F1389" s="77" t="s">
        <v>4927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3808</v>
      </c>
      <c r="L1389" s="57" t="s">
        <v>4804</v>
      </c>
      <c r="M1389" s="57" t="s">
        <v>4863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3808</v>
      </c>
      <c r="L1390" s="57" t="s">
        <v>4804</v>
      </c>
      <c r="M1390" s="57" t="s">
        <v>4863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3794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3808</v>
      </c>
      <c r="L1391" s="57" t="s">
        <v>4804</v>
      </c>
      <c r="M1391" s="57" t="s">
        <v>4863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3808</v>
      </c>
      <c r="L1392" s="57" t="s">
        <v>4804</v>
      </c>
      <c r="M1392" s="57" t="s">
        <v>4863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3794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3808</v>
      </c>
      <c r="L1393" s="57" t="s">
        <v>4804</v>
      </c>
      <c r="M1393" s="57" t="s">
        <v>4863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3794</v>
      </c>
      <c r="D1394" s="61" t="s">
        <v>2817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3808</v>
      </c>
      <c r="L1394" s="57" t="s">
        <v>4804</v>
      </c>
      <c r="M1394" s="57" t="s">
        <v>4863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3794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3808</v>
      </c>
      <c r="L1395" s="57" t="s">
        <v>4804</v>
      </c>
      <c r="M1395" s="57" t="s">
        <v>4863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3794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3808</v>
      </c>
      <c r="L1396" s="57" t="s">
        <v>4804</v>
      </c>
      <c r="M1396" s="57" t="s">
        <v>4863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3808</v>
      </c>
      <c r="L1397" s="57" t="s">
        <v>4804</v>
      </c>
      <c r="M1397" s="57" t="s">
        <v>4863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3808</v>
      </c>
      <c r="L1398" s="57" t="s">
        <v>4804</v>
      </c>
      <c r="M1398" s="57" t="s">
        <v>4863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3794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3808</v>
      </c>
      <c r="L1399" s="57" t="s">
        <v>4804</v>
      </c>
      <c r="M1399" s="57" t="s">
        <v>4863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3808</v>
      </c>
      <c r="L1400" s="57" t="s">
        <v>4804</v>
      </c>
      <c r="M1400" s="57" t="s">
        <v>4863</v>
      </c>
      <c r="N1400" s="57"/>
      <c r="O1400" s="57"/>
      <c r="P1400" s="56" t="s">
        <v>3408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3808</v>
      </c>
      <c r="L1401" s="57" t="s">
        <v>4804</v>
      </c>
      <c r="M1401" s="57" t="s">
        <v>4863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3794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3808</v>
      </c>
      <c r="L1402" s="57" t="s">
        <v>4804</v>
      </c>
      <c r="M1402" s="57" t="s">
        <v>4863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3794</v>
      </c>
      <c r="D1403" s="61" t="s">
        <v>2817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3808</v>
      </c>
      <c r="L1403" s="57" t="s">
        <v>4804</v>
      </c>
      <c r="M1403" s="57" t="s">
        <v>4863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3794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3808</v>
      </c>
      <c r="L1404" s="57" t="s">
        <v>4804</v>
      </c>
      <c r="M1404" s="57" t="s">
        <v>4863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3794</v>
      </c>
      <c r="D1405" s="61" t="s">
        <v>2817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3808</v>
      </c>
      <c r="L1405" s="57" t="s">
        <v>4804</v>
      </c>
      <c r="M1405" s="57" t="s">
        <v>4863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3808</v>
      </c>
      <c r="L1406" s="57" t="s">
        <v>4804</v>
      </c>
      <c r="M1406" s="57" t="s">
        <v>4863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3794</v>
      </c>
      <c r="D1407" s="61" t="s">
        <v>2817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3808</v>
      </c>
      <c r="L1407" s="57" t="s">
        <v>4804</v>
      </c>
      <c r="M1407" s="57" t="s">
        <v>4863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3808</v>
      </c>
      <c r="L1408" s="57" t="s">
        <v>4804</v>
      </c>
      <c r="M1408" s="57" t="s">
        <v>4863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3794</v>
      </c>
      <c r="D1409" s="61" t="s">
        <v>2817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3808</v>
      </c>
      <c r="L1409" s="57" t="s">
        <v>4804</v>
      </c>
      <c r="M1409" s="57" t="s">
        <v>4863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3808</v>
      </c>
      <c r="L1410" s="57" t="s">
        <v>4804</v>
      </c>
      <c r="M1410" s="57" t="s">
        <v>4863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3808</v>
      </c>
      <c r="L1411" s="57" t="s">
        <v>4804</v>
      </c>
      <c r="M1411" s="57" t="s">
        <v>4863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3794</v>
      </c>
      <c r="D1412" s="61" t="s">
        <v>2817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3808</v>
      </c>
      <c r="L1412" s="57" t="s">
        <v>4804</v>
      </c>
      <c r="M1412" s="57" t="s">
        <v>4863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3808</v>
      </c>
      <c r="L1413" s="57" t="s">
        <v>4804</v>
      </c>
      <c r="M1413" s="57" t="s">
        <v>4863</v>
      </c>
      <c r="N1413" s="57"/>
      <c r="O1413" s="57" t="s">
        <v>3204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3794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3808</v>
      </c>
      <c r="L1414" s="57" t="s">
        <v>4804</v>
      </c>
      <c r="M1414" s="57" t="s">
        <v>4863</v>
      </c>
      <c r="N1414" s="57"/>
      <c r="O1414" s="57" t="s">
        <v>3205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3794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3808</v>
      </c>
      <c r="L1415" s="57" t="s">
        <v>4804</v>
      </c>
      <c r="M1415" s="57" t="s">
        <v>4863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3808</v>
      </c>
      <c r="L1416" s="57" t="s">
        <v>4804</v>
      </c>
      <c r="M1416" s="57" t="s">
        <v>4863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35" si="301">IF(B1417=INT(B1417),ROW(),"")</f>
        <v>1417</v>
      </c>
      <c r="B1417" s="49">
        <f t="shared" ref="B1417:B1435" si="302">IF(AND(MID(C1417,2,1)&lt;&gt;"/",MID(C1417,1,1)="/"),INT(B1416)+1,B1416+0.01)</f>
        <v>1381</v>
      </c>
      <c r="C1417" s="53" t="s">
        <v>4913</v>
      </c>
      <c r="D1417" s="53" t="s">
        <v>2816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3808</v>
      </c>
      <c r="L1417" s="57" t="s">
        <v>4804</v>
      </c>
      <c r="M1417" s="57" t="s">
        <v>4863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3794</v>
      </c>
      <c r="D1418" s="61" t="s">
        <v>2817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3808</v>
      </c>
      <c r="L1418" s="57" t="s">
        <v>4804</v>
      </c>
      <c r="M1418" s="57" t="s">
        <v>4863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3808</v>
      </c>
      <c r="L1419" s="57" t="s">
        <v>4804</v>
      </c>
      <c r="M1419" s="57" t="s">
        <v>4863</v>
      </c>
      <c r="N1419" s="57"/>
      <c r="O1419" s="53" t="s">
        <v>3206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3808</v>
      </c>
      <c r="L1420" s="57" t="s">
        <v>4804</v>
      </c>
      <c r="M1420" s="57" t="s">
        <v>4863</v>
      </c>
      <c r="N1420" s="57"/>
      <c r="O1420" s="53" t="s">
        <v>3207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3808</v>
      </c>
      <c r="L1421" s="57" t="s">
        <v>4804</v>
      </c>
      <c r="M1421" s="57" t="s">
        <v>4863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3808</v>
      </c>
      <c r="L1422" s="57" t="s">
        <v>4804</v>
      </c>
      <c r="M1422" s="57" t="s">
        <v>4863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3808</v>
      </c>
      <c r="L1423" s="57" t="s">
        <v>4804</v>
      </c>
      <c r="M1423" s="57" t="s">
        <v>4863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3794</v>
      </c>
      <c r="D1424" s="73" t="s">
        <v>2817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3808</v>
      </c>
      <c r="L1424" s="57" t="s">
        <v>4804</v>
      </c>
      <c r="M1424" s="57" t="s">
        <v>4863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3794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3808</v>
      </c>
      <c r="L1425" s="57" t="s">
        <v>4804</v>
      </c>
      <c r="M1425" s="57" t="s">
        <v>4863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3794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3808</v>
      </c>
      <c r="L1426" s="57" t="s">
        <v>4804</v>
      </c>
      <c r="M1426" s="57" t="s">
        <v>4863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3794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3808</v>
      </c>
      <c r="L1427" s="57" t="s">
        <v>4804</v>
      </c>
      <c r="M1427" s="57" t="s">
        <v>4863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3794</v>
      </c>
      <c r="D1428" s="53" t="s">
        <v>7</v>
      </c>
      <c r="E1428" s="117" t="s">
        <v>3208</v>
      </c>
      <c r="F1428" s="117" t="s">
        <v>3208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3808</v>
      </c>
      <c r="L1428" s="57" t="s">
        <v>4804</v>
      </c>
      <c r="M1428" s="57" t="s">
        <v>4863</v>
      </c>
      <c r="N1428" s="57"/>
      <c r="O1428" s="57"/>
      <c r="P1428" s="56" t="s">
        <v>3409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3794</v>
      </c>
      <c r="D1429" s="53" t="s">
        <v>7</v>
      </c>
      <c r="E1429" s="117" t="s">
        <v>524</v>
      </c>
      <c r="F1429" s="117" t="s">
        <v>3209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3808</v>
      </c>
      <c r="L1429" s="57" t="s">
        <v>4804</v>
      </c>
      <c r="M1429" s="57" t="s">
        <v>4863</v>
      </c>
      <c r="N1429" s="57"/>
      <c r="O1429" s="57"/>
      <c r="P1429" s="56" t="s">
        <v>3410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3591</v>
      </c>
      <c r="D1430" s="53" t="s">
        <v>7</v>
      </c>
      <c r="E1430" s="117" t="s">
        <v>524</v>
      </c>
      <c r="F1430" s="117" t="s">
        <v>3210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3808</v>
      </c>
      <c r="L1430" s="57" t="s">
        <v>4804</v>
      </c>
      <c r="M1430" s="57" t="s">
        <v>4863</v>
      </c>
      <c r="N1430" s="57"/>
      <c r="O1430" s="57"/>
      <c r="P1430" s="56" t="s">
        <v>3411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3794</v>
      </c>
      <c r="D1431" s="55" t="s">
        <v>7</v>
      </c>
      <c r="E1431" s="79" t="s">
        <v>4446</v>
      </c>
      <c r="F1431" s="79" t="s">
        <v>4446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3808</v>
      </c>
      <c r="L1431" s="57" t="s">
        <v>4804</v>
      </c>
      <c r="M1431" s="57" t="s">
        <v>4863</v>
      </c>
      <c r="N1431" s="57"/>
      <c r="O1431" s="57"/>
      <c r="P1431" s="56" t="s">
        <v>4445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3794</v>
      </c>
      <c r="D1432" s="167" t="s">
        <v>7</v>
      </c>
      <c r="E1432" s="173" t="s">
        <v>4461</v>
      </c>
      <c r="F1432" s="173" t="s">
        <v>4461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3808</v>
      </c>
      <c r="L1432" s="171" t="s">
        <v>4804</v>
      </c>
      <c r="M1432" s="57" t="s">
        <v>4863</v>
      </c>
      <c r="P1432" s="172" t="s">
        <v>4463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3794</v>
      </c>
      <c r="D1433" s="53" t="s">
        <v>7</v>
      </c>
      <c r="E1433" s="56" t="s">
        <v>4634</v>
      </c>
      <c r="F1433" s="56" t="s">
        <v>4635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3808</v>
      </c>
      <c r="L1433" s="57" t="s">
        <v>4804</v>
      </c>
      <c r="M1433" s="57" t="s">
        <v>4863</v>
      </c>
      <c r="N1433" s="57"/>
      <c r="O1433" s="57"/>
      <c r="P1433" s="56" t="s">
        <v>4661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3808</v>
      </c>
      <c r="L1434" s="57" t="s">
        <v>4804</v>
      </c>
      <c r="M1434" s="57" t="s">
        <v>4863</v>
      </c>
      <c r="N1434" s="57"/>
      <c r="O1434" s="57" t="s">
        <v>4789</v>
      </c>
      <c r="P1434" s="56" t="s">
        <v>4756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3794</v>
      </c>
      <c r="D1435" s="53" t="s">
        <v>7</v>
      </c>
      <c r="E1435" s="56" t="s">
        <v>524</v>
      </c>
      <c r="F1435" s="56" t="s">
        <v>4761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3808</v>
      </c>
      <c r="L1435" s="57" t="s">
        <v>4804</v>
      </c>
      <c r="M1435" s="57" t="s">
        <v>4863</v>
      </c>
      <c r="N1435" s="57"/>
      <c r="O1435" s="57"/>
      <c r="P1435" s="56" t="s">
        <v>4770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:A1499" si="308">IF(B1436=INT(B1436),ROW(),"")</f>
        <v>1436</v>
      </c>
      <c r="B1436" s="49">
        <f t="shared" ref="B1436:B1499" si="309">IF(AND(MID(C1436,2,1)&lt;&gt;"/",MID(C1436,1,1)="/"),INT(B1435)+1,B1435+0.01)</f>
        <v>1400</v>
      </c>
      <c r="C1436" s="53" t="s">
        <v>3794</v>
      </c>
      <c r="D1436" s="53" t="s">
        <v>7</v>
      </c>
      <c r="E1436" s="56" t="s">
        <v>524</v>
      </c>
      <c r="F1436" s="56" t="s">
        <v>4819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3808</v>
      </c>
      <c r="L1436" s="57" t="s">
        <v>4804</v>
      </c>
      <c r="M1436" s="57" t="s">
        <v>4863</v>
      </c>
      <c r="N1436" s="57"/>
      <c r="O1436" s="57"/>
      <c r="P1436" s="56" t="s">
        <v>4818</v>
      </c>
      <c r="Q1436" s="13"/>
      <c r="R1436"/>
      <c r="S1436" t="str">
        <f t="shared" ref="S1436" si="310">IF(E1436=F1436,"","NOT EQUAL")</f>
        <v>NOT EQUAL</v>
      </c>
      <c r="T1436" t="str">
        <f>IF(ISNA(VLOOKUP(AF1436,#REF!,1)),"//","")</f>
        <v/>
      </c>
      <c r="U1436"/>
      <c r="V1436" t="e">
        <f t="shared" ref="V1436" si="311">IF(AA1436&lt;&gt;"",V1435+1,V1435)</f>
        <v>#REF!</v>
      </c>
      <c r="W1436" s="81"/>
      <c r="X1436" s="59"/>
      <c r="Y1436" s="59"/>
      <c r="Z1436" s="25" t="str">
        <f t="shared" ref="Z1436" si="312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3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4">B1436</f>
        <v>1400</v>
      </c>
      <c r="AC1436" t="str">
        <f t="shared" ref="AC1436" si="315">P1436</f>
        <v>MNU_TIMERF</v>
      </c>
      <c r="AD1436" s="136" t="str">
        <f>IF(ISNA(VLOOKUP(AA1436,Sheet2!J:J,1,0)),"//","")</f>
        <v/>
      </c>
      <c r="AF1436" s="94" t="str">
        <f t="shared" ref="AF1436" si="316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7">AA1436=AF1436</f>
        <v>1</v>
      </c>
    </row>
    <row r="1437" spans="1:33">
      <c r="A1437" s="50">
        <f t="shared" si="308"/>
        <v>1437</v>
      </c>
      <c r="B1437" s="49">
        <f t="shared" si="309"/>
        <v>1401</v>
      </c>
      <c r="C1437" s="53" t="s">
        <v>3794</v>
      </c>
      <c r="D1437" s="53" t="s">
        <v>7</v>
      </c>
      <c r="E1437" s="56" t="s">
        <v>4980</v>
      </c>
      <c r="F1437" s="56" t="s">
        <v>4980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3808</v>
      </c>
      <c r="L1437" s="57" t="s">
        <v>4804</v>
      </c>
      <c r="M1437" s="57" t="s">
        <v>4863</v>
      </c>
      <c r="N1437" s="57"/>
      <c r="O1437" s="57"/>
      <c r="P1437" s="56" t="s">
        <v>4981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8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9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8"/>
        <v>1438</v>
      </c>
      <c r="B1438" s="49">
        <f t="shared" si="309"/>
        <v>1402</v>
      </c>
      <c r="C1438" s="53" t="s">
        <v>3794</v>
      </c>
      <c r="D1438" s="53" t="s">
        <v>7</v>
      </c>
      <c r="E1438" s="56" t="s">
        <v>4971</v>
      </c>
      <c r="F1438" s="56" t="s">
        <v>4971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3808</v>
      </c>
      <c r="L1438" s="57" t="s">
        <v>4804</v>
      </c>
      <c r="M1438" s="57" t="s">
        <v>4863</v>
      </c>
      <c r="N1438" s="57"/>
      <c r="O1438" s="57"/>
      <c r="P1438" s="56" t="s">
        <v>4982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8"/>
        <v/>
      </c>
      <c r="AA1438" s="25" t="str">
        <f t="shared" ref="AA1438:AA1439" si="320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9"/>
        <v>1402</v>
      </c>
      <c r="AC1438" t="str">
        <f t="shared" ref="AC1438:AC1439" si="321">P1438</f>
        <v>MNU_HPLOT</v>
      </c>
      <c r="AD1438" s="136" t="str">
        <f>IF(ISNA(VLOOKUP(AA1438,Sheet2!J:J,1,0)),"//","")</f>
        <v/>
      </c>
      <c r="AF1438" s="94" t="str">
        <f t="shared" ref="AF1438:AF1439" si="322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3">AA1438=AF1438</f>
        <v>1</v>
      </c>
    </row>
    <row r="1439" spans="1:33">
      <c r="A1439" s="50">
        <f t="shared" si="308"/>
        <v>1439</v>
      </c>
      <c r="B1439" s="49">
        <f t="shared" si="309"/>
        <v>1403</v>
      </c>
      <c r="C1439" s="53" t="s">
        <v>3794</v>
      </c>
      <c r="D1439" s="53" t="s">
        <v>7</v>
      </c>
      <c r="E1439" s="77" t="s">
        <v>5309</v>
      </c>
      <c r="F1439" s="77" t="s">
        <v>5309</v>
      </c>
      <c r="G1439" s="161">
        <v>0</v>
      </c>
      <c r="H1439" s="161">
        <v>0</v>
      </c>
      <c r="I1439" s="153" t="s">
        <v>16</v>
      </c>
      <c r="J1439" s="58" t="s">
        <v>1391</v>
      </c>
      <c r="K1439" s="59" t="s">
        <v>3808</v>
      </c>
      <c r="L1439" s="57" t="s">
        <v>4804</v>
      </c>
      <c r="M1439" s="57" t="s">
        <v>4863</v>
      </c>
      <c r="N1439" s="57"/>
      <c r="O1439" s="57"/>
      <c r="P1439" s="56" t="s">
        <v>5310</v>
      </c>
      <c r="Q1439" s="13"/>
      <c r="R1439"/>
      <c r="S1439" t="str">
        <f t="shared" si="295"/>
        <v/>
      </c>
      <c r="T1439" t="str">
        <f>IF(ISNA(VLOOKUP(AF1439,#REF!,1)),"//","")</f>
        <v/>
      </c>
      <c r="U1439"/>
      <c r="V1439" t="e">
        <f t="shared" si="300"/>
        <v>#REF!</v>
      </c>
      <c r="W1439" s="81" t="s">
        <v>2253</v>
      </c>
      <c r="X1439" s="59" t="s">
        <v>2253</v>
      </c>
      <c r="Y1439" s="59" t="s">
        <v>2253</v>
      </c>
      <c r="Z1439" s="25" t="str">
        <f t="shared" si="318"/>
        <v/>
      </c>
      <c r="AA1439" s="25" t="str">
        <f t="shared" si="320"/>
        <v/>
      </c>
      <c r="AB1439" s="1">
        <f t="shared" si="319"/>
        <v>1403</v>
      </c>
      <c r="AC1439" t="str">
        <f t="shared" si="321"/>
        <v>MNU_PFN1</v>
      </c>
      <c r="AD1439" s="136" t="str">
        <f>IF(ISNA(VLOOKUP(AA1439,Sheet2!J:J,1,0)),"//","")</f>
        <v/>
      </c>
      <c r="AF1439" s="94" t="str">
        <f t="shared" si="322"/>
        <v/>
      </c>
      <c r="AG1439" t="b">
        <f t="shared" si="323"/>
        <v>1</v>
      </c>
    </row>
    <row r="1440" spans="1:33" s="44" customFormat="1">
      <c r="A1440" s="50" t="str">
        <f t="shared" si="308"/>
        <v/>
      </c>
      <c r="B1440" s="49">
        <f t="shared" si="309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8"/>
        <v/>
      </c>
      <c r="AA1440" s="25" t="str">
        <f t="shared" ref="AA1440:AA1441" si="32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9"/>
        <v>1403.01</v>
      </c>
      <c r="AC1440" t="str">
        <f t="shared" ref="AC1440:AC1441" si="325">P1440</f>
        <v/>
      </c>
      <c r="AD1440" s="136" t="str">
        <f>IF(ISNA(VLOOKUP(AA1440,Sheet2!J:J,1,0)),"//","")</f>
        <v/>
      </c>
      <c r="AF1440" s="94" t="str">
        <f t="shared" ref="AF1440:AF1441" si="32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7">AA1440=AF1440</f>
        <v>1</v>
      </c>
    </row>
    <row r="1441" spans="1:33" s="44" customFormat="1">
      <c r="A1441" s="50" t="str">
        <f t="shared" si="308"/>
        <v/>
      </c>
      <c r="B1441" s="49">
        <f t="shared" si="309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8"/>
        <v/>
      </c>
      <c r="AA1441" s="25" t="str">
        <f t="shared" si="324"/>
        <v/>
      </c>
      <c r="AB1441" s="1">
        <f t="shared" si="319"/>
        <v>1403.02</v>
      </c>
      <c r="AC1441" t="str">
        <f t="shared" si="325"/>
        <v/>
      </c>
      <c r="AD1441" s="136" t="str">
        <f>IF(ISNA(VLOOKUP(AA1441,Sheet2!J:J,1,0)),"//","")</f>
        <v/>
      </c>
      <c r="AF1441" s="94" t="str">
        <f t="shared" si="326"/>
        <v/>
      </c>
      <c r="AG1441" t="b">
        <f t="shared" si="327"/>
        <v>1</v>
      </c>
    </row>
    <row r="1442" spans="1:33" s="44" customFormat="1">
      <c r="A1442" s="50">
        <f t="shared" si="308"/>
        <v>1442</v>
      </c>
      <c r="B1442" s="49">
        <f t="shared" si="309"/>
        <v>1404</v>
      </c>
      <c r="C1442" s="52" t="s">
        <v>3592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3970</v>
      </c>
      <c r="L1442" s="57" t="s">
        <v>4804</v>
      </c>
      <c r="M1442" s="57" t="s">
        <v>4861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2708</v>
      </c>
      <c r="X1442" s="80" t="s">
        <v>2615</v>
      </c>
      <c r="Y1442" s="80" t="s">
        <v>2253</v>
      </c>
      <c r="Z1442" s="25" t="str">
        <f t="shared" si="318"/>
        <v>"1COMPL"</v>
      </c>
      <c r="AA1442" s="25" t="str">
        <f t="shared" si="296"/>
        <v>1COMPL</v>
      </c>
      <c r="AB1442" s="1">
        <f t="shared" si="319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8"/>
        <v>1443</v>
      </c>
      <c r="B1443" s="49">
        <f t="shared" si="309"/>
        <v>1405</v>
      </c>
      <c r="C1443" s="53" t="s">
        <v>3593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3970</v>
      </c>
      <c r="L1443" s="57" t="s">
        <v>4804</v>
      </c>
      <c r="M1443" s="57" t="s">
        <v>4861</v>
      </c>
      <c r="N1443" s="57"/>
      <c r="O1443" s="57"/>
      <c r="P1443" s="56" t="s">
        <v>3969</v>
      </c>
      <c r="Q1443" s="13"/>
      <c r="R1443"/>
      <c r="S1443" t="str">
        <f t="shared" ref="S1443:S1506" si="328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2705</v>
      </c>
      <c r="X1443" s="59" t="s">
        <v>2615</v>
      </c>
      <c r="Y1443" s="59" t="s">
        <v>2253</v>
      </c>
      <c r="Z1443" s="25" t="str">
        <f t="shared" si="318"/>
        <v>"SNAP"</v>
      </c>
      <c r="AA1443" s="25" t="str">
        <f t="shared" si="296"/>
        <v>SNAP</v>
      </c>
      <c r="AB1443" s="1">
        <f t="shared" si="319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8"/>
        <v>1444</v>
      </c>
      <c r="B1444" s="49">
        <f t="shared" si="309"/>
        <v>1406</v>
      </c>
      <c r="C1444" s="53" t="s">
        <v>3592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3970</v>
      </c>
      <c r="L1444" s="57" t="s">
        <v>4804</v>
      </c>
      <c r="M1444" s="57" t="s">
        <v>4861</v>
      </c>
      <c r="N1444" s="57"/>
      <c r="O1444" s="57"/>
      <c r="P1444" s="56" t="s">
        <v>1413</v>
      </c>
      <c r="Q1444" s="13"/>
      <c r="R1444"/>
      <c r="S1444" t="str">
        <f t="shared" si="328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2708</v>
      </c>
      <c r="X1444" s="82" t="s">
        <v>2615</v>
      </c>
      <c r="Y1444" s="83" t="s">
        <v>2253</v>
      </c>
      <c r="Z1444" s="25" t="str">
        <f t="shared" si="318"/>
        <v>"2COMPL"</v>
      </c>
      <c r="AA1444" s="25" t="str">
        <f t="shared" si="296"/>
        <v>2COMPL</v>
      </c>
      <c r="AB1444" s="1">
        <f t="shared" si="319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8"/>
        <v>1445</v>
      </c>
      <c r="B1445" s="49">
        <f t="shared" si="309"/>
        <v>1407</v>
      </c>
      <c r="C1445" s="53" t="s">
        <v>3510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3970</v>
      </c>
      <c r="L1445" s="57" t="s">
        <v>4805</v>
      </c>
      <c r="M1445" s="57" t="s">
        <v>4861</v>
      </c>
      <c r="N1445" s="57"/>
      <c r="O1445" s="57"/>
      <c r="P1445" s="56" t="s">
        <v>1418</v>
      </c>
      <c r="Q1445" s="13"/>
      <c r="R1445"/>
      <c r="S1445" t="str">
        <f t="shared" si="328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8"/>
        <v>"ABS"</v>
      </c>
      <c r="AA1445" s="25" t="str">
        <f t="shared" si="296"/>
        <v>ABS</v>
      </c>
      <c r="AB1445" s="1">
        <f t="shared" si="319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8"/>
        <v>1446</v>
      </c>
      <c r="B1446" s="49">
        <f t="shared" si="309"/>
        <v>1408</v>
      </c>
      <c r="C1446" s="53" t="s">
        <v>3594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3970</v>
      </c>
      <c r="L1446" s="57" t="s">
        <v>4804</v>
      </c>
      <c r="M1446" s="57" t="s">
        <v>4861</v>
      </c>
      <c r="N1446" s="57"/>
      <c r="O1446" s="57"/>
      <c r="P1446" s="56" t="s">
        <v>1420</v>
      </c>
      <c r="Q1446" s="13"/>
      <c r="R1446"/>
      <c r="S1446" t="str">
        <f t="shared" si="328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8"/>
        <v>"AGM"</v>
      </c>
      <c r="AA1446" s="25" t="str">
        <f t="shared" si="296"/>
        <v>AGM</v>
      </c>
      <c r="AB1446" s="1">
        <f t="shared" si="319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8"/>
        <v>1447</v>
      </c>
      <c r="B1447" s="49">
        <f t="shared" si="309"/>
        <v>1409</v>
      </c>
      <c r="C1447" s="53" t="s">
        <v>5038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3970</v>
      </c>
      <c r="L1447" s="57" t="s">
        <v>4804</v>
      </c>
      <c r="M1447" s="57" t="s">
        <v>4866</v>
      </c>
      <c r="N1447" s="57"/>
      <c r="O1447" s="57"/>
      <c r="P1447" s="56" t="s">
        <v>1421</v>
      </c>
      <c r="Q1447" s="13"/>
      <c r="R1447"/>
      <c r="S1447" t="str">
        <f t="shared" si="328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8"/>
        <v>"AGRAPH"</v>
      </c>
      <c r="AA1447" s="25" t="str">
        <f t="shared" si="296"/>
        <v>AGRAPH</v>
      </c>
      <c r="AB1447" s="1">
        <f t="shared" si="319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8"/>
        <v>1448</v>
      </c>
      <c r="B1448" s="49">
        <f t="shared" si="309"/>
        <v>1410</v>
      </c>
      <c r="C1448" s="53" t="s">
        <v>3595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3970</v>
      </c>
      <c r="L1448" s="57" t="s">
        <v>4804</v>
      </c>
      <c r="M1448" s="57" t="s">
        <v>4862</v>
      </c>
      <c r="N1448" s="57"/>
      <c r="O1448" s="76"/>
      <c r="P1448" s="56" t="s">
        <v>1422</v>
      </c>
      <c r="Q1448" s="13"/>
      <c r="R1448"/>
      <c r="S1448" t="str">
        <f t="shared" si="328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2615</v>
      </c>
      <c r="Y1448" s="59" t="s">
        <v>2253</v>
      </c>
      <c r="Z1448" s="25" t="str">
        <f t="shared" si="318"/>
        <v xml:space="preserve">"ALL" </v>
      </c>
      <c r="AA1448" s="25" t="str">
        <f t="shared" si="296"/>
        <v>ALL</v>
      </c>
      <c r="AB1448" s="1">
        <f t="shared" si="319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8"/>
        <v>1449</v>
      </c>
      <c r="B1449" s="49">
        <f t="shared" si="309"/>
        <v>1411</v>
      </c>
      <c r="C1449" s="53" t="s">
        <v>4817</v>
      </c>
      <c r="D1449" s="53" t="s">
        <v>4033</v>
      </c>
      <c r="E1449" s="58" t="s">
        <v>5039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3970</v>
      </c>
      <c r="L1449" s="57" t="s">
        <v>4804</v>
      </c>
      <c r="M1449" s="57" t="s">
        <v>4863</v>
      </c>
      <c r="N1449" s="57"/>
      <c r="O1449" s="57"/>
      <c r="P1449" s="56" t="s">
        <v>1433</v>
      </c>
      <c r="Q1449" s="13"/>
      <c r="R1449"/>
      <c r="S1449" t="str">
        <f t="shared" si="328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8"/>
        <v>"ASSIGN"</v>
      </c>
      <c r="AA1449" s="25" t="str">
        <f t="shared" si="296"/>
        <v>ASSIGN</v>
      </c>
      <c r="AB1449" s="1">
        <f t="shared" si="319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8"/>
        <v>1450</v>
      </c>
      <c r="B1450" s="49">
        <f t="shared" si="309"/>
        <v>1412</v>
      </c>
      <c r="C1450" s="53" t="s">
        <v>4847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3970</v>
      </c>
      <c r="L1450" s="57" t="s">
        <v>4804</v>
      </c>
      <c r="M1450" s="57" t="s">
        <v>4889</v>
      </c>
      <c r="N1450" s="57"/>
      <c r="O1450" s="57"/>
      <c r="P1450" s="56" t="s">
        <v>1438</v>
      </c>
      <c r="Q1450" s="13"/>
      <c r="R1450"/>
      <c r="S1450" t="str">
        <f t="shared" si="328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8"/>
        <v>"BACK"</v>
      </c>
      <c r="AA1450" s="25" t="str">
        <f t="shared" si="296"/>
        <v>BACK</v>
      </c>
      <c r="AB1450" s="1">
        <f t="shared" si="319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8"/>
        <v>1451</v>
      </c>
      <c r="B1451" s="49">
        <f t="shared" si="309"/>
        <v>1413</v>
      </c>
      <c r="C1451" s="53" t="s">
        <v>3596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3970</v>
      </c>
      <c r="L1451" s="57" t="s">
        <v>4804</v>
      </c>
      <c r="M1451" s="57" t="s">
        <v>4861</v>
      </c>
      <c r="N1451" s="57"/>
      <c r="O1451" s="57"/>
      <c r="P1451" s="56" t="s">
        <v>1440</v>
      </c>
      <c r="Q1451" s="13"/>
      <c r="R1451"/>
      <c r="S1451" t="str">
        <f t="shared" si="328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2705</v>
      </c>
      <c r="X1451" s="59" t="s">
        <v>2253</v>
      </c>
      <c r="Y1451" s="59" t="s">
        <v>2253</v>
      </c>
      <c r="Z1451" s="25" t="str">
        <f t="shared" si="318"/>
        <v>"BATT?"</v>
      </c>
      <c r="AA1451" s="25" t="str">
        <f t="shared" si="296"/>
        <v>BATT?</v>
      </c>
      <c r="AB1451" s="1">
        <f t="shared" si="319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8"/>
        <v>1452</v>
      </c>
      <c r="B1452" s="49">
        <f t="shared" si="309"/>
        <v>1414</v>
      </c>
      <c r="C1452" s="53" t="s">
        <v>4668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3808</v>
      </c>
      <c r="L1452" s="57" t="s">
        <v>4804</v>
      </c>
      <c r="M1452" s="57" t="s">
        <v>4861</v>
      </c>
      <c r="N1452" s="57"/>
      <c r="O1452" s="57"/>
      <c r="P1452" s="56" t="s">
        <v>1442</v>
      </c>
      <c r="Q1452" s="13"/>
      <c r="R1452"/>
      <c r="S1452" t="str">
        <f t="shared" si="328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8"/>
        <v/>
      </c>
      <c r="AA1452" s="25" t="str">
        <f t="shared" si="296"/>
        <v/>
      </c>
      <c r="AB1452" s="1">
        <f t="shared" si="319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8"/>
        <v>1453</v>
      </c>
      <c r="B1453" s="49">
        <f t="shared" si="309"/>
        <v>1415</v>
      </c>
      <c r="C1453" s="53" t="s">
        <v>4777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3970</v>
      </c>
      <c r="L1453" s="57" t="s">
        <v>4804</v>
      </c>
      <c r="M1453" s="57" t="s">
        <v>4861</v>
      </c>
      <c r="N1453" s="57"/>
      <c r="O1453" s="57"/>
      <c r="P1453" s="56" t="s">
        <v>1443</v>
      </c>
      <c r="Q1453" s="13"/>
      <c r="R1453"/>
      <c r="S1453" t="str">
        <f t="shared" si="328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8"/>
        <v>"BEGINP"</v>
      </c>
      <c r="AA1453" s="25" t="str">
        <f t="shared" si="296"/>
        <v>BEGINP</v>
      </c>
      <c r="AB1453" s="1">
        <f t="shared" si="319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8"/>
        <v>1454</v>
      </c>
      <c r="B1454" s="49">
        <f t="shared" si="309"/>
        <v>1416</v>
      </c>
      <c r="C1454" s="53" t="s">
        <v>4303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3970</v>
      </c>
      <c r="L1454" s="57" t="s">
        <v>4805</v>
      </c>
      <c r="M1454" s="57" t="s">
        <v>4861</v>
      </c>
      <c r="N1454" s="57"/>
      <c r="O1454" s="57"/>
      <c r="P1454" s="56" t="s">
        <v>1451</v>
      </c>
      <c r="Q1454" s="13"/>
      <c r="R1454"/>
      <c r="S1454" t="str">
        <f t="shared" si="328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8"/>
        <v>"B" STD_SUB_N</v>
      </c>
      <c r="AA1454" s="25" t="str">
        <f t="shared" si="296"/>
        <v>BN</v>
      </c>
      <c r="AB1454" s="1">
        <f t="shared" si="319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8"/>
        <v>1455</v>
      </c>
      <c r="B1455" s="49">
        <f t="shared" si="309"/>
        <v>1417</v>
      </c>
      <c r="C1455" s="53" t="s">
        <v>4304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3970</v>
      </c>
      <c r="L1455" s="57" t="s">
        <v>4805</v>
      </c>
      <c r="M1455" s="57" t="s">
        <v>4861</v>
      </c>
      <c r="N1455" s="57"/>
      <c r="O1455" s="57"/>
      <c r="P1455" s="56" t="s">
        <v>1452</v>
      </c>
      <c r="Q1455" s="13"/>
      <c r="R1455"/>
      <c r="S1455" t="str">
        <f t="shared" si="328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8"/>
        <v>"B" STD_SUB_N STD_SUP_ASTERISK</v>
      </c>
      <c r="AA1455" s="25" t="str">
        <f t="shared" si="296"/>
        <v>BN^ASTERISK</v>
      </c>
      <c r="AB1455" s="1">
        <f t="shared" si="319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8"/>
        <v>1456</v>
      </c>
      <c r="B1456" s="49">
        <f t="shared" si="309"/>
        <v>1418</v>
      </c>
      <c r="C1456" s="53" t="s">
        <v>4848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3970</v>
      </c>
      <c r="L1456" s="57" t="s">
        <v>4804</v>
      </c>
      <c r="M1456" s="57" t="s">
        <v>4866</v>
      </c>
      <c r="N1456" s="57"/>
      <c r="O1456" s="57"/>
      <c r="P1456" s="56" t="s">
        <v>1459</v>
      </c>
      <c r="Q1456" s="13"/>
      <c r="R1456"/>
      <c r="S1456" t="str">
        <f t="shared" si="328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2615</v>
      </c>
      <c r="Y1456" s="59" t="s">
        <v>2253</v>
      </c>
      <c r="Z1456" s="25" t="str">
        <f t="shared" si="318"/>
        <v>"CASE"</v>
      </c>
      <c r="AA1456" s="25" t="str">
        <f t="shared" si="296"/>
        <v>CASE</v>
      </c>
      <c r="AB1456" s="1">
        <f t="shared" si="319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8"/>
        <v>1457</v>
      </c>
      <c r="B1457" s="49">
        <f t="shared" si="309"/>
        <v>1419</v>
      </c>
      <c r="C1457" s="53" t="s">
        <v>3597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4612</v>
      </c>
      <c r="L1457" s="57" t="s">
        <v>4804</v>
      </c>
      <c r="M1457" s="57" t="s">
        <v>4863</v>
      </c>
      <c r="N1457" s="57"/>
      <c r="O1457" s="57"/>
      <c r="P1457" s="56" t="s">
        <v>1470</v>
      </c>
      <c r="Q1457" s="13"/>
      <c r="R1457"/>
      <c r="S1457" t="str">
        <f t="shared" si="328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8"/>
        <v>"CLALL"</v>
      </c>
      <c r="AA1457" s="25" t="str">
        <f t="shared" si="296"/>
        <v>CLALL</v>
      </c>
      <c r="AB1457" s="1">
        <f t="shared" si="319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8"/>
        <v>1458</v>
      </c>
      <c r="B1458" s="49">
        <f t="shared" si="309"/>
        <v>1420</v>
      </c>
      <c r="C1458" s="53" t="s">
        <v>4860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4612</v>
      </c>
      <c r="L1458" s="57" t="s">
        <v>4804</v>
      </c>
      <c r="M1458" s="57" t="s">
        <v>4861</v>
      </c>
      <c r="N1458" s="57"/>
      <c r="O1458" s="57"/>
      <c r="P1458" s="56" t="s">
        <v>1471</v>
      </c>
      <c r="Q1458" s="13"/>
      <c r="R1458"/>
      <c r="S1458" t="str">
        <f t="shared" si="328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8"/>
        <v>"CLCVAR"</v>
      </c>
      <c r="AA1458" s="25" t="str">
        <f t="shared" si="296"/>
        <v>CLCVAR</v>
      </c>
      <c r="AB1458" s="1">
        <f t="shared" si="319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8"/>
        <v>1459</v>
      </c>
      <c r="B1459" s="49">
        <f t="shared" si="309"/>
        <v>1421</v>
      </c>
      <c r="C1459" s="53" t="s">
        <v>3598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4612</v>
      </c>
      <c r="L1459" s="57" t="s">
        <v>4804</v>
      </c>
      <c r="M1459" s="57" t="s">
        <v>4861</v>
      </c>
      <c r="N1459" s="57"/>
      <c r="O1459" s="57"/>
      <c r="P1459" s="56" t="s">
        <v>1472</v>
      </c>
      <c r="Q1459" s="13"/>
      <c r="R1459"/>
      <c r="S1459" t="str">
        <f t="shared" si="328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2680</v>
      </c>
      <c r="X1459" s="59" t="s">
        <v>2615</v>
      </c>
      <c r="Y1459" s="59" t="s">
        <v>2253</v>
      </c>
      <c r="Z1459" s="25" t="str">
        <f t="shared" si="318"/>
        <v>"CLFALL"</v>
      </c>
      <c r="AA1459" s="25" t="str">
        <f t="shared" si="296"/>
        <v>CLFALL</v>
      </c>
      <c r="AB1459" s="1">
        <f t="shared" si="319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8"/>
        <v>1460</v>
      </c>
      <c r="B1460" s="49">
        <f t="shared" si="309"/>
        <v>1422</v>
      </c>
      <c r="C1460" s="53" t="s">
        <v>3599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3808</v>
      </c>
      <c r="L1460" s="57" t="s">
        <v>4804</v>
      </c>
      <c r="M1460" s="57" t="s">
        <v>4861</v>
      </c>
      <c r="N1460" s="57"/>
      <c r="O1460" s="57"/>
      <c r="P1460" s="56" t="s">
        <v>2479</v>
      </c>
      <c r="Q1460" s="13"/>
      <c r="R1460"/>
      <c r="S1460" t="str">
        <f t="shared" si="328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8"/>
        <v/>
      </c>
      <c r="AA1460" s="25" t="str">
        <f t="shared" si="296"/>
        <v/>
      </c>
      <c r="AB1460" s="1">
        <f t="shared" si="319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8"/>
        <v>1461</v>
      </c>
      <c r="B1461" s="49">
        <f t="shared" si="309"/>
        <v>1423</v>
      </c>
      <c r="C1461" s="53" t="s">
        <v>5040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4612</v>
      </c>
      <c r="L1461" s="57" t="s">
        <v>4804</v>
      </c>
      <c r="M1461" s="57" t="s">
        <v>4861</v>
      </c>
      <c r="N1461" s="57"/>
      <c r="O1461" s="57"/>
      <c r="P1461" s="56" t="s">
        <v>1476</v>
      </c>
      <c r="Q1461" s="13"/>
      <c r="R1461"/>
      <c r="S1461" t="str">
        <f t="shared" si="328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2680</v>
      </c>
      <c r="X1461" s="59" t="s">
        <v>2615</v>
      </c>
      <c r="Y1461" s="59" t="s">
        <v>2253</v>
      </c>
      <c r="Z1461" s="25" t="str">
        <f t="shared" si="318"/>
        <v>"CLLCD"</v>
      </c>
      <c r="AA1461" s="25" t="str">
        <f t="shared" si="296"/>
        <v>CLLCD</v>
      </c>
      <c r="AB1461" s="1">
        <f t="shared" si="319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8"/>
        <v>1462</v>
      </c>
      <c r="B1462" s="49">
        <f t="shared" si="309"/>
        <v>1424</v>
      </c>
      <c r="C1462" s="53" t="s">
        <v>4876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3808</v>
      </c>
      <c r="L1462" s="57" t="s">
        <v>4804</v>
      </c>
      <c r="M1462" s="57" t="s">
        <v>4861</v>
      </c>
      <c r="N1462" s="57"/>
      <c r="O1462" s="57"/>
      <c r="P1462" s="56" t="s">
        <v>1477</v>
      </c>
      <c r="Q1462" s="13"/>
      <c r="R1462"/>
      <c r="S1462" t="str">
        <f t="shared" si="328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2680</v>
      </c>
      <c r="X1462" s="59" t="s">
        <v>2253</v>
      </c>
      <c r="Y1462" s="59" t="s">
        <v>2253</v>
      </c>
      <c r="Z1462" s="25" t="str">
        <f t="shared" si="318"/>
        <v>"CLMENU"</v>
      </c>
      <c r="AA1462" s="25" t="str">
        <f t="shared" si="296"/>
        <v>CLMENU</v>
      </c>
      <c r="AB1462" s="1">
        <f t="shared" si="319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8"/>
        <v>1463</v>
      </c>
      <c r="B1463" s="49">
        <f t="shared" si="309"/>
        <v>1425</v>
      </c>
      <c r="C1463" s="53" t="s">
        <v>3600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3971</v>
      </c>
      <c r="L1463" s="57" t="s">
        <v>4804</v>
      </c>
      <c r="M1463" s="57" t="s">
        <v>4863</v>
      </c>
      <c r="N1463" s="57"/>
      <c r="O1463" s="57"/>
      <c r="P1463" s="56" t="s">
        <v>1478</v>
      </c>
      <c r="Q1463" s="13"/>
      <c r="R1463"/>
      <c r="S1463" t="str">
        <f t="shared" si="328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8"/>
        <v>"CLP"</v>
      </c>
      <c r="AA1463" s="25" t="str">
        <f t="shared" si="296"/>
        <v>CLP</v>
      </c>
      <c r="AB1463" s="1">
        <f t="shared" si="319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8"/>
        <v>1464</v>
      </c>
      <c r="B1464" s="49">
        <f t="shared" si="309"/>
        <v>1426</v>
      </c>
      <c r="C1464" s="53" t="s">
        <v>3601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3971</v>
      </c>
      <c r="L1464" s="57" t="s">
        <v>4804</v>
      </c>
      <c r="M1464" s="57" t="s">
        <v>4863</v>
      </c>
      <c r="N1464" s="57"/>
      <c r="O1464" s="57"/>
      <c r="P1464" s="56" t="s">
        <v>1479</v>
      </c>
      <c r="Q1464" s="13"/>
      <c r="R1464"/>
      <c r="S1464" t="str">
        <f t="shared" si="328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8"/>
        <v>"CLPALL"</v>
      </c>
      <c r="AA1464" s="25" t="str">
        <f t="shared" si="296"/>
        <v>CLPALL</v>
      </c>
      <c r="AB1464" s="1">
        <f t="shared" si="319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8"/>
        <v>1465</v>
      </c>
      <c r="B1465" s="49">
        <f t="shared" si="309"/>
        <v>1427</v>
      </c>
      <c r="C1465" s="53" t="s">
        <v>3602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3971</v>
      </c>
      <c r="L1465" s="57" t="s">
        <v>4804</v>
      </c>
      <c r="M1465" s="57" t="s">
        <v>4863</v>
      </c>
      <c r="N1465" s="57"/>
      <c r="O1465" s="57"/>
      <c r="P1465" s="56" t="s">
        <v>1481</v>
      </c>
      <c r="Q1465" s="13"/>
      <c r="R1465"/>
      <c r="S1465" t="str">
        <f t="shared" si="328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2680</v>
      </c>
      <c r="X1465" s="59" t="s">
        <v>2615</v>
      </c>
      <c r="Y1465" s="59" t="s">
        <v>2253</v>
      </c>
      <c r="Z1465" s="25" t="str">
        <f t="shared" si="318"/>
        <v>"CLREGS"</v>
      </c>
      <c r="AA1465" s="25" t="str">
        <f t="shared" si="296"/>
        <v>CLREGS</v>
      </c>
      <c r="AB1465" s="1">
        <f t="shared" si="319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8"/>
        <v>1466</v>
      </c>
      <c r="B1466" s="49">
        <f t="shared" si="309"/>
        <v>1428</v>
      </c>
      <c r="C1466" s="53" t="s">
        <v>3603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4612</v>
      </c>
      <c r="L1466" s="57" t="s">
        <v>4804</v>
      </c>
      <c r="M1466" s="57" t="s">
        <v>4861</v>
      </c>
      <c r="N1466" s="57"/>
      <c r="O1466" s="57"/>
      <c r="P1466" s="56" t="s">
        <v>1482</v>
      </c>
      <c r="Q1466" s="13"/>
      <c r="R1466"/>
      <c r="S1466" t="str">
        <f t="shared" si="328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2680</v>
      </c>
      <c r="X1466" s="59" t="s">
        <v>2615</v>
      </c>
      <c r="Y1466" s="59" t="s">
        <v>2253</v>
      </c>
      <c r="Z1466" s="25" t="str">
        <f t="shared" si="318"/>
        <v>"CLSTK"</v>
      </c>
      <c r="AA1466" s="25" t="str">
        <f t="shared" si="296"/>
        <v>CLSTK</v>
      </c>
      <c r="AB1466" s="1">
        <f t="shared" si="319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8"/>
        <v>1467</v>
      </c>
      <c r="B1467" s="49">
        <f t="shared" si="309"/>
        <v>1429</v>
      </c>
      <c r="C1467" s="53" t="s">
        <v>3604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4612</v>
      </c>
      <c r="L1467" s="57" t="s">
        <v>4804</v>
      </c>
      <c r="M1467" s="57" t="s">
        <v>4861</v>
      </c>
      <c r="N1467" s="57"/>
      <c r="O1467" s="57"/>
      <c r="P1467" s="56" t="s">
        <v>1484</v>
      </c>
      <c r="Q1467" s="13"/>
      <c r="R1467"/>
      <c r="S1467" t="str">
        <f t="shared" si="328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2680</v>
      </c>
      <c r="X1467" s="59" t="s">
        <v>2615</v>
      </c>
      <c r="Y1467" s="59" t="s">
        <v>2253</v>
      </c>
      <c r="Z1467" s="25" t="str">
        <f t="shared" si="318"/>
        <v>"CL" STD_SIGMA</v>
      </c>
      <c r="AA1467" s="25" t="str">
        <f t="shared" si="296"/>
        <v>CLSUM</v>
      </c>
      <c r="AB1467" s="1">
        <f t="shared" si="319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8"/>
        <v>1468</v>
      </c>
      <c r="B1468" s="49">
        <f t="shared" si="309"/>
        <v>1430</v>
      </c>
      <c r="C1468" s="104" t="s">
        <v>3455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3970</v>
      </c>
      <c r="L1468" s="107" t="s">
        <v>4804</v>
      </c>
      <c r="M1468" s="57" t="s">
        <v>4866</v>
      </c>
      <c r="P1468" s="18" t="s">
        <v>1909</v>
      </c>
      <c r="Q1468" s="18"/>
      <c r="S1468" s="107" t="str">
        <f t="shared" si="328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2700</v>
      </c>
      <c r="X1468" s="106" t="s">
        <v>2609</v>
      </c>
      <c r="Y1468" s="106" t="s">
        <v>2253</v>
      </c>
      <c r="Z1468" s="25" t="str">
        <f t="shared" si="318"/>
        <v/>
      </c>
      <c r="AA1468" s="25" t="str">
        <f t="shared" si="296"/>
        <v/>
      </c>
      <c r="AB1468" s="1">
        <f t="shared" si="319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8"/>
        <v>1469</v>
      </c>
      <c r="B1469" s="49">
        <f t="shared" si="309"/>
        <v>1431</v>
      </c>
      <c r="C1469" s="53" t="s">
        <v>3606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3970</v>
      </c>
      <c r="L1469" s="57" t="s">
        <v>4804</v>
      </c>
      <c r="M1469" s="57" t="s">
        <v>4861</v>
      </c>
      <c r="N1469" s="57"/>
      <c r="O1469" s="57"/>
      <c r="P1469" s="56" t="s">
        <v>1486</v>
      </c>
      <c r="Q1469" s="13"/>
      <c r="R1469"/>
      <c r="S1469" t="str">
        <f t="shared" si="328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2681</v>
      </c>
      <c r="X1469" s="59" t="s">
        <v>2253</v>
      </c>
      <c r="Y1469" s="59" t="s">
        <v>2253</v>
      </c>
      <c r="Z1469" s="25" t="str">
        <f t="shared" si="318"/>
        <v>"CONJ"</v>
      </c>
      <c r="AA1469" s="25" t="str">
        <f t="shared" si="296"/>
        <v>CONJ</v>
      </c>
      <c r="AB1469" s="1">
        <f t="shared" si="319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8"/>
        <v>1470</v>
      </c>
      <c r="B1470" s="49">
        <f t="shared" si="309"/>
        <v>1432</v>
      </c>
      <c r="C1470" s="104" t="s">
        <v>3462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3970</v>
      </c>
      <c r="L1470" s="107" t="s">
        <v>4804</v>
      </c>
      <c r="M1470" s="57" t="s">
        <v>4866</v>
      </c>
      <c r="P1470" s="18" t="s">
        <v>1820</v>
      </c>
      <c r="Q1470" s="18"/>
      <c r="S1470" s="107" t="str">
        <f t="shared" si="328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2700</v>
      </c>
      <c r="X1470" s="106" t="s">
        <v>2609</v>
      </c>
      <c r="Y1470" s="106" t="s">
        <v>2253</v>
      </c>
      <c r="Z1470" s="25" t="str">
        <f t="shared" si="318"/>
        <v/>
      </c>
      <c r="AA1470" s="25" t="str">
        <f t="shared" si="296"/>
        <v/>
      </c>
      <c r="AB1470" s="1">
        <f t="shared" si="319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8"/>
        <v>1471</v>
      </c>
      <c r="B1471" s="49">
        <f t="shared" si="309"/>
        <v>1433</v>
      </c>
      <c r="C1471" s="53" t="s">
        <v>4453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3970</v>
      </c>
      <c r="L1471" s="57" t="s">
        <v>4804</v>
      </c>
      <c r="M1471" s="57" t="s">
        <v>4861</v>
      </c>
      <c r="N1471" s="57"/>
      <c r="O1471" s="57"/>
      <c r="P1471" s="56" t="s">
        <v>1488</v>
      </c>
      <c r="Q1471" s="13"/>
      <c r="R1471"/>
      <c r="S1471" t="str">
        <f t="shared" si="328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8"/>
        <v>"CORR"</v>
      </c>
      <c r="AA1471" s="25" t="str">
        <f t="shared" si="296"/>
        <v>CORR</v>
      </c>
      <c r="AB1471" s="1">
        <f t="shared" si="319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8"/>
        <v>1472</v>
      </c>
      <c r="B1472" s="49">
        <f t="shared" si="309"/>
        <v>1434</v>
      </c>
      <c r="C1472" s="53" t="s">
        <v>4454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3970</v>
      </c>
      <c r="L1472" s="57" t="s">
        <v>4804</v>
      </c>
      <c r="M1472" s="57" t="s">
        <v>4861</v>
      </c>
      <c r="N1472" s="57"/>
      <c r="O1472" s="57"/>
      <c r="P1472" s="56" t="s">
        <v>1491</v>
      </c>
      <c r="Q1472" s="13"/>
      <c r="R1472"/>
      <c r="S1472" t="str">
        <f t="shared" si="328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8"/>
        <v>"COV"</v>
      </c>
      <c r="AA1472" s="25" t="str">
        <f t="shared" si="296"/>
        <v>COV</v>
      </c>
      <c r="AB1472" s="1">
        <f t="shared" si="319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8"/>
        <v>1473</v>
      </c>
      <c r="B1473" s="49">
        <f t="shared" si="309"/>
        <v>1435</v>
      </c>
      <c r="C1473" s="55" t="s">
        <v>4484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3970</v>
      </c>
      <c r="L1473" s="57" t="s">
        <v>4804</v>
      </c>
      <c r="M1473" s="57" t="s">
        <v>4861</v>
      </c>
      <c r="N1473" s="57"/>
      <c r="O1473" s="57"/>
      <c r="P1473" s="56" t="s">
        <v>2545</v>
      </c>
      <c r="Q1473" s="13"/>
      <c r="R1473"/>
      <c r="S1473" t="str">
        <f t="shared" si="328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8"/>
        <v>"BESTF?"</v>
      </c>
      <c r="AA1473" s="25" t="str">
        <f t="shared" si="296"/>
        <v>BESTF?</v>
      </c>
      <c r="AB1473" s="1">
        <f t="shared" si="319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8"/>
        <v>1474</v>
      </c>
      <c r="B1474" s="49">
        <f t="shared" si="309"/>
        <v>1436</v>
      </c>
      <c r="C1474" s="53" t="s">
        <v>3607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3970</v>
      </c>
      <c r="L1474" s="57" t="s">
        <v>4804</v>
      </c>
      <c r="M1474" s="57" t="s">
        <v>4861</v>
      </c>
      <c r="N1474" s="57"/>
      <c r="O1474" s="57"/>
      <c r="P1474" s="56" t="s">
        <v>3412</v>
      </c>
      <c r="Q1474" s="20"/>
      <c r="R1474"/>
      <c r="S1474" t="str">
        <f t="shared" si="328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8"/>
        <v>"CROSS"</v>
      </c>
      <c r="AA1474" s="25" t="str">
        <f t="shared" si="296"/>
        <v>CROSS</v>
      </c>
      <c r="AB1474" s="1">
        <f t="shared" si="319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8"/>
        <v>1475</v>
      </c>
      <c r="B1475" s="49">
        <f t="shared" si="309"/>
        <v>1437</v>
      </c>
      <c r="C1475" s="53" t="s">
        <v>3608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3970</v>
      </c>
      <c r="L1475" s="57" t="s">
        <v>4804</v>
      </c>
      <c r="M1475" s="57" t="s">
        <v>4861</v>
      </c>
      <c r="N1475" s="57"/>
      <c r="O1475" s="57"/>
      <c r="P1475" s="56" t="s">
        <v>1497</v>
      </c>
      <c r="Q1475" s="13"/>
      <c r="R1475"/>
      <c r="S1475" t="str">
        <f t="shared" si="328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2681</v>
      </c>
      <c r="X1475" s="59" t="s">
        <v>2253</v>
      </c>
      <c r="Y1475" s="59" t="s">
        <v>2253</v>
      </c>
      <c r="Z1475" s="25" t="str">
        <f t="shared" si="318"/>
        <v>"CX" STD_RIGHT_ARROW "RE"</v>
      </c>
      <c r="AA1475" s="25" t="str">
        <f t="shared" si="296"/>
        <v>CX&gt;RE</v>
      </c>
      <c r="AB1475" s="1">
        <f t="shared" si="319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8"/>
        <v>1476</v>
      </c>
      <c r="B1476" s="49">
        <f t="shared" si="309"/>
        <v>1438</v>
      </c>
      <c r="C1476" s="53" t="s">
        <v>4246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3970</v>
      </c>
      <c r="L1476" s="57" t="s">
        <v>4804</v>
      </c>
      <c r="M1476" s="57" t="s">
        <v>4861</v>
      </c>
      <c r="N1476" s="57"/>
      <c r="O1476" s="57"/>
      <c r="P1476" s="56" t="s">
        <v>1498</v>
      </c>
      <c r="Q1476" s="13"/>
      <c r="R1476"/>
      <c r="S1476" t="str">
        <f t="shared" si="328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8"/>
        <v>"DATE"</v>
      </c>
      <c r="AA1476" s="25" t="str">
        <f t="shared" si="296"/>
        <v>DATE</v>
      </c>
      <c r="AB1476" s="1">
        <f t="shared" si="319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8"/>
        <v>1477</v>
      </c>
      <c r="B1477" s="49">
        <f t="shared" si="309"/>
        <v>1439</v>
      </c>
      <c r="C1477" s="53" t="s">
        <v>4247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3970</v>
      </c>
      <c r="L1477" s="57" t="s">
        <v>4804</v>
      </c>
      <c r="M1477" s="57" t="s">
        <v>4861</v>
      </c>
      <c r="N1477" s="57"/>
      <c r="O1477" s="57"/>
      <c r="P1477" s="56" t="s">
        <v>1500</v>
      </c>
      <c r="Q1477" s="13"/>
      <c r="R1477"/>
      <c r="S1477" t="str">
        <f t="shared" si="328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8"/>
        <v>"DATE" STD_RIGHT_ARROW</v>
      </c>
      <c r="AA1477" s="25" t="str">
        <f t="shared" si="296"/>
        <v>DATE&gt;</v>
      </c>
      <c r="AB1477" s="1">
        <f t="shared" si="319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8"/>
        <v>1478</v>
      </c>
      <c r="B1478" s="49">
        <f t="shared" si="309"/>
        <v>1440</v>
      </c>
      <c r="C1478" s="53" t="s">
        <v>4248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3970</v>
      </c>
      <c r="L1478" s="57" t="s">
        <v>4804</v>
      </c>
      <c r="M1478" s="57" t="s">
        <v>4861</v>
      </c>
      <c r="N1478" s="57"/>
      <c r="O1478" s="57"/>
      <c r="P1478" s="56" t="s">
        <v>1501</v>
      </c>
      <c r="Q1478" s="13"/>
      <c r="R1478"/>
      <c r="S1478" t="str">
        <f t="shared" si="328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8"/>
        <v>"DAY"</v>
      </c>
      <c r="AA1478" s="25" t="str">
        <f t="shared" si="296"/>
        <v>DAY</v>
      </c>
      <c r="AB1478" s="1">
        <f t="shared" si="319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8"/>
        <v>1479</v>
      </c>
      <c r="B1479" s="49">
        <f t="shared" si="309"/>
        <v>1441</v>
      </c>
      <c r="C1479" s="53" t="s">
        <v>4269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3970</v>
      </c>
      <c r="L1479" s="57" t="s">
        <v>4804</v>
      </c>
      <c r="M1479" s="57" t="s">
        <v>4861</v>
      </c>
      <c r="N1479" s="57"/>
      <c r="O1479" s="57"/>
      <c r="P1479" s="56" t="s">
        <v>1502</v>
      </c>
      <c r="Q1479" s="13"/>
      <c r="R1479"/>
      <c r="S1479" t="str">
        <f t="shared" si="328"/>
        <v/>
      </c>
      <c r="T1479" t="str">
        <f>IF(ISNA(VLOOKUP(AF1479,#REF!,1)),"//","")</f>
        <v/>
      </c>
      <c r="U1479"/>
      <c r="V1479" t="e">
        <f t="shared" ref="V1479:V1542" si="329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8"/>
        <v>"DBLR"</v>
      </c>
      <c r="AA1479" s="25" t="str">
        <f t="shared" ref="AA1479:AA1542" si="33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9"/>
        <v>1441</v>
      </c>
      <c r="AC1479" t="str">
        <f t="shared" ref="AC1479:AC1542" si="331">P1479</f>
        <v>ITM_DBLR</v>
      </c>
      <c r="AD1479" s="136" t="str">
        <f>IF(ISNA(VLOOKUP(AA1479,Sheet2!J:J,1,0)),"//","")</f>
        <v>//</v>
      </c>
      <c r="AF1479" s="94" t="str">
        <f t="shared" ref="AF1479:AF1542" si="33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3">AA1479=AF1479</f>
        <v>1</v>
      </c>
    </row>
    <row r="1480" spans="1:33">
      <c r="A1480" s="50">
        <f t="shared" si="308"/>
        <v>1480</v>
      </c>
      <c r="B1480" s="49">
        <f t="shared" si="309"/>
        <v>1442</v>
      </c>
      <c r="C1480" s="53" t="s">
        <v>4270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3970</v>
      </c>
      <c r="L1480" s="57" t="s">
        <v>4804</v>
      </c>
      <c r="M1480" s="57" t="s">
        <v>4861</v>
      </c>
      <c r="N1480" s="57"/>
      <c r="O1480" s="57"/>
      <c r="P1480" s="56" t="s">
        <v>4037</v>
      </c>
      <c r="Q1480" s="13"/>
      <c r="R1480"/>
      <c r="S1480" t="str">
        <f t="shared" si="328"/>
        <v/>
      </c>
      <c r="T1480" t="str">
        <f>IF(ISNA(VLOOKUP(AF1480,#REF!,1)),"//","")</f>
        <v/>
      </c>
      <c r="U1480"/>
      <c r="V1480" t="e">
        <f t="shared" si="329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8"/>
        <v>"DBL" STD_CROSS</v>
      </c>
      <c r="AA1480" s="25" t="str">
        <f t="shared" si="330"/>
        <v>DBLCROSS</v>
      </c>
      <c r="AB1480" s="1">
        <f t="shared" si="319"/>
        <v>1442</v>
      </c>
      <c r="AC1480" t="str">
        <f t="shared" si="331"/>
        <v>ITM_DBLMULT</v>
      </c>
      <c r="AD1480" s="136" t="str">
        <f>IF(ISNA(VLOOKUP(AA1480,Sheet2!J:J,1,0)),"//","")</f>
        <v>//</v>
      </c>
      <c r="AF1480" s="94" t="str">
        <f t="shared" si="332"/>
        <v>DBL*</v>
      </c>
      <c r="AG1480" t="b">
        <f t="shared" si="333"/>
        <v>0</v>
      </c>
    </row>
    <row r="1481" spans="1:33">
      <c r="A1481" s="50">
        <f t="shared" si="308"/>
        <v>1481</v>
      </c>
      <c r="B1481" s="49">
        <f t="shared" si="309"/>
        <v>1443</v>
      </c>
      <c r="C1481" s="53" t="s">
        <v>4271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3970</v>
      </c>
      <c r="L1481" s="57" t="s">
        <v>4804</v>
      </c>
      <c r="M1481" s="57" t="s">
        <v>4861</v>
      </c>
      <c r="N1481" s="57"/>
      <c r="O1481" s="57"/>
      <c r="P1481" s="56" t="s">
        <v>4038</v>
      </c>
      <c r="Q1481" s="13"/>
      <c r="R1481"/>
      <c r="S1481" t="str">
        <f t="shared" si="328"/>
        <v/>
      </c>
      <c r="T1481" t="str">
        <f>IF(ISNA(VLOOKUP(AF1481,#REF!,1)),"//","")</f>
        <v/>
      </c>
      <c r="U1481"/>
      <c r="V1481" t="e">
        <f t="shared" si="329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8"/>
        <v>"DBL/"</v>
      </c>
      <c r="AA1481" s="25" t="str">
        <f t="shared" si="330"/>
        <v>DBL/</v>
      </c>
      <c r="AB1481" s="1">
        <f t="shared" si="319"/>
        <v>1443</v>
      </c>
      <c r="AC1481" t="str">
        <f t="shared" si="331"/>
        <v>ITM_DBLDIV</v>
      </c>
      <c r="AD1481" s="136" t="str">
        <f>IF(ISNA(VLOOKUP(AA1481,Sheet2!J:J,1,0)),"//","")</f>
        <v>//</v>
      </c>
      <c r="AF1481" s="94" t="str">
        <f t="shared" si="332"/>
        <v>DBL/</v>
      </c>
      <c r="AG1481" t="b">
        <f t="shared" si="333"/>
        <v>1</v>
      </c>
    </row>
    <row r="1482" spans="1:33">
      <c r="A1482" s="50">
        <f t="shared" si="308"/>
        <v>1482</v>
      </c>
      <c r="B1482" s="49">
        <f t="shared" si="309"/>
        <v>1444</v>
      </c>
      <c r="C1482" s="53" t="s">
        <v>3609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3970</v>
      </c>
      <c r="L1482" s="57" t="s">
        <v>4804</v>
      </c>
      <c r="M1482" s="57" t="s">
        <v>4861</v>
      </c>
      <c r="N1482" s="57"/>
      <c r="O1482" s="57"/>
      <c r="P1482" s="56" t="s">
        <v>1506</v>
      </c>
      <c r="Q1482" s="13"/>
      <c r="R1482"/>
      <c r="S1482" t="str">
        <f t="shared" si="328"/>
        <v/>
      </c>
      <c r="T1482" t="str">
        <f>IF(ISNA(VLOOKUP(AF1482,#REF!,1)),"//","")</f>
        <v/>
      </c>
      <c r="U1482"/>
      <c r="V1482" t="e">
        <f t="shared" si="329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8"/>
        <v>"DECOMP"</v>
      </c>
      <c r="AA1482" s="25" t="str">
        <f t="shared" si="330"/>
        <v>DECOMP</v>
      </c>
      <c r="AB1482" s="1">
        <f t="shared" si="319"/>
        <v>1444</v>
      </c>
      <c r="AC1482" t="str">
        <f t="shared" si="331"/>
        <v>ITM_DECOMP</v>
      </c>
      <c r="AD1482" s="136" t="str">
        <f>IF(ISNA(VLOOKUP(AA1482,Sheet2!J:J,1,0)),"//","")</f>
        <v>//</v>
      </c>
      <c r="AF1482" s="94" t="str">
        <f t="shared" si="332"/>
        <v>DECOMP</v>
      </c>
      <c r="AG1482" t="b">
        <f t="shared" si="333"/>
        <v>1</v>
      </c>
    </row>
    <row r="1483" spans="1:33">
      <c r="A1483" s="50">
        <f t="shared" si="308"/>
        <v>1483</v>
      </c>
      <c r="B1483" s="49">
        <f t="shared" si="309"/>
        <v>1445</v>
      </c>
      <c r="C1483" s="53" t="s">
        <v>3610</v>
      </c>
      <c r="D1483" s="53" t="s">
        <v>4448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3970</v>
      </c>
      <c r="L1483" s="57" t="s">
        <v>4804</v>
      </c>
      <c r="M1483" s="57" t="s">
        <v>4861</v>
      </c>
      <c r="N1483" s="57"/>
      <c r="O1483" s="57"/>
      <c r="P1483" s="56" t="s">
        <v>1507</v>
      </c>
      <c r="Q1483" s="13"/>
      <c r="R1483"/>
      <c r="S1483" t="str">
        <f t="shared" si="328"/>
        <v/>
      </c>
      <c r="T1483" t="str">
        <f>IF(ISNA(VLOOKUP(AF1483,#REF!,1)),"//","")</f>
        <v/>
      </c>
      <c r="U1483"/>
      <c r="V1483" t="e">
        <f t="shared" si="329"/>
        <v>#REF!</v>
      </c>
      <c r="W1483" s="81" t="s">
        <v>2253</v>
      </c>
      <c r="X1483" s="59" t="s">
        <v>2615</v>
      </c>
      <c r="Y1483" s="59" t="s">
        <v>2253</v>
      </c>
      <c r="Z1483" s="25" t="str">
        <f t="shared" si="318"/>
        <v>"DEG"</v>
      </c>
      <c r="AA1483" s="25" t="str">
        <f t="shared" si="330"/>
        <v>DEG</v>
      </c>
      <c r="AB1483" s="1">
        <f t="shared" si="319"/>
        <v>1445</v>
      </c>
      <c r="AC1483" t="str">
        <f t="shared" si="331"/>
        <v>ITM_DEG</v>
      </c>
      <c r="AD1483" s="136" t="str">
        <f>IF(ISNA(VLOOKUP(AA1483,Sheet2!J:J,1,0)),"//","")</f>
        <v/>
      </c>
      <c r="AF1483" s="94" t="str">
        <f t="shared" si="332"/>
        <v>DEG</v>
      </c>
      <c r="AG1483" t="b">
        <f t="shared" si="333"/>
        <v>1</v>
      </c>
    </row>
    <row r="1484" spans="1:33">
      <c r="A1484" s="50">
        <f t="shared" si="308"/>
        <v>1484</v>
      </c>
      <c r="B1484" s="49">
        <f t="shared" si="309"/>
        <v>1446</v>
      </c>
      <c r="C1484" s="53" t="s">
        <v>3611</v>
      </c>
      <c r="D1484" s="53" t="s">
        <v>4448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3970</v>
      </c>
      <c r="L1484" s="57" t="s">
        <v>4804</v>
      </c>
      <c r="M1484" s="57" t="s">
        <v>4861</v>
      </c>
      <c r="N1484" s="57"/>
      <c r="O1484" s="57"/>
      <c r="P1484" s="56" t="s">
        <v>1508</v>
      </c>
      <c r="Q1484" s="13"/>
      <c r="R1484"/>
      <c r="S1484" t="str">
        <f t="shared" si="328"/>
        <v/>
      </c>
      <c r="T1484" t="str">
        <f>IF(ISNA(VLOOKUP(AF1484,#REF!,1)),"//","")</f>
        <v/>
      </c>
      <c r="U1484"/>
      <c r="V1484" t="e">
        <f t="shared" si="329"/>
        <v>#REF!</v>
      </c>
      <c r="W1484" s="81" t="s">
        <v>2676</v>
      </c>
      <c r="X1484" s="59" t="s">
        <v>2253</v>
      </c>
      <c r="Y1484" s="59" t="s">
        <v>2253</v>
      </c>
      <c r="Z1484" s="25" t="str">
        <f t="shared" si="318"/>
        <v>"DEG" STD_RIGHT_ARROW</v>
      </c>
      <c r="AA1484" s="25" t="str">
        <f t="shared" si="330"/>
        <v>DEG&gt;</v>
      </c>
      <c r="AB1484" s="1">
        <f t="shared" si="319"/>
        <v>1446</v>
      </c>
      <c r="AC1484" t="str">
        <f t="shared" si="331"/>
        <v>ITM_DEGto</v>
      </c>
      <c r="AD1484" s="136" t="str">
        <f>IF(ISNA(VLOOKUP(AA1484,Sheet2!J:J,1,0)),"//","")</f>
        <v>//</v>
      </c>
      <c r="AF1484" s="94" t="str">
        <f t="shared" si="332"/>
        <v>DEG&gt;</v>
      </c>
      <c r="AG1484" t="b">
        <f t="shared" si="333"/>
        <v>1</v>
      </c>
    </row>
    <row r="1485" spans="1:33">
      <c r="A1485" s="50">
        <f t="shared" si="308"/>
        <v>1485</v>
      </c>
      <c r="B1485" s="49">
        <f t="shared" si="309"/>
        <v>1447</v>
      </c>
      <c r="C1485" s="53" t="s">
        <v>4575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3970</v>
      </c>
      <c r="L1485" s="57" t="s">
        <v>4804</v>
      </c>
      <c r="M1485" s="57" t="s">
        <v>4861</v>
      </c>
      <c r="N1485" s="57"/>
      <c r="O1485" s="57"/>
      <c r="P1485" s="56" t="s">
        <v>2546</v>
      </c>
      <c r="Q1485" s="13"/>
      <c r="R1485"/>
      <c r="S1485" t="str">
        <f t="shared" si="328"/>
        <v/>
      </c>
      <c r="T1485" t="str">
        <f>IF(ISNA(VLOOKUP(AF1485,#REF!,1)),"//","")</f>
        <v/>
      </c>
      <c r="U1485"/>
      <c r="V1485" t="e">
        <f t="shared" si="329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8"/>
        <v>"S(A)"</v>
      </c>
      <c r="AA1485" s="25" t="str">
        <f t="shared" si="330"/>
        <v>S(A)</v>
      </c>
      <c r="AB1485" s="1">
        <f t="shared" si="319"/>
        <v>1447</v>
      </c>
      <c r="AC1485" t="str">
        <f t="shared" si="331"/>
        <v>ITM_SA</v>
      </c>
      <c r="AD1485" s="136" t="str">
        <f>IF(ISNA(VLOOKUP(AA1485,Sheet2!J:J,1,0)),"//","")</f>
        <v>//</v>
      </c>
      <c r="AF1485" s="94" t="str">
        <f t="shared" si="332"/>
        <v>S(A)</v>
      </c>
      <c r="AG1485" t="b">
        <f t="shared" si="333"/>
        <v>1</v>
      </c>
    </row>
    <row r="1486" spans="1:33">
      <c r="A1486" s="50">
        <f t="shared" si="308"/>
        <v>1486</v>
      </c>
      <c r="B1486" s="49">
        <f t="shared" si="309"/>
        <v>1448</v>
      </c>
      <c r="C1486" s="53" t="s">
        <v>3612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3970</v>
      </c>
      <c r="L1486" s="57" t="s">
        <v>4804</v>
      </c>
      <c r="M1486" s="57" t="s">
        <v>4861</v>
      </c>
      <c r="N1486" s="57"/>
      <c r="O1486" s="57"/>
      <c r="P1486" s="56" t="s">
        <v>1509</v>
      </c>
      <c r="Q1486" s="23"/>
      <c r="R1486"/>
      <c r="S1486" t="str">
        <f t="shared" si="328"/>
        <v/>
      </c>
      <c r="T1486" t="str">
        <f>IF(ISNA(VLOOKUP(AF1486,#REF!,1)),"//","")</f>
        <v/>
      </c>
      <c r="U1486"/>
      <c r="V1486" t="e">
        <f t="shared" si="329"/>
        <v>#REF!</v>
      </c>
      <c r="W1486" s="81" t="s">
        <v>2727</v>
      </c>
      <c r="X1486" s="59" t="s">
        <v>2615</v>
      </c>
      <c r="Y1486" s="59" t="s">
        <v>2253</v>
      </c>
      <c r="Z1486" s="25" t="str">
        <f t="shared" si="318"/>
        <v>"DENMAX"</v>
      </c>
      <c r="AA1486" s="25" t="str">
        <f t="shared" si="330"/>
        <v>DENMAX</v>
      </c>
      <c r="AB1486" s="1">
        <f t="shared" si="319"/>
        <v>1448</v>
      </c>
      <c r="AC1486" t="str">
        <f t="shared" si="331"/>
        <v>ITM_DENMAX</v>
      </c>
      <c r="AD1486" s="136" t="str">
        <f>IF(ISNA(VLOOKUP(AA1486,Sheet2!J:J,1,0)),"//","")</f>
        <v>//</v>
      </c>
      <c r="AF1486" s="94" t="str">
        <f t="shared" si="332"/>
        <v>DENMAX</v>
      </c>
      <c r="AG1486" t="b">
        <f t="shared" si="333"/>
        <v>1</v>
      </c>
    </row>
    <row r="1487" spans="1:33">
      <c r="A1487" s="50">
        <f t="shared" si="308"/>
        <v>1487</v>
      </c>
      <c r="B1487" s="49">
        <f t="shared" si="309"/>
        <v>1449</v>
      </c>
      <c r="C1487" s="53" t="s">
        <v>3613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3970</v>
      </c>
      <c r="L1487" s="57" t="s">
        <v>4804</v>
      </c>
      <c r="M1487" s="57" t="s">
        <v>4861</v>
      </c>
      <c r="N1487" s="57"/>
      <c r="O1487" s="57"/>
      <c r="P1487" s="56" t="s">
        <v>3413</v>
      </c>
      <c r="Q1487" s="13"/>
      <c r="R1487"/>
      <c r="S1487" t="str">
        <f t="shared" si="328"/>
        <v/>
      </c>
      <c r="T1487" t="str">
        <f>IF(ISNA(VLOOKUP(AF1487,#REF!,1)),"//","")</f>
        <v/>
      </c>
      <c r="U1487"/>
      <c r="V1487" t="e">
        <f t="shared" si="329"/>
        <v>#REF!</v>
      </c>
      <c r="W1487" s="81"/>
      <c r="X1487" s="59"/>
      <c r="Y1487" s="59"/>
      <c r="Z1487" s="25" t="str">
        <f t="shared" si="318"/>
        <v>"DOT"</v>
      </c>
      <c r="AA1487" s="25" t="str">
        <f t="shared" si="330"/>
        <v>DOT</v>
      </c>
      <c r="AB1487" s="1">
        <f t="shared" si="319"/>
        <v>1449</v>
      </c>
      <c r="AC1487" t="str">
        <f t="shared" si="331"/>
        <v>ITM_DOT_PROD</v>
      </c>
      <c r="AD1487" s="136" t="str">
        <f>IF(ISNA(VLOOKUP(AA1487,Sheet2!J:J,1,0)),"//","")</f>
        <v>//</v>
      </c>
      <c r="AF1487" s="94" t="str">
        <f t="shared" si="332"/>
        <v>DOT</v>
      </c>
      <c r="AG1487" t="b">
        <f t="shared" si="333"/>
        <v>1</v>
      </c>
    </row>
    <row r="1488" spans="1:33">
      <c r="A1488" s="50">
        <f t="shared" si="308"/>
        <v>1488</v>
      </c>
      <c r="B1488" s="49">
        <f t="shared" si="309"/>
        <v>1450</v>
      </c>
      <c r="C1488" s="53" t="s">
        <v>3614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3970</v>
      </c>
      <c r="L1488" s="57" t="s">
        <v>4804</v>
      </c>
      <c r="M1488" s="57" t="s">
        <v>4862</v>
      </c>
      <c r="N1488" s="57"/>
      <c r="O1488" s="57"/>
      <c r="P1488" s="56" t="s">
        <v>1515</v>
      </c>
      <c r="Q1488" s="13"/>
      <c r="R1488"/>
      <c r="S1488" t="str">
        <f t="shared" si="328"/>
        <v/>
      </c>
      <c r="T1488" t="str">
        <f>IF(ISNA(VLOOKUP(AF1488,#REF!,1)),"//","")</f>
        <v/>
      </c>
      <c r="U1488"/>
      <c r="V1488" t="e">
        <f t="shared" si="329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8"/>
        <v>"DSTACK"</v>
      </c>
      <c r="AA1488" s="25" t="str">
        <f t="shared" si="330"/>
        <v>DSTACK</v>
      </c>
      <c r="AB1488" s="1">
        <f t="shared" si="319"/>
        <v>1450</v>
      </c>
      <c r="AC1488" t="str">
        <f t="shared" si="331"/>
        <v>ITM_DSTACK</v>
      </c>
      <c r="AD1488" s="136" t="str">
        <f>IF(ISNA(VLOOKUP(AA1488,Sheet2!J:J,1,0)),"//","")</f>
        <v>//</v>
      </c>
      <c r="AF1488" s="94" t="str">
        <f t="shared" si="332"/>
        <v>DSTACK</v>
      </c>
      <c r="AG1488" t="b">
        <f t="shared" si="333"/>
        <v>1</v>
      </c>
    </row>
    <row r="1489" spans="1:33">
      <c r="A1489" s="50">
        <f t="shared" si="308"/>
        <v>1489</v>
      </c>
      <c r="B1489" s="49">
        <f t="shared" si="309"/>
        <v>1451</v>
      </c>
      <c r="C1489" s="53" t="s">
        <v>3610</v>
      </c>
      <c r="D1489" s="53" t="s">
        <v>4452</v>
      </c>
      <c r="E1489" s="58" t="s">
        <v>78</v>
      </c>
      <c r="F1489" s="58" t="s">
        <v>5186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3970</v>
      </c>
      <c r="L1489" s="57" t="s">
        <v>4804</v>
      </c>
      <c r="M1489" s="57" t="s">
        <v>4861</v>
      </c>
      <c r="N1489" s="57"/>
      <c r="O1489" s="57"/>
      <c r="P1489" s="56" t="s">
        <v>1517</v>
      </c>
      <c r="Q1489" s="13"/>
      <c r="R1489"/>
      <c r="S1489" t="str">
        <f t="shared" si="328"/>
        <v/>
      </c>
      <c r="T1489" t="str">
        <f>IF(ISNA(VLOOKUP(AF1489,#REF!,1)),"//","")</f>
        <v/>
      </c>
      <c r="U1489"/>
      <c r="V1489" t="e">
        <f t="shared" si="329"/>
        <v>#REF!</v>
      </c>
      <c r="W1489" s="81" t="s">
        <v>2253</v>
      </c>
      <c r="X1489" s="59" t="s">
        <v>2615</v>
      </c>
      <c r="Y1489" s="59" t="s">
        <v>2253</v>
      </c>
      <c r="Z1489" s="25" t="str">
        <f t="shared" si="318"/>
        <v>"D.MS"</v>
      </c>
      <c r="AA1489" s="25" t="str">
        <f t="shared" si="330"/>
        <v>D.MS</v>
      </c>
      <c r="AB1489" s="1">
        <f t="shared" si="319"/>
        <v>1451</v>
      </c>
      <c r="AC1489" t="str">
        <f t="shared" si="331"/>
        <v>ITM_DMS</v>
      </c>
      <c r="AD1489" s="136" t="str">
        <f>IF(ISNA(VLOOKUP(AA1489,Sheet2!J:J,1,0)),"//","")</f>
        <v>//</v>
      </c>
      <c r="AF1489" s="94" t="str">
        <f t="shared" si="332"/>
        <v>D.MS</v>
      </c>
      <c r="AG1489" t="b">
        <f t="shared" si="333"/>
        <v>1</v>
      </c>
    </row>
    <row r="1490" spans="1:33">
      <c r="A1490" s="50">
        <f t="shared" si="308"/>
        <v>1490</v>
      </c>
      <c r="B1490" s="49">
        <f t="shared" si="309"/>
        <v>1452</v>
      </c>
      <c r="C1490" s="53" t="s">
        <v>4489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3970</v>
      </c>
      <c r="L1490" s="57" t="s">
        <v>4804</v>
      </c>
      <c r="M1490" s="57" t="s">
        <v>4861</v>
      </c>
      <c r="N1490" s="57"/>
      <c r="O1490" s="57"/>
      <c r="P1490" s="56" t="s">
        <v>1518</v>
      </c>
      <c r="Q1490" s="13"/>
      <c r="R1490"/>
      <c r="S1490" t="str">
        <f t="shared" si="328"/>
        <v/>
      </c>
      <c r="T1490" t="str">
        <f>IF(ISNA(VLOOKUP(AF1490,#REF!,1)),"//","")</f>
        <v/>
      </c>
      <c r="U1490"/>
      <c r="V1490" t="e">
        <f t="shared" si="329"/>
        <v>#REF!</v>
      </c>
      <c r="W1490" s="81" t="s">
        <v>2676</v>
      </c>
      <c r="X1490" s="59" t="s">
        <v>2253</v>
      </c>
      <c r="Y1490" s="59" t="s">
        <v>2253</v>
      </c>
      <c r="Z1490" s="25" t="str">
        <f t="shared" si="318"/>
        <v>"D.MS" STD_RIGHT_ARROW</v>
      </c>
      <c r="AA1490" s="25" t="str">
        <f t="shared" si="330"/>
        <v>D.MS&gt;</v>
      </c>
      <c r="AB1490" s="1">
        <f t="shared" si="319"/>
        <v>1452</v>
      </c>
      <c r="AC1490" t="str">
        <f t="shared" si="331"/>
        <v>ITM_DMSto</v>
      </c>
      <c r="AD1490" s="136" t="str">
        <f>IF(ISNA(VLOOKUP(AA1490,Sheet2!J:J,1,0)),"//","")</f>
        <v>//</v>
      </c>
      <c r="AF1490" s="94" t="str">
        <f t="shared" si="332"/>
        <v>D.MS&gt;</v>
      </c>
      <c r="AG1490" t="b">
        <f t="shared" si="333"/>
        <v>1</v>
      </c>
    </row>
    <row r="1491" spans="1:33">
      <c r="A1491" s="50">
        <f t="shared" si="308"/>
        <v>1491</v>
      </c>
      <c r="B1491" s="49">
        <f t="shared" si="309"/>
        <v>1453</v>
      </c>
      <c r="C1491" s="53" t="s">
        <v>3615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3970</v>
      </c>
      <c r="L1491" s="57" t="s">
        <v>4804</v>
      </c>
      <c r="M1491" s="57" t="s">
        <v>4861</v>
      </c>
      <c r="N1491" s="57"/>
      <c r="O1491" s="57"/>
      <c r="P1491" s="56" t="s">
        <v>1519</v>
      </c>
      <c r="Q1491" s="13"/>
      <c r="R1491"/>
      <c r="S1491" t="str">
        <f t="shared" si="328"/>
        <v/>
      </c>
      <c r="T1491" t="str">
        <f>IF(ISNA(VLOOKUP(AF1491,#REF!,1)),"//","")</f>
        <v/>
      </c>
      <c r="U1491"/>
      <c r="V1491" t="e">
        <f t="shared" si="329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8"/>
        <v>"DMY"</v>
      </c>
      <c r="AA1491" s="25" t="str">
        <f t="shared" si="330"/>
        <v>DMY</v>
      </c>
      <c r="AB1491" s="1">
        <f t="shared" si="319"/>
        <v>1453</v>
      </c>
      <c r="AC1491" t="str">
        <f t="shared" si="331"/>
        <v>ITM_DMY</v>
      </c>
      <c r="AD1491" s="136" t="str">
        <f>IF(ISNA(VLOOKUP(AA1491,Sheet2!J:J,1,0)),"//","")</f>
        <v>//</v>
      </c>
      <c r="AF1491" s="94" t="str">
        <f t="shared" si="332"/>
        <v>DMY</v>
      </c>
      <c r="AG1491" t="b">
        <f t="shared" si="333"/>
        <v>1</v>
      </c>
    </row>
    <row r="1492" spans="1:33">
      <c r="A1492" s="50">
        <f t="shared" si="308"/>
        <v>1492</v>
      </c>
      <c r="B1492" s="49">
        <f t="shared" si="309"/>
        <v>1454</v>
      </c>
      <c r="C1492" s="53" t="s">
        <v>4249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3970</v>
      </c>
      <c r="L1492" s="57" t="s">
        <v>4804</v>
      </c>
      <c r="M1492" s="57" t="s">
        <v>4861</v>
      </c>
      <c r="N1492" s="57"/>
      <c r="O1492" s="57"/>
      <c r="P1492" s="56" t="s">
        <v>1520</v>
      </c>
      <c r="Q1492" s="13"/>
      <c r="R1492"/>
      <c r="S1492" t="str">
        <f t="shared" si="328"/>
        <v/>
      </c>
      <c r="T1492" t="str">
        <f>IF(ISNA(VLOOKUP(AF1492,#REF!,1)),"//","")</f>
        <v/>
      </c>
      <c r="U1492"/>
      <c r="V1492" t="e">
        <f t="shared" si="329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8"/>
        <v>"D" STD_RIGHT_ARROW "J"</v>
      </c>
      <c r="AA1492" s="25" t="str">
        <f t="shared" si="330"/>
        <v>D&gt;J</v>
      </c>
      <c r="AB1492" s="1">
        <f t="shared" si="319"/>
        <v>1454</v>
      </c>
      <c r="AC1492" t="str">
        <f t="shared" si="331"/>
        <v>ITM_DtoJ</v>
      </c>
      <c r="AD1492" s="136" t="str">
        <f>IF(ISNA(VLOOKUP(AA1492,Sheet2!J:J,1,0)),"//","")</f>
        <v>//</v>
      </c>
      <c r="AF1492" s="94" t="str">
        <f t="shared" si="332"/>
        <v>D&gt;J</v>
      </c>
      <c r="AG1492" t="b">
        <f t="shared" si="333"/>
        <v>1</v>
      </c>
    </row>
    <row r="1493" spans="1:33">
      <c r="A1493" s="50">
        <f t="shared" si="308"/>
        <v>1493</v>
      </c>
      <c r="B1493" s="49">
        <f t="shared" si="309"/>
        <v>1455</v>
      </c>
      <c r="C1493" s="53" t="s">
        <v>3794</v>
      </c>
      <c r="D1493" s="53" t="s">
        <v>7</v>
      </c>
      <c r="E1493" s="58" t="s">
        <v>4282</v>
      </c>
      <c r="F1493" s="58" t="s">
        <v>4282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3970</v>
      </c>
      <c r="L1493" s="57" t="s">
        <v>4804</v>
      </c>
      <c r="M1493" s="57" t="s">
        <v>4865</v>
      </c>
      <c r="N1493" s="57"/>
      <c r="O1493" s="57"/>
      <c r="P1493" s="56" t="s">
        <v>4281</v>
      </c>
      <c r="Q1493" s="13"/>
      <c r="R1493"/>
      <c r="S1493" t="str">
        <f t="shared" si="328"/>
        <v/>
      </c>
      <c r="T1493" t="str">
        <f>IF(ISNA(VLOOKUP(AF1493,#REF!,1)),"//","")</f>
        <v/>
      </c>
      <c r="U1493"/>
      <c r="V1493" t="e">
        <f t="shared" si="329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8"/>
        <v>"DELITM"</v>
      </c>
      <c r="AA1493" s="25" t="str">
        <f t="shared" si="330"/>
        <v>DELITM</v>
      </c>
      <c r="AB1493" s="1">
        <f t="shared" si="319"/>
        <v>1455</v>
      </c>
      <c r="AC1493" t="str">
        <f t="shared" si="331"/>
        <v>ITM_DELITM</v>
      </c>
      <c r="AD1493" s="136" t="str">
        <f>IF(ISNA(VLOOKUP(AA1493,Sheet2!J:J,1,0)),"//","")</f>
        <v>//</v>
      </c>
      <c r="AF1493" s="94" t="str">
        <f t="shared" si="332"/>
        <v>DELITM</v>
      </c>
      <c r="AG1493" t="b">
        <f t="shared" si="333"/>
        <v>1</v>
      </c>
    </row>
    <row r="1494" spans="1:33">
      <c r="A1494" s="50">
        <f t="shared" si="308"/>
        <v>1494</v>
      </c>
      <c r="B1494" s="49">
        <f t="shared" si="309"/>
        <v>1456</v>
      </c>
      <c r="C1494" s="53" t="s">
        <v>4576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3970</v>
      </c>
      <c r="L1494" s="57" t="s">
        <v>4804</v>
      </c>
      <c r="M1494" s="57" t="s">
        <v>4861</v>
      </c>
      <c r="N1494" s="57"/>
      <c r="O1494" s="57"/>
      <c r="P1494" s="56" t="s">
        <v>1524</v>
      </c>
      <c r="Q1494" s="13"/>
      <c r="R1494"/>
      <c r="S1494" t="str">
        <f t="shared" si="328"/>
        <v/>
      </c>
      <c r="T1494" t="str">
        <f>IF(ISNA(VLOOKUP(AF1494,#REF!,1)),"//","")</f>
        <v/>
      </c>
      <c r="U1494"/>
      <c r="V1494" t="e">
        <f t="shared" si="329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8"/>
        <v>"EIGVAL"</v>
      </c>
      <c r="AA1494" s="25" t="str">
        <f t="shared" si="330"/>
        <v>EIGVAL</v>
      </c>
      <c r="AB1494" s="1">
        <f t="shared" si="319"/>
        <v>1456</v>
      </c>
      <c r="AC1494" t="str">
        <f t="shared" si="331"/>
        <v>ITM_EIGVAL</v>
      </c>
      <c r="AD1494" s="136" t="str">
        <f>IF(ISNA(VLOOKUP(AA1494,Sheet2!J:J,1,0)),"//","")</f>
        <v>//</v>
      </c>
      <c r="AF1494" s="94" t="str">
        <f t="shared" si="332"/>
        <v>EIGVAL</v>
      </c>
      <c r="AG1494" t="b">
        <f t="shared" si="333"/>
        <v>1</v>
      </c>
    </row>
    <row r="1495" spans="1:33">
      <c r="A1495" s="50">
        <f t="shared" si="308"/>
        <v>1495</v>
      </c>
      <c r="B1495" s="49">
        <f t="shared" si="309"/>
        <v>1457</v>
      </c>
      <c r="C1495" s="53" t="s">
        <v>4577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3970</v>
      </c>
      <c r="L1495" s="57" t="s">
        <v>4804</v>
      </c>
      <c r="M1495" s="57" t="s">
        <v>4861</v>
      </c>
      <c r="N1495" s="57"/>
      <c r="O1495" s="57"/>
      <c r="P1495" s="56" t="s">
        <v>1525</v>
      </c>
      <c r="Q1495" s="13"/>
      <c r="R1495"/>
      <c r="S1495" t="str">
        <f t="shared" si="328"/>
        <v/>
      </c>
      <c r="T1495" t="str">
        <f>IF(ISNA(VLOOKUP(AF1495,#REF!,1)),"//","")</f>
        <v/>
      </c>
      <c r="U1495"/>
      <c r="V1495" t="e">
        <f t="shared" si="329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8"/>
        <v>"EIGVEC"</v>
      </c>
      <c r="AA1495" s="25" t="str">
        <f t="shared" si="330"/>
        <v>EIGVEC</v>
      </c>
      <c r="AB1495" s="1">
        <f t="shared" si="319"/>
        <v>1457</v>
      </c>
      <c r="AC1495" t="str">
        <f t="shared" si="331"/>
        <v>ITM_EIGVEC</v>
      </c>
      <c r="AD1495" s="136" t="str">
        <f>IF(ISNA(VLOOKUP(AA1495,Sheet2!J:J,1,0)),"//","")</f>
        <v>//</v>
      </c>
      <c r="AF1495" s="94" t="str">
        <f t="shared" si="332"/>
        <v>EIGVEC</v>
      </c>
      <c r="AG1495" t="b">
        <f t="shared" si="333"/>
        <v>1</v>
      </c>
    </row>
    <row r="1496" spans="1:33">
      <c r="A1496" s="50">
        <f t="shared" si="308"/>
        <v>1496</v>
      </c>
      <c r="B1496" s="49">
        <f t="shared" si="309"/>
        <v>1458</v>
      </c>
      <c r="C1496" s="53" t="s">
        <v>4845</v>
      </c>
      <c r="D1496" s="53" t="s">
        <v>4033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3808</v>
      </c>
      <c r="L1496" s="57" t="s">
        <v>4804</v>
      </c>
      <c r="M1496" s="57" t="s">
        <v>4861</v>
      </c>
      <c r="N1496" s="57"/>
      <c r="O1496" s="57"/>
      <c r="P1496" s="56" t="s">
        <v>1526</v>
      </c>
      <c r="Q1496" s="13"/>
      <c r="R1496"/>
      <c r="S1496" t="str">
        <f t="shared" si="328"/>
        <v/>
      </c>
      <c r="T1496" t="str">
        <f>IF(ISNA(VLOOKUP(AF1496,#REF!,1)),"//","")</f>
        <v/>
      </c>
      <c r="U1496"/>
      <c r="V1496" t="e">
        <f t="shared" si="329"/>
        <v>#REF!</v>
      </c>
      <c r="W1496" s="81" t="s">
        <v>2253</v>
      </c>
      <c r="X1496" s="59" t="s">
        <v>2609</v>
      </c>
      <c r="Y1496" s="59" t="s">
        <v>2253</v>
      </c>
      <c r="Z1496" s="25" t="str">
        <f t="shared" si="318"/>
        <v/>
      </c>
      <c r="AA1496" s="25" t="str">
        <f t="shared" si="330"/>
        <v/>
      </c>
      <c r="AB1496" s="1">
        <f t="shared" si="319"/>
        <v>1458</v>
      </c>
      <c r="AC1496" t="str">
        <f t="shared" si="331"/>
        <v>ITM_END</v>
      </c>
      <c r="AD1496" s="136" t="str">
        <f>IF(ISNA(VLOOKUP(AA1496,Sheet2!J:J,1,0)),"//","")</f>
        <v/>
      </c>
      <c r="AF1496" s="94" t="str">
        <f t="shared" si="332"/>
        <v/>
      </c>
      <c r="AG1496" t="b">
        <f t="shared" si="333"/>
        <v>1</v>
      </c>
    </row>
    <row r="1497" spans="1:33">
      <c r="A1497" s="50">
        <f t="shared" si="308"/>
        <v>1497</v>
      </c>
      <c r="B1497" s="49">
        <f t="shared" si="309"/>
        <v>1459</v>
      </c>
      <c r="C1497" s="53" t="s">
        <v>4778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3970</v>
      </c>
      <c r="L1497" s="57" t="s">
        <v>4804</v>
      </c>
      <c r="M1497" s="57" t="s">
        <v>4861</v>
      </c>
      <c r="N1497" s="57"/>
      <c r="O1497" s="57"/>
      <c r="P1497" s="56" t="s">
        <v>1527</v>
      </c>
      <c r="Q1497" s="13"/>
      <c r="R1497"/>
      <c r="S1497" t="str">
        <f t="shared" si="328"/>
        <v>NOT EQUAL</v>
      </c>
      <c r="T1497" t="str">
        <f>IF(ISNA(VLOOKUP(AF1497,#REF!,1)),"//","")</f>
        <v/>
      </c>
      <c r="U1497"/>
      <c r="V1497" t="e">
        <f t="shared" si="329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8"/>
        <v>"ENDP"</v>
      </c>
      <c r="AA1497" s="25" t="str">
        <f t="shared" si="330"/>
        <v>ENDP</v>
      </c>
      <c r="AB1497" s="1">
        <f t="shared" si="319"/>
        <v>1459</v>
      </c>
      <c r="AC1497" t="str">
        <f t="shared" si="331"/>
        <v>ITM_ENDP</v>
      </c>
      <c r="AD1497" s="136" t="str">
        <f>IF(ISNA(VLOOKUP(AA1497,Sheet2!J:J,1,0)),"//","")</f>
        <v>//</v>
      </c>
      <c r="AF1497" s="94" t="str">
        <f t="shared" si="332"/>
        <v>ENDP</v>
      </c>
      <c r="AG1497" t="b">
        <f t="shared" si="333"/>
        <v>1</v>
      </c>
    </row>
    <row r="1498" spans="1:33">
      <c r="A1498" s="50">
        <f t="shared" si="308"/>
        <v>1498</v>
      </c>
      <c r="B1498" s="49">
        <f t="shared" si="309"/>
        <v>1460</v>
      </c>
      <c r="C1498" s="53" t="s">
        <v>3617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3970</v>
      </c>
      <c r="L1498" s="57" t="s">
        <v>4804</v>
      </c>
      <c r="M1498" s="57" t="s">
        <v>4862</v>
      </c>
      <c r="N1498" s="57"/>
      <c r="O1498" s="57"/>
      <c r="P1498" s="56" t="s">
        <v>1528</v>
      </c>
      <c r="Q1498" s="13"/>
      <c r="R1498"/>
      <c r="S1498" t="str">
        <f t="shared" si="328"/>
        <v/>
      </c>
      <c r="T1498" t="str">
        <f>IF(ISNA(VLOOKUP(AF1498,#REF!,1)),"//","")</f>
        <v/>
      </c>
      <c r="U1498"/>
      <c r="V1498" t="e">
        <f t="shared" si="329"/>
        <v>#REF!</v>
      </c>
      <c r="W1498" s="81" t="s">
        <v>2699</v>
      </c>
      <c r="X1498" s="59" t="s">
        <v>2615</v>
      </c>
      <c r="Y1498" s="59" t="s">
        <v>2253</v>
      </c>
      <c r="Z1498" s="25" t="str">
        <f t="shared" si="318"/>
        <v>"ENG"</v>
      </c>
      <c r="AA1498" s="25" t="str">
        <f t="shared" si="330"/>
        <v>ENG</v>
      </c>
      <c r="AB1498" s="1">
        <f t="shared" si="319"/>
        <v>1460</v>
      </c>
      <c r="AC1498" t="str">
        <f t="shared" si="331"/>
        <v>ITM_ENG</v>
      </c>
      <c r="AD1498" s="136" t="str">
        <f>IF(ISNA(VLOOKUP(AA1498,Sheet2!J:J,1,0)),"//","")</f>
        <v/>
      </c>
      <c r="AF1498" s="94" t="str">
        <f t="shared" si="332"/>
        <v>ENG</v>
      </c>
      <c r="AG1498" t="b">
        <f t="shared" si="333"/>
        <v>1</v>
      </c>
    </row>
    <row r="1499" spans="1:33">
      <c r="A1499" s="50">
        <f t="shared" si="308"/>
        <v>1499</v>
      </c>
      <c r="B1499" s="49">
        <f t="shared" si="309"/>
        <v>1461</v>
      </c>
      <c r="C1499" s="53" t="s">
        <v>4543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3970</v>
      </c>
      <c r="L1499" s="57" t="s">
        <v>4804</v>
      </c>
      <c r="M1499" s="57" t="s">
        <v>4861</v>
      </c>
      <c r="N1499" s="57"/>
      <c r="O1499" s="57"/>
      <c r="P1499" s="56" t="s">
        <v>1529</v>
      </c>
      <c r="Q1499" s="13"/>
      <c r="R1499"/>
      <c r="S1499" t="str">
        <f t="shared" si="328"/>
        <v/>
      </c>
      <c r="T1499" t="str">
        <f>IF(ISNA(VLOOKUP(AF1499,#REF!,1)),"//","")</f>
        <v/>
      </c>
      <c r="U1499"/>
      <c r="V1499" t="e">
        <f t="shared" si="329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8"/>
        <v>"ENORM"</v>
      </c>
      <c r="AA1499" s="25" t="str">
        <f t="shared" si="330"/>
        <v>ENORM</v>
      </c>
      <c r="AB1499" s="1">
        <f t="shared" si="319"/>
        <v>1461</v>
      </c>
      <c r="AC1499" t="str">
        <f t="shared" si="331"/>
        <v>ITM_ENORM</v>
      </c>
      <c r="AD1499" s="136" t="str">
        <f>IF(ISNA(VLOOKUP(AA1499,Sheet2!J:J,1,0)),"//","")</f>
        <v>//</v>
      </c>
      <c r="AF1499" s="94" t="str">
        <f t="shared" si="332"/>
        <v>ENORM</v>
      </c>
      <c r="AG1499" t="b">
        <f t="shared" si="333"/>
        <v>1</v>
      </c>
    </row>
    <row r="1500" spans="1:33" s="107" customFormat="1">
      <c r="A1500" s="50">
        <f t="shared" ref="A1500:A1563" si="334">IF(B1500=INT(B1500),ROW(),"")</f>
        <v>1500</v>
      </c>
      <c r="B1500" s="49">
        <f t="shared" ref="B1500:B1563" si="335">IF(AND(MID(C1500,2,1)&lt;&gt;"/",MID(C1500,1,1)="/"),INT(B1499)+1,B1499+0.01)</f>
        <v>1462</v>
      </c>
      <c r="C1500" s="104" t="s">
        <v>3819</v>
      </c>
      <c r="D1500" s="104" t="s">
        <v>7</v>
      </c>
      <c r="E1500" s="105" t="s">
        <v>3820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3970</v>
      </c>
      <c r="L1500" s="107" t="s">
        <v>4804</v>
      </c>
      <c r="M1500" s="57" t="s">
        <v>4866</v>
      </c>
      <c r="P1500" s="18" t="s">
        <v>3821</v>
      </c>
      <c r="Q1500" s="18"/>
      <c r="S1500" s="107" t="str">
        <f t="shared" si="328"/>
        <v>NOT EQUAL</v>
      </c>
      <c r="T1500" s="107" t="str">
        <f>IF(ISNA(VLOOKUP(AF1500,#REF!,1)),"//","")</f>
        <v/>
      </c>
      <c r="V1500" t="e">
        <f t="shared" si="329"/>
        <v>#REF!</v>
      </c>
      <c r="W1500" s="103" t="s">
        <v>2700</v>
      </c>
      <c r="X1500" s="106" t="s">
        <v>2609</v>
      </c>
      <c r="Y1500" s="106" t="s">
        <v>2253</v>
      </c>
      <c r="Z1500" s="25" t="str">
        <f t="shared" si="318"/>
        <v/>
      </c>
      <c r="AA1500" s="25" t="str">
        <f t="shared" si="330"/>
        <v/>
      </c>
      <c r="AB1500" s="1">
        <f t="shared" si="319"/>
        <v>1462</v>
      </c>
      <c r="AC1500" t="str">
        <f t="shared" si="331"/>
        <v>ITM_RCLMIN</v>
      </c>
      <c r="AD1500" s="136" t="str">
        <f>IF(ISNA(VLOOKUP(AA1500,Sheet2!J:J,1,0)),"//","")</f>
        <v/>
      </c>
      <c r="AF1500" s="94" t="str">
        <f t="shared" si="332"/>
        <v/>
      </c>
      <c r="AG1500" t="b">
        <f t="shared" si="333"/>
        <v>1</v>
      </c>
    </row>
    <row r="1501" spans="1:33">
      <c r="A1501" s="50">
        <f t="shared" si="334"/>
        <v>1501</v>
      </c>
      <c r="B1501" s="49">
        <f t="shared" si="335"/>
        <v>1463</v>
      </c>
      <c r="C1501" s="53" t="s">
        <v>4762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3970</v>
      </c>
      <c r="L1501" s="57" t="s">
        <v>4804</v>
      </c>
      <c r="M1501" s="57" t="s">
        <v>4863</v>
      </c>
      <c r="N1501" s="57"/>
      <c r="O1501" s="57"/>
      <c r="P1501" s="56" t="s">
        <v>1533</v>
      </c>
      <c r="Q1501" s="13"/>
      <c r="R1501"/>
      <c r="S1501" t="str">
        <f t="shared" si="328"/>
        <v>NOT EQUAL</v>
      </c>
      <c r="T1501" t="str">
        <f>IF(ISNA(VLOOKUP(AF1501,#REF!,1)),"//","")</f>
        <v/>
      </c>
      <c r="U1501"/>
      <c r="V1501" t="e">
        <f t="shared" si="329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0"/>
        <v/>
      </c>
      <c r="AB1501" s="1">
        <f t="shared" ref="AB1501:AB1564" si="337">B1501</f>
        <v>1463</v>
      </c>
      <c r="AC1501" t="str">
        <f t="shared" si="331"/>
        <v>ITM_EQ_DEL</v>
      </c>
      <c r="AD1501" s="136" t="str">
        <f>IF(ISNA(VLOOKUP(AA1501,Sheet2!J:J,1,0)),"//","")</f>
        <v/>
      </c>
      <c r="AF1501" s="94" t="str">
        <f t="shared" si="332"/>
        <v/>
      </c>
      <c r="AG1501" t="b">
        <f t="shared" si="333"/>
        <v>1</v>
      </c>
    </row>
    <row r="1502" spans="1:33">
      <c r="A1502" s="50">
        <f t="shared" si="334"/>
        <v>1502</v>
      </c>
      <c r="B1502" s="49">
        <f t="shared" si="335"/>
        <v>1464</v>
      </c>
      <c r="C1502" s="53" t="s">
        <v>4763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3970</v>
      </c>
      <c r="L1502" s="57" t="s">
        <v>4804</v>
      </c>
      <c r="M1502" s="57" t="s">
        <v>4863</v>
      </c>
      <c r="N1502" s="57"/>
      <c r="O1502" s="57"/>
      <c r="P1502" s="56" t="s">
        <v>1534</v>
      </c>
      <c r="Q1502" s="13"/>
      <c r="R1502"/>
      <c r="S1502" t="str">
        <f t="shared" si="328"/>
        <v>NOT EQUAL</v>
      </c>
      <c r="T1502" t="str">
        <f>IF(ISNA(VLOOKUP(AF1502,#REF!,1)),"//","")</f>
        <v/>
      </c>
      <c r="U1502"/>
      <c r="V1502" t="e">
        <f t="shared" si="329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6"/>
        <v/>
      </c>
      <c r="AA1502" s="25" t="str">
        <f t="shared" si="330"/>
        <v/>
      </c>
      <c r="AB1502" s="1">
        <f t="shared" si="337"/>
        <v>1464</v>
      </c>
      <c r="AC1502" t="str">
        <f t="shared" si="331"/>
        <v>ITM_EQ_EDI</v>
      </c>
      <c r="AD1502" s="136" t="str">
        <f>IF(ISNA(VLOOKUP(AA1502,Sheet2!J:J,1,0)),"//","")</f>
        <v/>
      </c>
      <c r="AF1502" s="94" t="str">
        <f t="shared" si="332"/>
        <v/>
      </c>
      <c r="AG1502" t="b">
        <f t="shared" si="333"/>
        <v>1</v>
      </c>
    </row>
    <row r="1503" spans="1:33">
      <c r="A1503" s="50">
        <f t="shared" si="334"/>
        <v>1503</v>
      </c>
      <c r="B1503" s="49">
        <f t="shared" si="335"/>
        <v>1465</v>
      </c>
      <c r="C1503" s="53" t="s">
        <v>4764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3970</v>
      </c>
      <c r="L1503" s="57" t="s">
        <v>4804</v>
      </c>
      <c r="M1503" s="57" t="s">
        <v>4863</v>
      </c>
      <c r="N1503" s="57"/>
      <c r="O1503" s="57"/>
      <c r="P1503" s="56" t="s">
        <v>1535</v>
      </c>
      <c r="Q1503" s="13"/>
      <c r="R1503"/>
      <c r="S1503" t="str">
        <f t="shared" si="328"/>
        <v>NOT EQUAL</v>
      </c>
      <c r="T1503" t="str">
        <f>IF(ISNA(VLOOKUP(AF1503,#REF!,1)),"//","")</f>
        <v/>
      </c>
      <c r="U1503"/>
      <c r="V1503" t="e">
        <f t="shared" si="329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6"/>
        <v>"EQ.NEW"</v>
      </c>
      <c r="AA1503" s="25" t="str">
        <f t="shared" si="330"/>
        <v>EQ.NEW</v>
      </c>
      <c r="AB1503" s="1">
        <f t="shared" si="337"/>
        <v>1465</v>
      </c>
      <c r="AC1503" t="str">
        <f t="shared" si="331"/>
        <v>ITM_EQ_NEW</v>
      </c>
      <c r="AD1503" s="136" t="str">
        <f>IF(ISNA(VLOOKUP(AA1503,Sheet2!J:J,1,0)),"//","")</f>
        <v>//</v>
      </c>
      <c r="AF1503" s="94" t="str">
        <f t="shared" si="332"/>
        <v>EQ.NEW</v>
      </c>
      <c r="AG1503" t="b">
        <f t="shared" si="333"/>
        <v>1</v>
      </c>
    </row>
    <row r="1504" spans="1:33">
      <c r="A1504" s="50">
        <f t="shared" si="334"/>
        <v>1504</v>
      </c>
      <c r="B1504" s="49">
        <f t="shared" si="335"/>
        <v>1466</v>
      </c>
      <c r="C1504" s="53" t="s">
        <v>4272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3970</v>
      </c>
      <c r="L1504" s="57" t="s">
        <v>4805</v>
      </c>
      <c r="M1504" s="57" t="s">
        <v>4861</v>
      </c>
      <c r="N1504" s="57"/>
      <c r="O1504" s="57"/>
      <c r="P1504" s="56" t="s">
        <v>1536</v>
      </c>
      <c r="Q1504" s="13"/>
      <c r="R1504"/>
      <c r="S1504" t="str">
        <f t="shared" si="328"/>
        <v/>
      </c>
      <c r="T1504" t="str">
        <f>IF(ISNA(VLOOKUP(AF1504,#REF!,1)),"//","")</f>
        <v/>
      </c>
      <c r="U1504"/>
      <c r="V1504" t="e">
        <f t="shared" si="329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6"/>
        <v>"ERF"</v>
      </c>
      <c r="AA1504" s="25" t="str">
        <f t="shared" si="330"/>
        <v>ERF</v>
      </c>
      <c r="AB1504" s="1">
        <f t="shared" si="337"/>
        <v>1466</v>
      </c>
      <c r="AC1504" t="str">
        <f t="shared" si="331"/>
        <v>ITM_ERF</v>
      </c>
      <c r="AD1504" s="136" t="str">
        <f>IF(ISNA(VLOOKUP(AA1504,Sheet2!J:J,1,0)),"//","")</f>
        <v>//</v>
      </c>
      <c r="AF1504" s="94" t="str">
        <f t="shared" si="332"/>
        <v>ERF</v>
      </c>
      <c r="AG1504" t="b">
        <f t="shared" si="333"/>
        <v>1</v>
      </c>
    </row>
    <row r="1505" spans="1:33">
      <c r="A1505" s="50">
        <f t="shared" si="334"/>
        <v>1505</v>
      </c>
      <c r="B1505" s="49">
        <f t="shared" si="335"/>
        <v>1467</v>
      </c>
      <c r="C1505" s="53" t="s">
        <v>4273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3970</v>
      </c>
      <c r="L1505" s="57" t="s">
        <v>4805</v>
      </c>
      <c r="M1505" s="57" t="s">
        <v>4861</v>
      </c>
      <c r="N1505" s="57"/>
      <c r="O1505" s="57"/>
      <c r="P1505" s="56" t="s">
        <v>1537</v>
      </c>
      <c r="Q1505" s="13"/>
      <c r="R1505"/>
      <c r="S1505" t="str">
        <f t="shared" si="328"/>
        <v/>
      </c>
      <c r="T1505" t="str">
        <f>IF(ISNA(VLOOKUP(AF1505,#REF!,1)),"//","")</f>
        <v/>
      </c>
      <c r="U1505"/>
      <c r="V1505" t="e">
        <f t="shared" si="329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6"/>
        <v>"ERFC"</v>
      </c>
      <c r="AA1505" s="25" t="str">
        <f t="shared" si="330"/>
        <v>ERFC</v>
      </c>
      <c r="AB1505" s="1">
        <f t="shared" si="337"/>
        <v>1467</v>
      </c>
      <c r="AC1505" t="str">
        <f t="shared" si="331"/>
        <v>ITM_ERFC</v>
      </c>
      <c r="AD1505" s="136" t="str">
        <f>IF(ISNA(VLOOKUP(AA1505,Sheet2!J:J,1,0)),"//","")</f>
        <v>//</v>
      </c>
      <c r="AF1505" s="94" t="str">
        <f t="shared" si="332"/>
        <v>ERFC</v>
      </c>
      <c r="AG1505" t="b">
        <f t="shared" si="333"/>
        <v>1</v>
      </c>
    </row>
    <row r="1506" spans="1:33">
      <c r="A1506" s="50">
        <f t="shared" si="334"/>
        <v>1506</v>
      </c>
      <c r="B1506" s="49">
        <f t="shared" si="335"/>
        <v>1468</v>
      </c>
      <c r="C1506" s="53" t="s">
        <v>4849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4850</v>
      </c>
      <c r="I1506" s="148" t="s">
        <v>3</v>
      </c>
      <c r="J1506" s="58" t="s">
        <v>1390</v>
      </c>
      <c r="K1506" s="59" t="s">
        <v>3970</v>
      </c>
      <c r="L1506" s="57" t="s">
        <v>4804</v>
      </c>
      <c r="M1506" s="57" t="s">
        <v>4862</v>
      </c>
      <c r="N1506" s="57"/>
      <c r="O1506" s="57"/>
      <c r="P1506" s="56" t="s">
        <v>1538</v>
      </c>
      <c r="Q1506" s="13"/>
      <c r="R1506"/>
      <c r="S1506" t="str">
        <f t="shared" si="328"/>
        <v/>
      </c>
      <c r="T1506" t="str">
        <f>IF(ISNA(VLOOKUP(AF1506,#REF!,1)),"//","")</f>
        <v/>
      </c>
      <c r="U1506"/>
      <c r="V1506" t="e">
        <f t="shared" si="329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6"/>
        <v>"ERR"</v>
      </c>
      <c r="AA1506" s="25" t="str">
        <f t="shared" si="330"/>
        <v>ERR</v>
      </c>
      <c r="AB1506" s="1">
        <f t="shared" si="337"/>
        <v>1468</v>
      </c>
      <c r="AC1506" t="str">
        <f t="shared" si="331"/>
        <v>ITM_ERR</v>
      </c>
      <c r="AD1506" s="136" t="str">
        <f>IF(ISNA(VLOOKUP(AA1506,Sheet2!J:J,1,0)),"//","")</f>
        <v>//</v>
      </c>
      <c r="AF1506" s="94" t="str">
        <f t="shared" si="332"/>
        <v>ERR</v>
      </c>
      <c r="AG1506" t="b">
        <f t="shared" si="333"/>
        <v>1</v>
      </c>
    </row>
    <row r="1507" spans="1:33">
      <c r="A1507" s="50">
        <f t="shared" si="334"/>
        <v>1507</v>
      </c>
      <c r="B1507" s="49">
        <f t="shared" si="335"/>
        <v>1469</v>
      </c>
      <c r="C1507" s="53" t="s">
        <v>4877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3808</v>
      </c>
      <c r="L1507" s="57" t="s">
        <v>4804</v>
      </c>
      <c r="M1507" s="57" t="s">
        <v>4861</v>
      </c>
      <c r="N1507" s="57"/>
      <c r="O1507" s="57"/>
      <c r="P1507" s="56" t="s">
        <v>1540</v>
      </c>
      <c r="Q1507" s="13"/>
      <c r="R1507"/>
      <c r="S1507" t="str">
        <f t="shared" ref="S1507:S1570" si="338">IF(E1507=F1507,"","NOT EQUAL")</f>
        <v/>
      </c>
      <c r="T1507" t="str">
        <f>IF(ISNA(VLOOKUP(AF1507,#REF!,1)),"//","")</f>
        <v/>
      </c>
      <c r="U1507"/>
      <c r="V1507" t="e">
        <f t="shared" si="329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6"/>
        <v/>
      </c>
      <c r="AA1507" s="25" t="str">
        <f t="shared" si="330"/>
        <v/>
      </c>
      <c r="AB1507" s="1">
        <f t="shared" si="337"/>
        <v>1469</v>
      </c>
      <c r="AC1507" t="str">
        <f t="shared" si="331"/>
        <v>ITM_EXITALL</v>
      </c>
      <c r="AD1507" s="136" t="str">
        <f>IF(ISNA(VLOOKUP(AA1507,Sheet2!J:J,1,0)),"//","")</f>
        <v/>
      </c>
      <c r="AF1507" s="94" t="str">
        <f t="shared" si="332"/>
        <v/>
      </c>
      <c r="AG1507" t="b">
        <f t="shared" si="333"/>
        <v>1</v>
      </c>
    </row>
    <row r="1508" spans="1:33">
      <c r="A1508" s="50">
        <f t="shared" si="334"/>
        <v>1508</v>
      </c>
      <c r="B1508" s="49">
        <f t="shared" si="335"/>
        <v>1470</v>
      </c>
      <c r="C1508" s="53" t="s">
        <v>3618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3970</v>
      </c>
      <c r="L1508" s="57" t="s">
        <v>4804</v>
      </c>
      <c r="M1508" s="57" t="s">
        <v>4861</v>
      </c>
      <c r="N1508" s="57"/>
      <c r="O1508" s="57"/>
      <c r="P1508" s="56" t="s">
        <v>1548</v>
      </c>
      <c r="Q1508" s="13"/>
      <c r="R1508"/>
      <c r="S1508" t="str">
        <f t="shared" si="338"/>
        <v/>
      </c>
      <c r="T1508" t="str">
        <f>IF(ISNA(VLOOKUP(AF1508,#REF!,1)),"//","")</f>
        <v/>
      </c>
      <c r="U1508"/>
      <c r="V1508" t="e">
        <f t="shared" si="329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6"/>
        <v>"EXPT"</v>
      </c>
      <c r="AA1508" s="25" t="str">
        <f t="shared" si="330"/>
        <v>EXPT</v>
      </c>
      <c r="AB1508" s="1">
        <f t="shared" si="337"/>
        <v>1470</v>
      </c>
      <c r="AC1508" t="str">
        <f t="shared" si="331"/>
        <v>ITM_EXPT</v>
      </c>
      <c r="AD1508" s="136" t="str">
        <f>IF(ISNA(VLOOKUP(AA1508,Sheet2!J:J,1,0)),"//","")</f>
        <v/>
      </c>
      <c r="AF1508" s="94" t="str">
        <f t="shared" si="332"/>
        <v>EXPT</v>
      </c>
      <c r="AG1508" t="b">
        <f t="shared" si="333"/>
        <v>1</v>
      </c>
    </row>
    <row r="1509" spans="1:33">
      <c r="A1509" s="50">
        <f t="shared" si="334"/>
        <v>1509</v>
      </c>
      <c r="B1509" s="49">
        <f t="shared" si="335"/>
        <v>1471</v>
      </c>
      <c r="C1509" s="53" t="s">
        <v>4278</v>
      </c>
      <c r="D1509" s="53" t="s">
        <v>7</v>
      </c>
      <c r="E1509" s="58" t="s">
        <v>4279</v>
      </c>
      <c r="F1509" s="58" t="s">
        <v>4279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3970</v>
      </c>
      <c r="L1509" s="57" t="s">
        <v>4804</v>
      </c>
      <c r="M1509" s="57" t="s">
        <v>4861</v>
      </c>
      <c r="N1509" s="57"/>
      <c r="O1509" s="57"/>
      <c r="P1509" s="56" t="s">
        <v>4280</v>
      </c>
      <c r="Q1509" s="13"/>
      <c r="R1509"/>
      <c r="S1509" t="str">
        <f t="shared" si="338"/>
        <v/>
      </c>
      <c r="T1509" t="str">
        <f>IF(ISNA(VLOOKUP(AF1509,#REF!,1)),"//","")</f>
        <v/>
      </c>
      <c r="U1509"/>
      <c r="V1509" t="e">
        <f t="shared" si="329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6"/>
        <v>"J/G?"</v>
      </c>
      <c r="AA1509" s="25" t="str">
        <f t="shared" si="330"/>
        <v>J/G?</v>
      </c>
      <c r="AB1509" s="1">
        <f t="shared" si="337"/>
        <v>1471</v>
      </c>
      <c r="AC1509" t="str">
        <f t="shared" si="331"/>
        <v>ITM_GET_JUL_GREG</v>
      </c>
      <c r="AD1509" s="136" t="str">
        <f>IF(ISNA(VLOOKUP(AA1509,Sheet2!J:J,1,0)),"//","")</f>
        <v>//</v>
      </c>
      <c r="AF1509" s="94" t="str">
        <f t="shared" si="332"/>
        <v>J/G?</v>
      </c>
      <c r="AG1509" t="b">
        <f t="shared" si="333"/>
        <v>1</v>
      </c>
    </row>
    <row r="1510" spans="1:33">
      <c r="A1510" s="50">
        <f t="shared" si="334"/>
        <v>1510</v>
      </c>
      <c r="B1510" s="49">
        <f t="shared" si="335"/>
        <v>1472</v>
      </c>
      <c r="C1510" s="53" t="s">
        <v>3619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3970</v>
      </c>
      <c r="L1510" s="57" t="s">
        <v>4805</v>
      </c>
      <c r="M1510" s="57" t="s">
        <v>4861</v>
      </c>
      <c r="N1510" s="57"/>
      <c r="O1510" s="57"/>
      <c r="P1510" s="56" t="s">
        <v>1561</v>
      </c>
      <c r="Q1510" s="13"/>
      <c r="R1510"/>
      <c r="S1510" t="str">
        <f t="shared" si="338"/>
        <v/>
      </c>
      <c r="T1510" t="str">
        <f>IF(ISNA(VLOOKUP(AF1510,#REF!,1)),"//","")</f>
        <v/>
      </c>
      <c r="U1510"/>
      <c r="V1510" t="e">
        <f t="shared" si="329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6"/>
        <v>"FIB"</v>
      </c>
      <c r="AA1510" s="25" t="str">
        <f t="shared" si="330"/>
        <v>FIB</v>
      </c>
      <c r="AB1510" s="1">
        <f t="shared" si="337"/>
        <v>1472</v>
      </c>
      <c r="AC1510" t="str">
        <f t="shared" si="331"/>
        <v>ITM_FIB</v>
      </c>
      <c r="AD1510" s="136" t="str">
        <f>IF(ISNA(VLOOKUP(AA1510,Sheet2!J:J,1,0)),"//","")</f>
        <v/>
      </c>
      <c r="AF1510" s="94" t="str">
        <f t="shared" si="332"/>
        <v>FIB</v>
      </c>
      <c r="AG1510" t="b">
        <f t="shared" si="333"/>
        <v>1</v>
      </c>
    </row>
    <row r="1511" spans="1:33">
      <c r="A1511" s="50">
        <f t="shared" si="334"/>
        <v>1511</v>
      </c>
      <c r="B1511" s="49">
        <f t="shared" si="335"/>
        <v>1473</v>
      </c>
      <c r="C1511" s="53" t="s">
        <v>3620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3970</v>
      </c>
      <c r="L1511" s="57" t="s">
        <v>4804</v>
      </c>
      <c r="M1511" s="57" t="s">
        <v>4862</v>
      </c>
      <c r="N1511" s="57"/>
      <c r="O1511" s="57"/>
      <c r="P1511" s="56" t="s">
        <v>1564</v>
      </c>
      <c r="Q1511" s="13"/>
      <c r="R1511"/>
      <c r="S1511" t="str">
        <f t="shared" si="338"/>
        <v/>
      </c>
      <c r="T1511" t="str">
        <f>IF(ISNA(VLOOKUP(AF1511,#REF!,1)),"//","")</f>
        <v/>
      </c>
      <c r="U1511"/>
      <c r="V1511" t="e">
        <f t="shared" si="329"/>
        <v>#REF!</v>
      </c>
      <c r="W1511" s="81" t="s">
        <v>2253</v>
      </c>
      <c r="X1511" s="59" t="s">
        <v>2615</v>
      </c>
      <c r="Y1511" s="59" t="s">
        <v>2253</v>
      </c>
      <c r="Z1511" s="25" t="str">
        <f t="shared" si="336"/>
        <v>"FIX"</v>
      </c>
      <c r="AA1511" s="25" t="str">
        <f t="shared" si="330"/>
        <v>FIX</v>
      </c>
      <c r="AB1511" s="1">
        <f t="shared" si="337"/>
        <v>1473</v>
      </c>
      <c r="AC1511" t="str">
        <f t="shared" si="331"/>
        <v>ITM_FIX</v>
      </c>
      <c r="AD1511" s="136" t="str">
        <f>IF(ISNA(VLOOKUP(AA1511,Sheet2!J:J,1,0)),"//","")</f>
        <v/>
      </c>
      <c r="AF1511" s="94" t="str">
        <f t="shared" si="332"/>
        <v>FIX</v>
      </c>
      <c r="AG1511" t="b">
        <f t="shared" si="333"/>
        <v>1</v>
      </c>
    </row>
    <row r="1512" spans="1:33">
      <c r="A1512" s="50">
        <f t="shared" si="334"/>
        <v>1512</v>
      </c>
      <c r="B1512" s="49">
        <f t="shared" si="335"/>
        <v>1474</v>
      </c>
      <c r="C1512" s="53" t="s">
        <v>3621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3970</v>
      </c>
      <c r="L1512" s="57" t="s">
        <v>4804</v>
      </c>
      <c r="M1512" s="57" t="s">
        <v>4861</v>
      </c>
      <c r="N1512" s="57"/>
      <c r="O1512" s="57"/>
      <c r="P1512" s="56" t="s">
        <v>1567</v>
      </c>
      <c r="Q1512" s="13"/>
      <c r="R1512"/>
      <c r="S1512" t="str">
        <f t="shared" si="338"/>
        <v/>
      </c>
      <c r="T1512" t="str">
        <f>IF(ISNA(VLOOKUP(AF1512,#REF!,1)),"//","")</f>
        <v/>
      </c>
      <c r="U1512"/>
      <c r="V1512" t="e">
        <f t="shared" si="329"/>
        <v>#REF!</v>
      </c>
      <c r="W1512" s="81" t="s">
        <v>2705</v>
      </c>
      <c r="X1512" s="59" t="s">
        <v>2615</v>
      </c>
      <c r="Y1512" s="59" t="s">
        <v>2253</v>
      </c>
      <c r="Z1512" s="25" t="str">
        <f t="shared" si="336"/>
        <v>"FLASH?"</v>
      </c>
      <c r="AA1512" s="25" t="str">
        <f t="shared" si="330"/>
        <v>FLASH?</v>
      </c>
      <c r="AB1512" s="1">
        <f t="shared" si="337"/>
        <v>1474</v>
      </c>
      <c r="AC1512" t="str">
        <f t="shared" si="331"/>
        <v>ITM_FLASH</v>
      </c>
      <c r="AD1512" s="136" t="str">
        <f>IF(ISNA(VLOOKUP(AA1512,Sheet2!J:J,1,0)),"//","")</f>
        <v>//</v>
      </c>
      <c r="AF1512" s="94" t="str">
        <f t="shared" si="332"/>
        <v>FLASH?</v>
      </c>
      <c r="AG1512" t="b">
        <f t="shared" si="333"/>
        <v>1</v>
      </c>
    </row>
    <row r="1513" spans="1:33">
      <c r="A1513" s="50">
        <f t="shared" si="334"/>
        <v>1513</v>
      </c>
      <c r="B1513" s="49">
        <f t="shared" si="335"/>
        <v>1475</v>
      </c>
      <c r="C1513" s="53" t="s">
        <v>4917</v>
      </c>
      <c r="D1513" s="53" t="s">
        <v>2816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3970</v>
      </c>
      <c r="L1513" s="57" t="s">
        <v>4804</v>
      </c>
      <c r="M1513" s="57" t="s">
        <v>4865</v>
      </c>
      <c r="N1513" s="57"/>
      <c r="O1513" s="57"/>
      <c r="P1513" s="56" t="s">
        <v>1586</v>
      </c>
      <c r="Q1513" s="13"/>
      <c r="R1513"/>
      <c r="S1513" t="str">
        <f t="shared" si="338"/>
        <v/>
      </c>
      <c r="T1513" t="str">
        <f>IF(ISNA(VLOOKUP(AF1513,#REF!,1)),"//","")</f>
        <v/>
      </c>
      <c r="U1513"/>
      <c r="V1513" t="e">
        <f t="shared" si="329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6"/>
        <v>"F'(X)"</v>
      </c>
      <c r="AA1513" s="25" t="str">
        <f t="shared" si="330"/>
        <v>F'(X)</v>
      </c>
      <c r="AB1513" s="1">
        <f t="shared" si="337"/>
        <v>1475</v>
      </c>
      <c r="AC1513" t="str">
        <f t="shared" si="331"/>
        <v>ITM_FQX</v>
      </c>
      <c r="AD1513" s="136" t="str">
        <f>IF(ISNA(VLOOKUP(AA1513,Sheet2!J:J,1,0)),"//","")</f>
        <v>//</v>
      </c>
      <c r="AF1513" s="94" t="str">
        <f t="shared" si="332"/>
        <v>F'</v>
      </c>
      <c r="AG1513" t="b">
        <f t="shared" si="333"/>
        <v>0</v>
      </c>
    </row>
    <row r="1514" spans="1:33">
      <c r="A1514" s="50">
        <f t="shared" si="334"/>
        <v>1514</v>
      </c>
      <c r="B1514" s="49">
        <f t="shared" si="335"/>
        <v>1476</v>
      </c>
      <c r="C1514" s="53" t="s">
        <v>4918</v>
      </c>
      <c r="D1514" s="53" t="s">
        <v>2816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3970</v>
      </c>
      <c r="L1514" s="57" t="s">
        <v>4804</v>
      </c>
      <c r="M1514" s="57" t="s">
        <v>4865</v>
      </c>
      <c r="N1514" s="57"/>
      <c r="O1514" s="57"/>
      <c r="P1514" s="56" t="s">
        <v>1587</v>
      </c>
      <c r="Q1514" s="13"/>
      <c r="R1514"/>
      <c r="S1514" t="str">
        <f t="shared" si="338"/>
        <v/>
      </c>
      <c r="T1514" t="str">
        <f>IF(ISNA(VLOOKUP(AF1514,#REF!,1)),"//","")</f>
        <v/>
      </c>
      <c r="U1514"/>
      <c r="V1514" t="e">
        <f t="shared" si="329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6"/>
        <v>"F\"(X)"</v>
      </c>
      <c r="AA1514" s="25" t="str">
        <f t="shared" si="330"/>
        <v>F\(X)</v>
      </c>
      <c r="AB1514" s="1">
        <f t="shared" si="337"/>
        <v>1476</v>
      </c>
      <c r="AC1514" t="str">
        <f t="shared" si="331"/>
        <v>ITM_FDQX</v>
      </c>
      <c r="AD1514" s="136" t="str">
        <f>IF(ISNA(VLOOKUP(AA1514,Sheet2!J:J,1,0)),"//","")</f>
        <v>//</v>
      </c>
      <c r="AF1514" s="94" t="str">
        <f t="shared" si="332"/>
        <v>F\</v>
      </c>
      <c r="AG1514" t="b">
        <f t="shared" si="333"/>
        <v>0</v>
      </c>
    </row>
    <row r="1515" spans="1:33">
      <c r="A1515" s="50">
        <f t="shared" si="334"/>
        <v>1515</v>
      </c>
      <c r="B1515" s="49">
        <f t="shared" si="335"/>
        <v>1477</v>
      </c>
      <c r="C1515" s="53" t="s">
        <v>3622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3970</v>
      </c>
      <c r="L1515" s="57" t="s">
        <v>4804</v>
      </c>
      <c r="M1515" s="57" t="s">
        <v>4862</v>
      </c>
      <c r="N1515" s="57"/>
      <c r="O1515" s="57"/>
      <c r="P1515" s="56" t="s">
        <v>1591</v>
      </c>
      <c r="Q1515" s="13"/>
      <c r="R1515"/>
      <c r="S1515" t="str">
        <f t="shared" si="338"/>
        <v/>
      </c>
      <c r="T1515" t="str">
        <f>IF(ISNA(VLOOKUP(AF1515,#REF!,1)),"//","")</f>
        <v/>
      </c>
      <c r="U1515"/>
      <c r="V1515" t="e">
        <f t="shared" si="329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6"/>
        <v>"GAP"</v>
      </c>
      <c r="AA1515" s="25" t="str">
        <f t="shared" si="330"/>
        <v>GAP</v>
      </c>
      <c r="AB1515" s="1">
        <f t="shared" si="337"/>
        <v>1477</v>
      </c>
      <c r="AC1515" t="str">
        <f t="shared" si="331"/>
        <v>ITM_GAP</v>
      </c>
      <c r="AD1515" s="136" t="str">
        <f>IF(ISNA(VLOOKUP(AA1515,Sheet2!J:J,1,0)),"//","")</f>
        <v>//</v>
      </c>
      <c r="AF1515" s="94" t="str">
        <f t="shared" si="332"/>
        <v>GAP</v>
      </c>
      <c r="AG1515" t="b">
        <f t="shared" si="333"/>
        <v>1</v>
      </c>
    </row>
    <row r="1516" spans="1:33">
      <c r="A1516" s="50">
        <f t="shared" si="334"/>
        <v>1516</v>
      </c>
      <c r="B1516" s="49">
        <f t="shared" si="335"/>
        <v>1478</v>
      </c>
      <c r="C1516" s="53" t="s">
        <v>3623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3970</v>
      </c>
      <c r="L1516" s="57" t="s">
        <v>4805</v>
      </c>
      <c r="M1516" s="57" t="s">
        <v>4861</v>
      </c>
      <c r="N1516" s="57"/>
      <c r="O1516" s="57"/>
      <c r="P1516" s="56" t="s">
        <v>1594</v>
      </c>
      <c r="Q1516" s="13"/>
      <c r="R1516"/>
      <c r="S1516" t="str">
        <f t="shared" si="338"/>
        <v/>
      </c>
      <c r="T1516" t="str">
        <f>IF(ISNA(VLOOKUP(AF1516,#REF!,1)),"//","")</f>
        <v/>
      </c>
      <c r="U1516"/>
      <c r="V1516" t="e">
        <f t="shared" si="329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6"/>
        <v>"G" STD_SUB_D</v>
      </c>
      <c r="AA1516" s="25" t="str">
        <f t="shared" si="330"/>
        <v>GD</v>
      </c>
      <c r="AB1516" s="1">
        <f t="shared" si="337"/>
        <v>1478</v>
      </c>
      <c r="AC1516" t="str">
        <f t="shared" si="331"/>
        <v>ITM_GD</v>
      </c>
      <c r="AD1516" s="136" t="str">
        <f>IF(ISNA(VLOOKUP(AA1516,Sheet2!J:J,1,0)),"//","")</f>
        <v/>
      </c>
      <c r="AF1516" s="94" t="str">
        <f t="shared" si="332"/>
        <v>GD</v>
      </c>
      <c r="AG1516" t="b">
        <f t="shared" si="333"/>
        <v>1</v>
      </c>
    </row>
    <row r="1517" spans="1:33">
      <c r="A1517" s="50">
        <f t="shared" si="334"/>
        <v>1517</v>
      </c>
      <c r="B1517" s="49">
        <f t="shared" si="335"/>
        <v>1479</v>
      </c>
      <c r="C1517" s="53" t="s">
        <v>3624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3970</v>
      </c>
      <c r="L1517" s="57" t="s">
        <v>4805</v>
      </c>
      <c r="M1517" s="57" t="s">
        <v>4861</v>
      </c>
      <c r="N1517" s="57"/>
      <c r="O1517" s="57"/>
      <c r="P1517" s="56" t="s">
        <v>1595</v>
      </c>
      <c r="Q1517" s="13"/>
      <c r="R1517"/>
      <c r="S1517" t="str">
        <f t="shared" si="338"/>
        <v/>
      </c>
      <c r="T1517" t="str">
        <f>IF(ISNA(VLOOKUP(AF1517,#REF!,1)),"//","")</f>
        <v/>
      </c>
      <c r="U1517"/>
      <c r="V1517" t="e">
        <f t="shared" si="329"/>
        <v>#REF!</v>
      </c>
      <c r="W1517" s="81" t="s">
        <v>2253</v>
      </c>
      <c r="X1517" s="59" t="s">
        <v>2253</v>
      </c>
      <c r="Y1517" s="59" t="s">
        <v>3978</v>
      </c>
      <c r="Z1517" s="25" t="str">
        <f t="shared" si="336"/>
        <v>"G" STD_SUB_D STD_SUP_MINUS_1</v>
      </c>
      <c r="AA1517" s="25" t="str">
        <f t="shared" si="330"/>
        <v>GD^-1</v>
      </c>
      <c r="AB1517" s="1">
        <f t="shared" si="337"/>
        <v>1479</v>
      </c>
      <c r="AC1517" t="str">
        <f t="shared" si="331"/>
        <v>ITM_GDM1</v>
      </c>
      <c r="AD1517" s="136" t="str">
        <f>IF(ISNA(VLOOKUP(AA1517,Sheet2!J:J,1,0)),"//","")</f>
        <v/>
      </c>
      <c r="AF1517" s="94" t="str">
        <f t="shared" si="332"/>
        <v>GD^MINUS_1</v>
      </c>
      <c r="AG1517" t="b">
        <f t="shared" si="333"/>
        <v>0</v>
      </c>
    </row>
    <row r="1518" spans="1:33">
      <c r="A1518" s="50">
        <f t="shared" si="334"/>
        <v>1518</v>
      </c>
      <c r="B1518" s="49">
        <f t="shared" si="335"/>
        <v>1480</v>
      </c>
      <c r="C1518" s="53" t="s">
        <v>3610</v>
      </c>
      <c r="D1518" s="53" t="s">
        <v>4450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3970</v>
      </c>
      <c r="L1518" s="57" t="s">
        <v>4804</v>
      </c>
      <c r="M1518" s="57" t="s">
        <v>4861</v>
      </c>
      <c r="N1518" s="57"/>
      <c r="O1518" s="57"/>
      <c r="P1518" s="56" t="s">
        <v>1603</v>
      </c>
      <c r="Q1518" s="13"/>
      <c r="R1518"/>
      <c r="S1518" t="str">
        <f t="shared" si="338"/>
        <v/>
      </c>
      <c r="T1518" t="str">
        <f>IF(ISNA(VLOOKUP(AF1518,#REF!,1)),"//","")</f>
        <v/>
      </c>
      <c r="U1518"/>
      <c r="V1518" t="e">
        <f t="shared" si="329"/>
        <v>#REF!</v>
      </c>
      <c r="W1518" s="81" t="s">
        <v>2253</v>
      </c>
      <c r="X1518" s="59" t="s">
        <v>2615</v>
      </c>
      <c r="Y1518" s="59" t="s">
        <v>2253</v>
      </c>
      <c r="Z1518" s="25" t="str">
        <f t="shared" si="336"/>
        <v>"GRAD"</v>
      </c>
      <c r="AA1518" s="25" t="str">
        <f t="shared" si="330"/>
        <v>GRAD</v>
      </c>
      <c r="AB1518" s="1">
        <f t="shared" si="337"/>
        <v>1480</v>
      </c>
      <c r="AC1518" t="str">
        <f t="shared" si="331"/>
        <v>ITM_GRAD</v>
      </c>
      <c r="AD1518" s="136" t="str">
        <f>IF(ISNA(VLOOKUP(AA1518,Sheet2!J:J,1,0)),"//","")</f>
        <v>//</v>
      </c>
      <c r="AF1518" s="94" t="str">
        <f t="shared" si="332"/>
        <v>GRAD</v>
      </c>
      <c r="AG1518" t="b">
        <f t="shared" si="333"/>
        <v>1</v>
      </c>
    </row>
    <row r="1519" spans="1:33">
      <c r="A1519" s="50">
        <f t="shared" si="334"/>
        <v>1519</v>
      </c>
      <c r="B1519" s="49">
        <f t="shared" si="335"/>
        <v>1481</v>
      </c>
      <c r="C1519" s="53" t="s">
        <v>3611</v>
      </c>
      <c r="D1519" s="53" t="s">
        <v>4450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3970</v>
      </c>
      <c r="L1519" s="57" t="s">
        <v>4804</v>
      </c>
      <c r="M1519" s="57" t="s">
        <v>4861</v>
      </c>
      <c r="N1519" s="57"/>
      <c r="O1519" s="57"/>
      <c r="P1519" s="56" t="s">
        <v>1604</v>
      </c>
      <c r="Q1519" s="13"/>
      <c r="R1519"/>
      <c r="S1519" t="str">
        <f t="shared" si="338"/>
        <v/>
      </c>
      <c r="T1519" t="str">
        <f>IF(ISNA(VLOOKUP(AF1519,#REF!,1)),"//","")</f>
        <v/>
      </c>
      <c r="U1519"/>
      <c r="V1519" t="e">
        <f t="shared" si="329"/>
        <v>#REF!</v>
      </c>
      <c r="W1519" s="81" t="s">
        <v>2676</v>
      </c>
      <c r="X1519" s="59" t="s">
        <v>2253</v>
      </c>
      <c r="Y1519" s="59" t="s">
        <v>2253</v>
      </c>
      <c r="Z1519" s="25" t="str">
        <f t="shared" si="336"/>
        <v>"GRAD" STD_RIGHT_ARROW</v>
      </c>
      <c r="AA1519" s="25" t="str">
        <f t="shared" si="330"/>
        <v>GRAD&gt;</v>
      </c>
      <c r="AB1519" s="1">
        <f t="shared" si="337"/>
        <v>1481</v>
      </c>
      <c r="AC1519" t="str">
        <f t="shared" si="331"/>
        <v>ITM_GRADto</v>
      </c>
      <c r="AD1519" s="136" t="str">
        <f>IF(ISNA(VLOOKUP(AA1519,Sheet2!J:J,1,0)),"//","")</f>
        <v>//</v>
      </c>
      <c r="AF1519" s="94" t="str">
        <f t="shared" si="332"/>
        <v>GRAD&gt;</v>
      </c>
      <c r="AG1519" t="b">
        <f t="shared" si="333"/>
        <v>1</v>
      </c>
    </row>
    <row r="1520" spans="1:33">
      <c r="A1520" s="50">
        <f t="shared" si="334"/>
        <v>1520</v>
      </c>
      <c r="B1520" s="49">
        <f t="shared" si="335"/>
        <v>1482</v>
      </c>
      <c r="C1520" s="53" t="s">
        <v>3625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3971</v>
      </c>
      <c r="L1520" s="57" t="s">
        <v>4804</v>
      </c>
      <c r="M1520" s="57" t="s">
        <v>4863</v>
      </c>
      <c r="N1520" s="57"/>
      <c r="O1520" s="57"/>
      <c r="P1520" s="56" t="s">
        <v>1606</v>
      </c>
      <c r="Q1520" s="13"/>
      <c r="R1520"/>
      <c r="S1520" t="str">
        <f t="shared" si="338"/>
        <v/>
      </c>
      <c r="T1520" t="str">
        <f>IF(ISNA(VLOOKUP(AF1520,#REF!,1)),"//","")</f>
        <v/>
      </c>
      <c r="U1520"/>
      <c r="V1520" t="e">
        <f t="shared" si="329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6"/>
        <v>"GTO."</v>
      </c>
      <c r="AA1520" s="25" t="str">
        <f t="shared" si="330"/>
        <v>GTO.</v>
      </c>
      <c r="AB1520" s="1">
        <f t="shared" si="337"/>
        <v>1482</v>
      </c>
      <c r="AC1520" t="str">
        <f t="shared" si="331"/>
        <v>ITM_GTOP</v>
      </c>
      <c r="AD1520" s="136" t="str">
        <f>IF(ISNA(VLOOKUP(AA1520,Sheet2!J:J,1,0)),"//","")</f>
        <v>//</v>
      </c>
      <c r="AF1520" s="94" t="str">
        <f t="shared" si="332"/>
        <v>GTO.</v>
      </c>
      <c r="AG1520" t="b">
        <f t="shared" si="333"/>
        <v>1</v>
      </c>
    </row>
    <row r="1521" spans="1:33">
      <c r="A1521" s="50">
        <f t="shared" si="334"/>
        <v>1521</v>
      </c>
      <c r="B1521" s="49">
        <f t="shared" si="335"/>
        <v>1483</v>
      </c>
      <c r="C1521" s="53" t="s">
        <v>4337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3970</v>
      </c>
      <c r="L1521" s="57" t="s">
        <v>4805</v>
      </c>
      <c r="M1521" s="57" t="s">
        <v>4861</v>
      </c>
      <c r="N1521" s="57"/>
      <c r="O1521" s="57"/>
      <c r="P1521" s="56" t="s">
        <v>1609</v>
      </c>
      <c r="Q1521" s="13"/>
      <c r="R1521"/>
      <c r="S1521" t="str">
        <f t="shared" si="338"/>
        <v/>
      </c>
      <c r="T1521" t="str">
        <f>IF(ISNA(VLOOKUP(AF1521,#REF!,1)),"//","")</f>
        <v/>
      </c>
      <c r="U1521"/>
      <c r="V1521" t="e">
        <f t="shared" si="329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6"/>
        <v>"H" STD_SUB_N</v>
      </c>
      <c r="AA1521" s="25" t="str">
        <f t="shared" si="330"/>
        <v>HN</v>
      </c>
      <c r="AB1521" s="1">
        <f t="shared" si="337"/>
        <v>1483</v>
      </c>
      <c r="AC1521" t="str">
        <f t="shared" si="331"/>
        <v>ITM_HN</v>
      </c>
      <c r="AD1521" s="136" t="str">
        <f>IF(ISNA(VLOOKUP(AA1521,Sheet2!J:J,1,0)),"//","")</f>
        <v>//</v>
      </c>
      <c r="AF1521" s="94" t="str">
        <f t="shared" si="332"/>
        <v>HN</v>
      </c>
      <c r="AG1521" t="b">
        <f t="shared" si="333"/>
        <v>1</v>
      </c>
    </row>
    <row r="1522" spans="1:33">
      <c r="A1522" s="50">
        <f t="shared" si="334"/>
        <v>1522</v>
      </c>
      <c r="B1522" s="49">
        <f t="shared" si="335"/>
        <v>1484</v>
      </c>
      <c r="C1522" s="53" t="s">
        <v>4338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3970</v>
      </c>
      <c r="L1522" s="57" t="s">
        <v>4805</v>
      </c>
      <c r="M1522" s="57" t="s">
        <v>4861</v>
      </c>
      <c r="N1522" s="57"/>
      <c r="O1522" s="57"/>
      <c r="P1522" s="56" t="s">
        <v>1610</v>
      </c>
      <c r="Q1522" s="13"/>
      <c r="R1522"/>
      <c r="S1522" t="str">
        <f t="shared" si="338"/>
        <v/>
      </c>
      <c r="T1522" t="str">
        <f>IF(ISNA(VLOOKUP(AF1522,#REF!,1)),"//","")</f>
        <v/>
      </c>
      <c r="U1522"/>
      <c r="V1522" t="e">
        <f t="shared" si="329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6"/>
        <v>"H" STD_SUB_N STD_SUB_P</v>
      </c>
      <c r="AA1522" s="25" t="str">
        <f t="shared" si="330"/>
        <v>HNP</v>
      </c>
      <c r="AB1522" s="1">
        <f t="shared" si="337"/>
        <v>1484</v>
      </c>
      <c r="AC1522" t="str">
        <f t="shared" si="331"/>
        <v>ITM_HNP</v>
      </c>
      <c r="AD1522" s="136" t="str">
        <f>IF(ISNA(VLOOKUP(AA1522,Sheet2!J:J,1,0)),"//","")</f>
        <v>//</v>
      </c>
      <c r="AF1522" s="94" t="str">
        <f t="shared" si="332"/>
        <v>HNP</v>
      </c>
      <c r="AG1522" t="b">
        <f t="shared" si="333"/>
        <v>1</v>
      </c>
    </row>
    <row r="1523" spans="1:33">
      <c r="A1523" s="50">
        <f t="shared" si="334"/>
        <v>1523</v>
      </c>
      <c r="B1523" s="49">
        <f t="shared" si="335"/>
        <v>1485</v>
      </c>
      <c r="C1523" s="53" t="s">
        <v>3626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3970</v>
      </c>
      <c r="L1523" s="57" t="s">
        <v>4804</v>
      </c>
      <c r="M1523" s="57" t="s">
        <v>4861</v>
      </c>
      <c r="N1523" s="57"/>
      <c r="O1523" s="57"/>
      <c r="P1523" s="56" t="s">
        <v>1621</v>
      </c>
      <c r="Q1523" s="13"/>
      <c r="R1523"/>
      <c r="S1523" t="str">
        <f t="shared" si="338"/>
        <v/>
      </c>
      <c r="T1523" t="str">
        <f>IF(ISNA(VLOOKUP(AF1523,#REF!,1)),"//","")</f>
        <v/>
      </c>
      <c r="U1523"/>
      <c r="V1523" t="e">
        <f t="shared" si="329"/>
        <v>#REF!</v>
      </c>
      <c r="W1523" s="81" t="s">
        <v>2681</v>
      </c>
      <c r="X1523" s="59" t="s">
        <v>2253</v>
      </c>
      <c r="Y1523" s="59" t="s">
        <v>2253</v>
      </c>
      <c r="Z1523" s="25" t="str">
        <f t="shared" si="336"/>
        <v>"IM"</v>
      </c>
      <c r="AA1523" s="25" t="str">
        <f t="shared" si="330"/>
        <v>IM</v>
      </c>
      <c r="AB1523" s="1">
        <f t="shared" si="337"/>
        <v>1485</v>
      </c>
      <c r="AC1523" t="str">
        <f t="shared" si="331"/>
        <v>ITM_IM</v>
      </c>
      <c r="AD1523" s="136" t="str">
        <f>IF(ISNA(VLOOKUP(AA1523,Sheet2!J:J,1,0)),"//","")</f>
        <v/>
      </c>
      <c r="AF1523" s="94" t="str">
        <f t="shared" si="332"/>
        <v>IM</v>
      </c>
      <c r="AG1523" t="b">
        <f t="shared" si="333"/>
        <v>1</v>
      </c>
    </row>
    <row r="1524" spans="1:33">
      <c r="A1524" s="50">
        <f t="shared" si="334"/>
        <v>1524</v>
      </c>
      <c r="B1524" s="49">
        <f t="shared" si="335"/>
        <v>1486</v>
      </c>
      <c r="C1524" s="53" t="s">
        <v>4544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3970</v>
      </c>
      <c r="L1524" s="57" t="s">
        <v>4804</v>
      </c>
      <c r="M1524" s="57" t="s">
        <v>4866</v>
      </c>
      <c r="N1524" s="57"/>
      <c r="O1524" s="57"/>
      <c r="P1524" s="56" t="s">
        <v>1623</v>
      </c>
      <c r="Q1524" s="13"/>
      <c r="R1524"/>
      <c r="S1524" t="str">
        <f t="shared" si="338"/>
        <v/>
      </c>
      <c r="T1524" t="str">
        <f>IF(ISNA(VLOOKUP(AF1524,#REF!,1)),"//","")</f>
        <v/>
      </c>
      <c r="U1524"/>
      <c r="V1524" t="e">
        <f t="shared" si="329"/>
        <v>#REF!</v>
      </c>
      <c r="W1524" s="81" t="s">
        <v>2253</v>
      </c>
      <c r="X1524" s="59" t="s">
        <v>2615</v>
      </c>
      <c r="Y1524" s="59" t="s">
        <v>2253</v>
      </c>
      <c r="Z1524" s="25" t="str">
        <f t="shared" si="336"/>
        <v>"INDEX"</v>
      </c>
      <c r="AA1524" s="25" t="str">
        <f t="shared" si="330"/>
        <v>INDEX</v>
      </c>
      <c r="AB1524" s="1">
        <f t="shared" si="337"/>
        <v>1486</v>
      </c>
      <c r="AC1524" t="str">
        <f t="shared" si="331"/>
        <v>ITM_INDEX</v>
      </c>
      <c r="AD1524" s="136" t="str">
        <f>IF(ISNA(VLOOKUP(AA1524,Sheet2!J:J,1,0)),"//","")</f>
        <v/>
      </c>
      <c r="AF1524" s="94" t="str">
        <f t="shared" si="332"/>
        <v>INDEX</v>
      </c>
      <c r="AG1524" t="b">
        <f t="shared" si="333"/>
        <v>1</v>
      </c>
    </row>
    <row r="1525" spans="1:33">
      <c r="A1525" s="50">
        <f t="shared" si="334"/>
        <v>1525</v>
      </c>
      <c r="B1525" s="49">
        <f t="shared" si="335"/>
        <v>1487</v>
      </c>
      <c r="C1525" s="53" t="s">
        <v>4302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3970</v>
      </c>
      <c r="L1525" s="57" t="s">
        <v>4804</v>
      </c>
      <c r="M1525" s="57" t="s">
        <v>4861</v>
      </c>
      <c r="N1525" s="57"/>
      <c r="O1525" s="57"/>
      <c r="P1525" s="56" t="s">
        <v>1632</v>
      </c>
      <c r="Q1525" s="13"/>
      <c r="R1525"/>
      <c r="S1525" t="str">
        <f t="shared" si="338"/>
        <v/>
      </c>
      <c r="T1525" t="str">
        <f>IF(ISNA(VLOOKUP(AF1525,#REF!,1)),"//","")</f>
        <v/>
      </c>
      <c r="U1525"/>
      <c r="V1525" t="e">
        <f t="shared" si="329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6"/>
        <v>"I" STD_SUB_X STD_SUB_Y STD_SUB_Z</v>
      </c>
      <c r="AA1525" s="25" t="str">
        <f t="shared" si="330"/>
        <v>IXYZ</v>
      </c>
      <c r="AB1525" s="1">
        <f t="shared" si="337"/>
        <v>1487</v>
      </c>
      <c r="AC1525" t="str">
        <f t="shared" si="331"/>
        <v>ITM_IXYZ</v>
      </c>
      <c r="AD1525" s="136" t="str">
        <f>IF(ISNA(VLOOKUP(AA1525,Sheet2!J:J,1,0)),"//","")</f>
        <v>//</v>
      </c>
      <c r="AF1525" s="94" t="str">
        <f t="shared" si="332"/>
        <v>IXYZ</v>
      </c>
      <c r="AG1525" t="b">
        <f t="shared" si="333"/>
        <v>1</v>
      </c>
    </row>
    <row r="1526" spans="1:33">
      <c r="A1526" s="50">
        <f t="shared" si="334"/>
        <v>1526</v>
      </c>
      <c r="B1526" s="49">
        <f t="shared" si="335"/>
        <v>1488</v>
      </c>
      <c r="C1526" s="53" t="s">
        <v>4274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3970</v>
      </c>
      <c r="L1526" s="57" t="s">
        <v>4804</v>
      </c>
      <c r="M1526" s="57" t="s">
        <v>4861</v>
      </c>
      <c r="N1526" s="57"/>
      <c r="O1526" s="57"/>
      <c r="P1526" s="56" t="s">
        <v>1633</v>
      </c>
      <c r="Q1526" s="13"/>
      <c r="R1526"/>
      <c r="S1526" t="str">
        <f t="shared" si="338"/>
        <v/>
      </c>
      <c r="T1526" t="str">
        <f>IF(ISNA(VLOOKUP(AF1526,#REF!,1)),"//","")</f>
        <v/>
      </c>
      <c r="U1526"/>
      <c r="V1526" t="e">
        <f t="shared" si="329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6"/>
        <v>"I" STD_GAMMA STD_SUB_P</v>
      </c>
      <c r="AA1526" s="25" t="str">
        <f t="shared" si="330"/>
        <v>IGAMMAP</v>
      </c>
      <c r="AB1526" s="1">
        <f t="shared" si="337"/>
        <v>1488</v>
      </c>
      <c r="AC1526" t="str">
        <f t="shared" si="331"/>
        <v>ITM_IGAMMAP</v>
      </c>
      <c r="AD1526" s="136" t="str">
        <f>IF(ISNA(VLOOKUP(AA1526,Sheet2!J:J,1,0)),"//","")</f>
        <v>//</v>
      </c>
      <c r="AF1526" s="94" t="str">
        <f t="shared" si="332"/>
        <v>IGAMMAP</v>
      </c>
      <c r="AG1526" t="b">
        <f t="shared" si="333"/>
        <v>1</v>
      </c>
    </row>
    <row r="1527" spans="1:33">
      <c r="A1527" s="50">
        <f t="shared" si="334"/>
        <v>1527</v>
      </c>
      <c r="B1527" s="49">
        <f t="shared" si="335"/>
        <v>1489</v>
      </c>
      <c r="C1527" s="53" t="s">
        <v>4275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3970</v>
      </c>
      <c r="L1527" s="57" t="s">
        <v>4804</v>
      </c>
      <c r="M1527" s="57" t="s">
        <v>4861</v>
      </c>
      <c r="N1527" s="57"/>
      <c r="O1527" s="57"/>
      <c r="P1527" s="56" t="s">
        <v>1634</v>
      </c>
      <c r="Q1527" s="13"/>
      <c r="R1527"/>
      <c r="S1527" t="str">
        <f t="shared" si="338"/>
        <v/>
      </c>
      <c r="T1527" t="str">
        <f>IF(ISNA(VLOOKUP(AF1527,#REF!,1)),"//","")</f>
        <v/>
      </c>
      <c r="U1527"/>
      <c r="V1527" t="e">
        <f t="shared" si="329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6"/>
        <v>"I" STD_GAMMA STD_SUB_Q</v>
      </c>
      <c r="AA1527" s="25" t="str">
        <f t="shared" si="330"/>
        <v>IGAMMAQ</v>
      </c>
      <c r="AB1527" s="1">
        <f t="shared" si="337"/>
        <v>1489</v>
      </c>
      <c r="AC1527" t="str">
        <f t="shared" si="331"/>
        <v>ITM_IGAMMAQ</v>
      </c>
      <c r="AD1527" s="136" t="str">
        <f>IF(ISNA(VLOOKUP(AA1527,Sheet2!J:J,1,0)),"//","")</f>
        <v>//</v>
      </c>
      <c r="AF1527" s="94" t="str">
        <f t="shared" si="332"/>
        <v>IGAMMAQ</v>
      </c>
      <c r="AG1527" t="b">
        <f t="shared" si="333"/>
        <v>1</v>
      </c>
    </row>
    <row r="1528" spans="1:33">
      <c r="A1528" s="50">
        <f t="shared" si="334"/>
        <v>1528</v>
      </c>
      <c r="B1528" s="49">
        <f t="shared" si="335"/>
        <v>1490</v>
      </c>
      <c r="C1528" s="53" t="s">
        <v>4545</v>
      </c>
      <c r="D1528" s="53" t="s">
        <v>4547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3970</v>
      </c>
      <c r="L1528" s="57" t="s">
        <v>4804</v>
      </c>
      <c r="M1528" s="57" t="s">
        <v>4861</v>
      </c>
      <c r="N1528" s="57"/>
      <c r="O1528" s="57"/>
      <c r="P1528" s="56" t="s">
        <v>1635</v>
      </c>
      <c r="Q1528" s="13"/>
      <c r="R1528"/>
      <c r="S1528" t="str">
        <f t="shared" si="338"/>
        <v/>
      </c>
      <c r="T1528" t="str">
        <f>IF(ISNA(VLOOKUP(AF1528,#REF!,1)),"//","")</f>
        <v/>
      </c>
      <c r="U1528"/>
      <c r="V1528" t="e">
        <f t="shared" si="329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6"/>
        <v>"I+"</v>
      </c>
      <c r="AA1528" s="25" t="str">
        <f t="shared" si="330"/>
        <v>I+</v>
      </c>
      <c r="AB1528" s="1">
        <f t="shared" si="337"/>
        <v>1490</v>
      </c>
      <c r="AC1528" t="str">
        <f t="shared" si="331"/>
        <v>ITM_IPLUS</v>
      </c>
      <c r="AD1528" s="136" t="str">
        <f>IF(ISNA(VLOOKUP(AA1528,Sheet2!J:J,1,0)),"//","")</f>
        <v/>
      </c>
      <c r="AF1528" s="94" t="str">
        <f t="shared" si="332"/>
        <v>I+</v>
      </c>
      <c r="AG1528" t="b">
        <f t="shared" si="333"/>
        <v>1</v>
      </c>
    </row>
    <row r="1529" spans="1:33">
      <c r="A1529" s="50">
        <f t="shared" si="334"/>
        <v>1529</v>
      </c>
      <c r="B1529" s="49">
        <f t="shared" si="335"/>
        <v>1491</v>
      </c>
      <c r="C1529" s="53" t="s">
        <v>4545</v>
      </c>
      <c r="D1529" s="53" t="s">
        <v>4548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3970</v>
      </c>
      <c r="L1529" s="57" t="s">
        <v>4804</v>
      </c>
      <c r="M1529" s="57" t="s">
        <v>4861</v>
      </c>
      <c r="N1529" s="57"/>
      <c r="O1529" s="57"/>
      <c r="P1529" s="56" t="s">
        <v>1636</v>
      </c>
      <c r="Q1529" s="13"/>
      <c r="R1529"/>
      <c r="S1529" t="str">
        <f t="shared" si="338"/>
        <v/>
      </c>
      <c r="T1529" t="str">
        <f>IF(ISNA(VLOOKUP(AF1529,#REF!,1)),"//","")</f>
        <v/>
      </c>
      <c r="U1529"/>
      <c r="V1529" t="e">
        <f t="shared" si="329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6"/>
        <v>"I-"</v>
      </c>
      <c r="AA1529" s="25" t="str">
        <f t="shared" si="330"/>
        <v>I-</v>
      </c>
      <c r="AB1529" s="1">
        <f t="shared" si="337"/>
        <v>1491</v>
      </c>
      <c r="AC1529" t="str">
        <f t="shared" si="331"/>
        <v>ITM_IMINUS</v>
      </c>
      <c r="AD1529" s="136" t="str">
        <f>IF(ISNA(VLOOKUP(AA1529,Sheet2!J:J,1,0)),"//","")</f>
        <v/>
      </c>
      <c r="AF1529" s="94" t="str">
        <f t="shared" si="332"/>
        <v>I-</v>
      </c>
      <c r="AG1529" t="b">
        <f t="shared" si="333"/>
        <v>1</v>
      </c>
    </row>
    <row r="1530" spans="1:33">
      <c r="A1530" s="50">
        <f t="shared" si="334"/>
        <v>1530</v>
      </c>
      <c r="B1530" s="49">
        <f t="shared" si="335"/>
        <v>1492</v>
      </c>
      <c r="C1530" s="55" t="s">
        <v>4636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3970</v>
      </c>
      <c r="L1530" s="57" t="s">
        <v>4804</v>
      </c>
      <c r="M1530" s="57" t="s">
        <v>4861</v>
      </c>
      <c r="N1530" s="57"/>
      <c r="O1530" s="57"/>
      <c r="P1530" s="56" t="s">
        <v>1638</v>
      </c>
      <c r="Q1530" s="13"/>
      <c r="R1530"/>
      <c r="S1530" t="str">
        <f t="shared" si="338"/>
        <v/>
      </c>
      <c r="T1530" t="str">
        <f>IF(ISNA(VLOOKUP(AF1530,#REF!,1)),"//","")</f>
        <v/>
      </c>
      <c r="U1530"/>
      <c r="V1530" t="e">
        <f t="shared" si="329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6"/>
        <v>"J" STD_SUB_Y "(X)"</v>
      </c>
      <c r="AA1530" s="25" t="str">
        <f t="shared" si="330"/>
        <v>JY(X)</v>
      </c>
      <c r="AB1530" s="1">
        <f t="shared" si="337"/>
        <v>1492</v>
      </c>
      <c r="AC1530" t="str">
        <f t="shared" si="331"/>
        <v>ITM_JYX</v>
      </c>
      <c r="AD1530" s="136" t="str">
        <f>IF(ISNA(VLOOKUP(AA1530,Sheet2!J:J,1,0)),"//","")</f>
        <v>//</v>
      </c>
      <c r="AF1530" s="94" t="str">
        <f t="shared" si="332"/>
        <v>JY</v>
      </c>
      <c r="AG1530" t="b">
        <f t="shared" si="333"/>
        <v>0</v>
      </c>
    </row>
    <row r="1531" spans="1:33">
      <c r="A1531" s="50">
        <f t="shared" si="334"/>
        <v>1531</v>
      </c>
      <c r="B1531" s="49">
        <f t="shared" si="335"/>
        <v>1493</v>
      </c>
      <c r="C1531" s="53" t="s">
        <v>4546</v>
      </c>
      <c r="D1531" s="53" t="s">
        <v>4547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3970</v>
      </c>
      <c r="L1531" s="57" t="s">
        <v>4804</v>
      </c>
      <c r="M1531" s="57" t="s">
        <v>4861</v>
      </c>
      <c r="N1531" s="57"/>
      <c r="O1531" s="57"/>
      <c r="P1531" s="56" t="s">
        <v>1639</v>
      </c>
      <c r="Q1531" s="13"/>
      <c r="R1531"/>
      <c r="S1531" t="str">
        <f t="shared" si="338"/>
        <v/>
      </c>
      <c r="T1531" t="str">
        <f>IF(ISNA(VLOOKUP(AF1531,#REF!,1)),"//","")</f>
        <v/>
      </c>
      <c r="U1531"/>
      <c r="V1531" t="e">
        <f t="shared" si="329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6"/>
        <v>"J+"</v>
      </c>
      <c r="AA1531" s="25" t="str">
        <f t="shared" si="330"/>
        <v>J+</v>
      </c>
      <c r="AB1531" s="1">
        <f t="shared" si="337"/>
        <v>1493</v>
      </c>
      <c r="AC1531" t="str">
        <f t="shared" si="331"/>
        <v>ITM_JPLUS</v>
      </c>
      <c r="AD1531" s="136" t="str">
        <f>IF(ISNA(VLOOKUP(AA1531,Sheet2!J:J,1,0)),"//","")</f>
        <v/>
      </c>
      <c r="AF1531" s="94" t="str">
        <f t="shared" si="332"/>
        <v>J+</v>
      </c>
      <c r="AG1531" t="b">
        <f t="shared" si="333"/>
        <v>1</v>
      </c>
    </row>
    <row r="1532" spans="1:33">
      <c r="A1532" s="50">
        <f t="shared" si="334"/>
        <v>1532</v>
      </c>
      <c r="B1532" s="49">
        <f t="shared" si="335"/>
        <v>1494</v>
      </c>
      <c r="C1532" s="53" t="s">
        <v>4546</v>
      </c>
      <c r="D1532" s="53" t="s">
        <v>4548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3970</v>
      </c>
      <c r="L1532" s="57" t="s">
        <v>4804</v>
      </c>
      <c r="M1532" s="57" t="s">
        <v>4861</v>
      </c>
      <c r="N1532" s="57"/>
      <c r="O1532" s="57"/>
      <c r="P1532" s="56" t="s">
        <v>1640</v>
      </c>
      <c r="Q1532" s="13"/>
      <c r="R1532"/>
      <c r="S1532" t="str">
        <f t="shared" si="338"/>
        <v/>
      </c>
      <c r="T1532" t="str">
        <f>IF(ISNA(VLOOKUP(AF1532,#REF!,1)),"//","")</f>
        <v/>
      </c>
      <c r="U1532"/>
      <c r="V1532" t="e">
        <f t="shared" si="329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6"/>
        <v>"J-"</v>
      </c>
      <c r="AA1532" s="25" t="str">
        <f t="shared" si="330"/>
        <v>J-</v>
      </c>
      <c r="AB1532" s="1">
        <f t="shared" si="337"/>
        <v>1494</v>
      </c>
      <c r="AC1532" t="str">
        <f t="shared" si="331"/>
        <v>ITM_JMINUS</v>
      </c>
      <c r="AD1532" s="136" t="str">
        <f>IF(ISNA(VLOOKUP(AA1532,Sheet2!J:J,1,0)),"//","")</f>
        <v/>
      </c>
      <c r="AF1532" s="94" t="str">
        <f t="shared" si="332"/>
        <v>J-</v>
      </c>
      <c r="AG1532" t="b">
        <f t="shared" si="333"/>
        <v>1</v>
      </c>
    </row>
    <row r="1533" spans="1:33">
      <c r="A1533" s="50">
        <f t="shared" si="334"/>
        <v>1533</v>
      </c>
      <c r="B1533" s="49">
        <f t="shared" si="335"/>
        <v>1495</v>
      </c>
      <c r="C1533" s="53" t="s">
        <v>4250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3970</v>
      </c>
      <c r="L1533" s="57" t="s">
        <v>4804</v>
      </c>
      <c r="M1533" s="57" t="s">
        <v>4861</v>
      </c>
      <c r="N1533" s="57"/>
      <c r="O1533" s="57"/>
      <c r="P1533" s="56" t="s">
        <v>4039</v>
      </c>
      <c r="Q1533" s="13"/>
      <c r="R1533"/>
      <c r="S1533" t="str">
        <f t="shared" si="338"/>
        <v/>
      </c>
      <c r="T1533" t="str">
        <f>IF(ISNA(VLOOKUP(AF1533,#REF!,1)),"//","")</f>
        <v/>
      </c>
      <c r="U1533"/>
      <c r="V1533" t="e">
        <f t="shared" si="329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6"/>
        <v>"J/G"</v>
      </c>
      <c r="AA1533" s="25" t="str">
        <f t="shared" si="330"/>
        <v>J/G</v>
      </c>
      <c r="AB1533" s="1">
        <f t="shared" si="337"/>
        <v>1495</v>
      </c>
      <c r="AC1533" t="str">
        <f t="shared" si="331"/>
        <v>ITM_JUL_GREG</v>
      </c>
      <c r="AD1533" s="136" t="str">
        <f>IF(ISNA(VLOOKUP(AA1533,Sheet2!J:J,1,0)),"//","")</f>
        <v>//</v>
      </c>
      <c r="AF1533" s="94" t="str">
        <f t="shared" si="332"/>
        <v>J/G</v>
      </c>
      <c r="AG1533" t="b">
        <f t="shared" si="333"/>
        <v>1</v>
      </c>
    </row>
    <row r="1534" spans="1:33" s="17" customFormat="1">
      <c r="A1534" s="50">
        <f t="shared" si="334"/>
        <v>1534</v>
      </c>
      <c r="B1534" s="49">
        <f t="shared" si="335"/>
        <v>1496</v>
      </c>
      <c r="C1534" s="95" t="s">
        <v>3794</v>
      </c>
      <c r="D1534" s="95" t="s">
        <v>7</v>
      </c>
      <c r="E1534" s="115" t="str">
        <f t="shared" ref="E1534" si="339">CHAR(34)&amp;IF(B1534&lt;10,"000",IF(B1534&lt;100,"00",IF(B1534&lt;1000,"0","")))&amp;$B1534&amp;CHAR(34)</f>
        <v>"1496"</v>
      </c>
      <c r="F1534" s="96" t="str">
        <f t="shared" ref="F1534" si="340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3970</v>
      </c>
      <c r="L1534" s="17" t="s">
        <v>4804</v>
      </c>
      <c r="M1534" s="17" t="s">
        <v>4863</v>
      </c>
      <c r="P1534" s="116" t="str">
        <f t="shared" ref="P1534" si="341">"ITM_"&amp;IF(B1534&lt;10,"000",IF(B1534&lt;100,"00",IF(B1534&lt;1000,"0","")))&amp;$B1534</f>
        <v>ITM_1496</v>
      </c>
      <c r="Q1534" s="16"/>
      <c r="S1534" s="17" t="str">
        <f t="shared" si="338"/>
        <v/>
      </c>
      <c r="T1534" s="17" t="str">
        <f>IF(ISNA(VLOOKUP(AF1534,#REF!,1)),"//","")</f>
        <v/>
      </c>
      <c r="V1534" t="e">
        <f t="shared" si="329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6"/>
        <v/>
      </c>
      <c r="AA1534" s="25" t="str">
        <f t="shared" si="330"/>
        <v/>
      </c>
      <c r="AB1534" s="1">
        <f t="shared" si="337"/>
        <v>1496</v>
      </c>
      <c r="AC1534" t="str">
        <f t="shared" si="331"/>
        <v>ITM_1496</v>
      </c>
      <c r="AD1534" s="136" t="str">
        <f>IF(ISNA(VLOOKUP(AA1534,Sheet2!J:J,1,0)),"//","")</f>
        <v/>
      </c>
      <c r="AF1534" s="94" t="str">
        <f t="shared" si="332"/>
        <v/>
      </c>
      <c r="AG1534" t="b">
        <f t="shared" si="333"/>
        <v>1</v>
      </c>
    </row>
    <row r="1535" spans="1:33">
      <c r="A1535" s="50">
        <f t="shared" si="334"/>
        <v>1535</v>
      </c>
      <c r="B1535" s="49">
        <f t="shared" si="335"/>
        <v>1497</v>
      </c>
      <c r="C1535" s="53" t="s">
        <v>4878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3808</v>
      </c>
      <c r="L1535" s="57" t="s">
        <v>4804</v>
      </c>
      <c r="M1535" s="57" t="s">
        <v>4882</v>
      </c>
      <c r="N1535" s="57"/>
      <c r="O1535" s="57"/>
      <c r="P1535" s="117" t="s">
        <v>1645</v>
      </c>
      <c r="Q1535" s="13"/>
      <c r="R1535"/>
      <c r="S1535" t="str">
        <f t="shared" si="338"/>
        <v/>
      </c>
      <c r="T1535" t="str">
        <f>IF(ISNA(VLOOKUP(AF1535,#REF!,1)),"//","")</f>
        <v/>
      </c>
      <c r="U1535"/>
      <c r="V1535" t="e">
        <f t="shared" si="329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6"/>
        <v/>
      </c>
      <c r="AA1535" s="25" t="str">
        <f t="shared" si="330"/>
        <v/>
      </c>
      <c r="AB1535" s="1">
        <f t="shared" si="337"/>
        <v>1497</v>
      </c>
      <c r="AC1535" t="str">
        <f t="shared" si="331"/>
        <v>ITM_KEY</v>
      </c>
      <c r="AD1535" s="136" t="str">
        <f>IF(ISNA(VLOOKUP(AA1535,Sheet2!J:J,1,0)),"//","")</f>
        <v/>
      </c>
      <c r="AF1535" s="94" t="str">
        <f t="shared" si="332"/>
        <v/>
      </c>
      <c r="AG1535" t="b">
        <f t="shared" si="333"/>
        <v>1</v>
      </c>
    </row>
    <row r="1536" spans="1:33">
      <c r="A1536" s="50">
        <f t="shared" si="334"/>
        <v>1536</v>
      </c>
      <c r="B1536" s="49">
        <f t="shared" si="335"/>
        <v>1498</v>
      </c>
      <c r="C1536" s="53" t="s">
        <v>4879</v>
      </c>
      <c r="D1536" s="53" t="s">
        <v>4881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3808</v>
      </c>
      <c r="L1536" s="57" t="s">
        <v>4804</v>
      </c>
      <c r="M1536" s="57" t="s">
        <v>4863</v>
      </c>
      <c r="N1536" s="57"/>
      <c r="O1536" s="57"/>
      <c r="P1536" s="56" t="s">
        <v>1646</v>
      </c>
      <c r="Q1536" s="13"/>
      <c r="R1536"/>
      <c r="S1536" t="str">
        <f t="shared" si="338"/>
        <v/>
      </c>
      <c r="T1536" t="str">
        <f>IF(ISNA(VLOOKUP(AF1536,#REF!,1)),"//","")</f>
        <v/>
      </c>
      <c r="U1536"/>
      <c r="V1536" t="e">
        <f t="shared" si="329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6"/>
        <v/>
      </c>
      <c r="AA1536" s="25" t="str">
        <f t="shared" si="330"/>
        <v/>
      </c>
      <c r="AB1536" s="1">
        <f t="shared" si="337"/>
        <v>1498</v>
      </c>
      <c r="AC1536" t="str">
        <f t="shared" si="331"/>
        <v>ITM_KEYG</v>
      </c>
      <c r="AD1536" s="136" t="str">
        <f>IF(ISNA(VLOOKUP(AA1536,Sheet2!J:J,1,0)),"//","")</f>
        <v/>
      </c>
      <c r="AF1536" s="94" t="str">
        <f t="shared" si="332"/>
        <v/>
      </c>
      <c r="AG1536" t="b">
        <f t="shared" si="333"/>
        <v>1</v>
      </c>
    </row>
    <row r="1537" spans="1:33">
      <c r="A1537" s="50">
        <f t="shared" si="334"/>
        <v>1537</v>
      </c>
      <c r="B1537" s="49">
        <f t="shared" si="335"/>
        <v>1499</v>
      </c>
      <c r="C1537" s="53" t="s">
        <v>4880</v>
      </c>
      <c r="D1537" s="53" t="s">
        <v>4881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3808</v>
      </c>
      <c r="L1537" s="57" t="s">
        <v>4804</v>
      </c>
      <c r="M1537" s="57" t="s">
        <v>4863</v>
      </c>
      <c r="N1537" s="57"/>
      <c r="O1537" s="57"/>
      <c r="P1537" s="56" t="s">
        <v>1647</v>
      </c>
      <c r="Q1537" s="13"/>
      <c r="R1537"/>
      <c r="S1537" t="str">
        <f t="shared" si="338"/>
        <v/>
      </c>
      <c r="T1537" t="str">
        <f>IF(ISNA(VLOOKUP(AF1537,#REF!,1)),"//","")</f>
        <v/>
      </c>
      <c r="U1537"/>
      <c r="V1537" t="e">
        <f t="shared" si="329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6"/>
        <v/>
      </c>
      <c r="AA1537" s="25" t="str">
        <f t="shared" si="330"/>
        <v/>
      </c>
      <c r="AB1537" s="1">
        <f t="shared" si="337"/>
        <v>1499</v>
      </c>
      <c r="AC1537" t="str">
        <f t="shared" si="331"/>
        <v>ITM_KEYX</v>
      </c>
      <c r="AD1537" s="136" t="str">
        <f>IF(ISNA(VLOOKUP(AA1537,Sheet2!J:J,1,0)),"//","")</f>
        <v/>
      </c>
      <c r="AF1537" s="94" t="str">
        <f t="shared" si="332"/>
        <v/>
      </c>
      <c r="AG1537" t="b">
        <f t="shared" si="333"/>
        <v>1</v>
      </c>
    </row>
    <row r="1538" spans="1:33" s="107" customFormat="1">
      <c r="A1538" s="50">
        <f t="shared" si="334"/>
        <v>1538</v>
      </c>
      <c r="B1538" s="49">
        <f t="shared" si="335"/>
        <v>1500</v>
      </c>
      <c r="C1538" s="104" t="s">
        <v>3482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3970</v>
      </c>
      <c r="L1538" s="107" t="s">
        <v>4805</v>
      </c>
      <c r="M1538" s="57" t="s">
        <v>4861</v>
      </c>
      <c r="P1538" s="18" t="s">
        <v>1886</v>
      </c>
      <c r="Q1538" s="18"/>
      <c r="S1538" s="107" t="str">
        <f t="shared" si="338"/>
        <v/>
      </c>
      <c r="T1538" s="107" t="str">
        <f>IF(ISNA(VLOOKUP(AF1538,#REF!,1)),"//","")</f>
        <v/>
      </c>
      <c r="V1538" t="e">
        <f t="shared" si="329"/>
        <v>#REF!</v>
      </c>
      <c r="W1538" s="103" t="s">
        <v>2676</v>
      </c>
      <c r="X1538" s="106" t="s">
        <v>2253</v>
      </c>
      <c r="Y1538" s="106" t="s">
        <v>2253</v>
      </c>
      <c r="Z1538" s="25" t="str">
        <f t="shared" si="336"/>
        <v>"SINC"</v>
      </c>
      <c r="AA1538" s="25" t="str">
        <f t="shared" si="330"/>
        <v>SINC</v>
      </c>
      <c r="AB1538" s="1">
        <f t="shared" si="337"/>
        <v>1500</v>
      </c>
      <c r="AC1538" t="str">
        <f t="shared" si="331"/>
        <v>ITM_sinc</v>
      </c>
      <c r="AD1538" s="136" t="str">
        <f>IF(ISNA(VLOOKUP(AA1538,Sheet2!J:J,1,0)),"//","")</f>
        <v/>
      </c>
      <c r="AF1538" s="94" t="str">
        <f t="shared" si="332"/>
        <v>SINC</v>
      </c>
      <c r="AG1538" t="b">
        <f t="shared" si="333"/>
        <v>1</v>
      </c>
    </row>
    <row r="1539" spans="1:33">
      <c r="A1539" s="50">
        <f t="shared" si="334"/>
        <v>1539</v>
      </c>
      <c r="B1539" s="49">
        <f t="shared" si="335"/>
        <v>1501</v>
      </c>
      <c r="C1539" s="53" t="s">
        <v>4883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3970</v>
      </c>
      <c r="L1539" s="57" t="s">
        <v>4804</v>
      </c>
      <c r="M1539" s="57" t="s">
        <v>4866</v>
      </c>
      <c r="N1539" s="57"/>
      <c r="O1539" s="57"/>
      <c r="P1539" s="56" t="s">
        <v>1655</v>
      </c>
      <c r="Q1539" s="13"/>
      <c r="R1539"/>
      <c r="S1539" t="str">
        <f t="shared" si="338"/>
        <v/>
      </c>
      <c r="T1539" t="str">
        <f>IF(ISNA(VLOOKUP(AF1539,#REF!,1)),"//","")</f>
        <v/>
      </c>
      <c r="U1539"/>
      <c r="V1539" t="e">
        <f t="shared" si="329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6"/>
        <v>"KTYP?"</v>
      </c>
      <c r="AA1539" s="25" t="str">
        <f t="shared" si="330"/>
        <v>KTYP?</v>
      </c>
      <c r="AB1539" s="1">
        <f t="shared" si="337"/>
        <v>1501</v>
      </c>
      <c r="AC1539" t="str">
        <f t="shared" si="331"/>
        <v>ITM_KTYP</v>
      </c>
      <c r="AD1539" s="136" t="str">
        <f>IF(ISNA(VLOOKUP(AA1539,Sheet2!J:J,1,0)),"//","")</f>
        <v>//</v>
      </c>
      <c r="AF1539" s="94" t="str">
        <f t="shared" si="332"/>
        <v>KTYP?</v>
      </c>
      <c r="AG1539" t="b">
        <f t="shared" si="333"/>
        <v>1</v>
      </c>
    </row>
    <row r="1540" spans="1:33">
      <c r="A1540" s="50">
        <f t="shared" si="334"/>
        <v>1540</v>
      </c>
      <c r="B1540" s="49">
        <f t="shared" si="335"/>
        <v>1502</v>
      </c>
      <c r="C1540" s="53" t="s">
        <v>3627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3970</v>
      </c>
      <c r="L1540" s="57" t="s">
        <v>4804</v>
      </c>
      <c r="M1540" s="57" t="s">
        <v>4861</v>
      </c>
      <c r="N1540" s="57"/>
      <c r="O1540" s="57"/>
      <c r="P1540" s="56" t="s">
        <v>1656</v>
      </c>
      <c r="Q1540" s="13"/>
      <c r="R1540"/>
      <c r="S1540" t="str">
        <f t="shared" si="338"/>
        <v/>
      </c>
      <c r="T1540" t="str">
        <f>IF(ISNA(VLOOKUP(AF1540,#REF!,1)),"//","")</f>
        <v/>
      </c>
      <c r="U1540"/>
      <c r="V1540" t="e">
        <f t="shared" si="329"/>
        <v>#REF!</v>
      </c>
      <c r="W1540" s="81" t="s">
        <v>2700</v>
      </c>
      <c r="X1540" s="59" t="s">
        <v>2253</v>
      </c>
      <c r="Y1540" s="59" t="s">
        <v>2253</v>
      </c>
      <c r="Z1540" s="25" t="str">
        <f t="shared" si="336"/>
        <v>"LASTX"</v>
      </c>
      <c r="AA1540" s="25" t="str">
        <f t="shared" si="330"/>
        <v>LASTX</v>
      </c>
      <c r="AB1540" s="1">
        <f t="shared" si="337"/>
        <v>1502</v>
      </c>
      <c r="AC1540" t="str">
        <f t="shared" si="331"/>
        <v>ITM_LASTX</v>
      </c>
      <c r="AD1540" s="136" t="str">
        <f>IF(ISNA(VLOOKUP(AA1540,Sheet2!J:J,1,0)),"//","")</f>
        <v>//</v>
      </c>
      <c r="AF1540" s="94" t="str">
        <f t="shared" si="332"/>
        <v>LASTX</v>
      </c>
      <c r="AG1540" t="b">
        <f t="shared" si="333"/>
        <v>1</v>
      </c>
    </row>
    <row r="1541" spans="1:33">
      <c r="A1541" s="50">
        <f t="shared" si="334"/>
        <v>1541</v>
      </c>
      <c r="B1541" s="49">
        <f t="shared" si="335"/>
        <v>1503</v>
      </c>
      <c r="C1541" s="53" t="s">
        <v>4884</v>
      </c>
      <c r="D1541" s="53" t="s">
        <v>2816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3808</v>
      </c>
      <c r="L1541" s="57" t="s">
        <v>4804</v>
      </c>
      <c r="M1541" s="57" t="s">
        <v>4865</v>
      </c>
      <c r="N1541" s="57"/>
      <c r="O1541" s="53"/>
      <c r="P1541" s="56" t="s">
        <v>1659</v>
      </c>
      <c r="Q1541" s="13"/>
      <c r="R1541"/>
      <c r="S1541" t="str">
        <f t="shared" si="338"/>
        <v/>
      </c>
      <c r="T1541" t="str">
        <f>IF(ISNA(VLOOKUP(AF1541,#REF!,1)),"//","")</f>
        <v/>
      </c>
      <c r="U1541"/>
      <c r="V1541" t="e">
        <f t="shared" si="329"/>
        <v>#REF!</v>
      </c>
      <c r="W1541" s="81" t="s">
        <v>2253</v>
      </c>
      <c r="X1541" s="59" t="s">
        <v>2609</v>
      </c>
      <c r="Y1541" s="59" t="s">
        <v>2253</v>
      </c>
      <c r="Z1541" s="25" t="str">
        <f t="shared" si="336"/>
        <v/>
      </c>
      <c r="AA1541" s="25" t="str">
        <f t="shared" si="330"/>
        <v/>
      </c>
      <c r="AB1541" s="1">
        <f t="shared" si="337"/>
        <v>1503</v>
      </c>
      <c r="AC1541" t="str">
        <f t="shared" si="331"/>
        <v>ITM_LBLQ</v>
      </c>
      <c r="AD1541" s="136" t="str">
        <f>IF(ISNA(VLOOKUP(AA1541,Sheet2!J:J,1,0)),"//","")</f>
        <v/>
      </c>
      <c r="AF1541" s="94" t="str">
        <f t="shared" si="332"/>
        <v/>
      </c>
      <c r="AG1541" t="b">
        <f t="shared" si="333"/>
        <v>1</v>
      </c>
    </row>
    <row r="1542" spans="1:33">
      <c r="A1542" s="50">
        <f t="shared" si="334"/>
        <v>1542</v>
      </c>
      <c r="B1542" s="49">
        <f t="shared" si="335"/>
        <v>1504</v>
      </c>
      <c r="C1542" s="53" t="s">
        <v>4251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3970</v>
      </c>
      <c r="L1542" s="57" t="s">
        <v>4804</v>
      </c>
      <c r="M1542" s="57" t="s">
        <v>4861</v>
      </c>
      <c r="N1542" s="57"/>
      <c r="O1542" s="57"/>
      <c r="P1542" s="56" t="s">
        <v>1662</v>
      </c>
      <c r="Q1542" s="13"/>
      <c r="R1542"/>
      <c r="S1542" t="str">
        <f t="shared" si="338"/>
        <v/>
      </c>
      <c r="T1542" t="str">
        <f>IF(ISNA(VLOOKUP(AF1542,#REF!,1)),"//","")</f>
        <v/>
      </c>
      <c r="U1542"/>
      <c r="V1542" t="e">
        <f t="shared" si="329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6"/>
        <v>"LEAP?"</v>
      </c>
      <c r="AA1542" s="25" t="str">
        <f t="shared" si="330"/>
        <v>LEAP?</v>
      </c>
      <c r="AB1542" s="1">
        <f t="shared" si="337"/>
        <v>1504</v>
      </c>
      <c r="AC1542" t="str">
        <f t="shared" si="331"/>
        <v>ITM_LEAP</v>
      </c>
      <c r="AD1542" s="136" t="str">
        <f>IF(ISNA(VLOOKUP(AA1542,Sheet2!J:J,1,0)),"//","")</f>
        <v>//</v>
      </c>
      <c r="AF1542" s="94" t="str">
        <f t="shared" si="332"/>
        <v>LEAP?</v>
      </c>
      <c r="AG1542" t="b">
        <f t="shared" si="333"/>
        <v>1</v>
      </c>
    </row>
    <row r="1543" spans="1:33">
      <c r="A1543" s="50">
        <f t="shared" si="334"/>
        <v>1543</v>
      </c>
      <c r="B1543" s="49">
        <f t="shared" si="335"/>
        <v>1505</v>
      </c>
      <c r="C1543" s="53" t="s">
        <v>4339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3970</v>
      </c>
      <c r="L1543" s="57" t="s">
        <v>4805</v>
      </c>
      <c r="M1543" s="57" t="s">
        <v>4861</v>
      </c>
      <c r="N1543" s="57"/>
      <c r="O1543" s="57"/>
      <c r="P1543" s="56" t="s">
        <v>4040</v>
      </c>
      <c r="Q1543" s="13"/>
      <c r="R1543"/>
      <c r="S1543" t="str">
        <f t="shared" si="338"/>
        <v/>
      </c>
      <c r="T1543" t="str">
        <f>IF(ISNA(VLOOKUP(AF1543,#REF!,1)),"//","")</f>
        <v/>
      </c>
      <c r="U1543"/>
      <c r="V1543" t="e">
        <f t="shared" ref="V1543:V1606" si="342">IF(AA1543&lt;&gt;"",V1542+1,V1542)</f>
        <v>#REF!</v>
      </c>
      <c r="W1543" s="81" t="s">
        <v>2677</v>
      </c>
      <c r="X1543" s="59" t="s">
        <v>2253</v>
      </c>
      <c r="Y1543" s="59" t="s">
        <v>2253</v>
      </c>
      <c r="Z1543" s="25" t="str">
        <f t="shared" si="336"/>
        <v xml:space="preserve">"L" STD_SUB_M </v>
      </c>
      <c r="AA1543" s="25" t="str">
        <f t="shared" ref="AA1543:AA1606" si="343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7"/>
        <v>1505</v>
      </c>
      <c r="AC1543" t="str">
        <f t="shared" ref="AC1543:AC1606" si="344">P1543</f>
        <v>ITM_Lm</v>
      </c>
      <c r="AD1543" s="136" t="str">
        <f>IF(ISNA(VLOOKUP(AA1543,Sheet2!J:J,1,0)),"//","")</f>
        <v>//</v>
      </c>
      <c r="AF1543" s="94" t="str">
        <f t="shared" ref="AF1543:AF1606" si="345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6">AA1543=AF1543</f>
        <v>1</v>
      </c>
    </row>
    <row r="1544" spans="1:33">
      <c r="A1544" s="50">
        <f t="shared" si="334"/>
        <v>1544</v>
      </c>
      <c r="B1544" s="49">
        <f t="shared" si="335"/>
        <v>1506</v>
      </c>
      <c r="C1544" s="53" t="s">
        <v>4340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3970</v>
      </c>
      <c r="L1544" s="57" t="s">
        <v>4805</v>
      </c>
      <c r="M1544" s="57" t="s">
        <v>4861</v>
      </c>
      <c r="N1544" s="57"/>
      <c r="O1544" s="57"/>
      <c r="P1544" s="56" t="s">
        <v>4041</v>
      </c>
      <c r="Q1544" s="13"/>
      <c r="R1544"/>
      <c r="S1544" t="str">
        <f t="shared" si="338"/>
        <v/>
      </c>
      <c r="T1544" t="str">
        <f>IF(ISNA(VLOOKUP(AF1544,#REF!,1)),"//","")</f>
        <v/>
      </c>
      <c r="U1544"/>
      <c r="V1544" t="e">
        <f t="shared" si="342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6"/>
        <v>"L" STD_SUB_M STD_SUB_ALPHA</v>
      </c>
      <c r="AA1544" s="25" t="str">
        <f t="shared" si="343"/>
        <v>LMALPHA</v>
      </c>
      <c r="AB1544" s="1">
        <f t="shared" si="337"/>
        <v>1506</v>
      </c>
      <c r="AC1544" t="str">
        <f t="shared" si="344"/>
        <v>ITM_LmALPHA</v>
      </c>
      <c r="AD1544" s="136" t="str">
        <f>IF(ISNA(VLOOKUP(AA1544,Sheet2!J:J,1,0)),"//","")</f>
        <v>//</v>
      </c>
      <c r="AF1544" s="94" t="str">
        <f t="shared" si="345"/>
        <v>LMALPHA</v>
      </c>
      <c r="AG1544" t="b">
        <f t="shared" si="346"/>
        <v>1</v>
      </c>
    </row>
    <row r="1545" spans="1:33">
      <c r="A1545" s="50">
        <f t="shared" si="334"/>
        <v>1545</v>
      </c>
      <c r="B1545" s="49">
        <f t="shared" si="335"/>
        <v>1507</v>
      </c>
      <c r="C1545" s="53" t="s">
        <v>3628</v>
      </c>
      <c r="D1545" s="73" t="s">
        <v>2817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3970</v>
      </c>
      <c r="L1545" s="57" t="s">
        <v>4804</v>
      </c>
      <c r="M1545" s="57" t="s">
        <v>4861</v>
      </c>
      <c r="N1545" s="57"/>
      <c r="O1545" s="57"/>
      <c r="P1545" s="56" t="s">
        <v>1672</v>
      </c>
      <c r="Q1545" s="13"/>
      <c r="R1545"/>
      <c r="S1545" t="str">
        <f t="shared" si="338"/>
        <v/>
      </c>
      <c r="T1545" t="str">
        <f>IF(ISNA(VLOOKUP(AF1545,#REF!,1)),"//","")</f>
        <v/>
      </c>
      <c r="U1545"/>
      <c r="V1545" t="e">
        <f t="shared" si="342"/>
        <v>#REF!</v>
      </c>
      <c r="W1545" s="81" t="s">
        <v>2677</v>
      </c>
      <c r="X1545" s="59" t="s">
        <v>2253</v>
      </c>
      <c r="Y1545" s="59" t="s">
        <v>2253</v>
      </c>
      <c r="Z1545" s="25" t="str">
        <f t="shared" si="336"/>
        <v>"LN" STD_BETA</v>
      </c>
      <c r="AA1545" s="25" t="str">
        <f t="shared" si="343"/>
        <v>LNBETA</v>
      </c>
      <c r="AB1545" s="1">
        <f t="shared" si="337"/>
        <v>1507</v>
      </c>
      <c r="AC1545" t="str">
        <f t="shared" si="344"/>
        <v>ITM_LNBETA</v>
      </c>
      <c r="AD1545" s="136" t="str">
        <f>IF(ISNA(VLOOKUP(AA1545,Sheet2!J:J,1,0)),"//","")</f>
        <v>//</v>
      </c>
      <c r="AF1545" s="94" t="str">
        <f t="shared" si="345"/>
        <v>LNBETA</v>
      </c>
      <c r="AG1545" t="b">
        <f t="shared" si="346"/>
        <v>1</v>
      </c>
    </row>
    <row r="1546" spans="1:33">
      <c r="A1546" s="50">
        <f t="shared" si="334"/>
        <v>1546</v>
      </c>
      <c r="B1546" s="49">
        <f t="shared" si="335"/>
        <v>1508</v>
      </c>
      <c r="C1546" s="53" t="s">
        <v>3629</v>
      </c>
      <c r="D1546" s="73" t="s">
        <v>2817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3970</v>
      </c>
      <c r="L1546" s="57" t="s">
        <v>4805</v>
      </c>
      <c r="M1546" s="57" t="s">
        <v>4861</v>
      </c>
      <c r="N1546" s="57"/>
      <c r="O1546" s="57"/>
      <c r="P1546" s="56" t="s">
        <v>1673</v>
      </c>
      <c r="Q1546" s="13"/>
      <c r="R1546"/>
      <c r="S1546" t="str">
        <f t="shared" si="338"/>
        <v/>
      </c>
      <c r="T1546" t="str">
        <f>IF(ISNA(VLOOKUP(AF1546,#REF!,1)),"//","")</f>
        <v/>
      </c>
      <c r="U1546"/>
      <c r="V1546" t="e">
        <f t="shared" si="342"/>
        <v>#REF!</v>
      </c>
      <c r="W1546" s="81" t="s">
        <v>2677</v>
      </c>
      <c r="X1546" s="59" t="s">
        <v>2253</v>
      </c>
      <c r="Y1546" s="59" t="s">
        <v>2253</v>
      </c>
      <c r="Z1546" s="25" t="str">
        <f t="shared" si="336"/>
        <v>"LN" STD_GAMMA</v>
      </c>
      <c r="AA1546" s="25" t="str">
        <f t="shared" si="343"/>
        <v>LNGAMMA</v>
      </c>
      <c r="AB1546" s="1">
        <f t="shared" si="337"/>
        <v>1508</v>
      </c>
      <c r="AC1546" t="str">
        <f t="shared" si="344"/>
        <v>ITM_LNGAMMA</v>
      </c>
      <c r="AD1546" s="136" t="str">
        <f>IF(ISNA(VLOOKUP(AA1546,Sheet2!J:J,1,0)),"//","")</f>
        <v>//</v>
      </c>
      <c r="AF1546" s="94" t="str">
        <f t="shared" si="345"/>
        <v>LNGAMMA</v>
      </c>
      <c r="AG1546" t="b">
        <f t="shared" si="346"/>
        <v>1</v>
      </c>
    </row>
    <row r="1547" spans="1:33">
      <c r="A1547" s="50">
        <f t="shared" si="334"/>
        <v>1547</v>
      </c>
      <c r="B1547" s="49">
        <f t="shared" si="335"/>
        <v>1509</v>
      </c>
      <c r="C1547" s="53" t="s">
        <v>3630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3971</v>
      </c>
      <c r="L1547" s="57" t="s">
        <v>4804</v>
      </c>
      <c r="M1547" s="57" t="s">
        <v>4863</v>
      </c>
      <c r="N1547" s="57"/>
      <c r="O1547" s="57"/>
      <c r="P1547" s="56" t="s">
        <v>1674</v>
      </c>
      <c r="Q1547" s="13"/>
      <c r="R1547"/>
      <c r="S1547" t="str">
        <f t="shared" si="338"/>
        <v/>
      </c>
      <c r="T1547" t="str">
        <f>IF(ISNA(VLOOKUP(AF1547,#REF!,1)),"//","")</f>
        <v/>
      </c>
      <c r="U1547"/>
      <c r="V1547" t="e">
        <f t="shared" si="342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6"/>
        <v>"LOAD"</v>
      </c>
      <c r="AA1547" s="25" t="str">
        <f t="shared" si="343"/>
        <v>LOAD</v>
      </c>
      <c r="AB1547" s="1">
        <f t="shared" si="337"/>
        <v>1509</v>
      </c>
      <c r="AC1547" t="str">
        <f t="shared" si="344"/>
        <v>ITM_LOAD</v>
      </c>
      <c r="AD1547" s="136" t="str">
        <f>IF(ISNA(VLOOKUP(AA1547,Sheet2!J:J,1,0)),"//","")</f>
        <v>//</v>
      </c>
      <c r="AF1547" s="94" t="str">
        <f t="shared" si="345"/>
        <v>LOAD</v>
      </c>
      <c r="AG1547" t="b">
        <f t="shared" si="346"/>
        <v>1</v>
      </c>
    </row>
    <row r="1548" spans="1:33">
      <c r="A1548" s="50">
        <f t="shared" si="334"/>
        <v>1548</v>
      </c>
      <c r="B1548" s="49">
        <f t="shared" si="335"/>
        <v>1510</v>
      </c>
      <c r="C1548" s="53" t="s">
        <v>3630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3970</v>
      </c>
      <c r="L1548" s="57" t="s">
        <v>4804</v>
      </c>
      <c r="M1548" s="57" t="s">
        <v>4863</v>
      </c>
      <c r="N1548" s="57"/>
      <c r="O1548" s="57"/>
      <c r="P1548" s="56" t="s">
        <v>1675</v>
      </c>
      <c r="Q1548" s="13"/>
      <c r="R1548"/>
      <c r="S1548" t="str">
        <f t="shared" si="338"/>
        <v/>
      </c>
      <c r="T1548" t="str">
        <f>IF(ISNA(VLOOKUP(AF1548,#REF!,1)),"//","")</f>
        <v/>
      </c>
      <c r="U1548"/>
      <c r="V1548" t="e">
        <f t="shared" si="342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6"/>
        <v>"LOADP"</v>
      </c>
      <c r="AA1548" s="25" t="str">
        <f t="shared" si="343"/>
        <v>LOADP</v>
      </c>
      <c r="AB1548" s="1">
        <f t="shared" si="337"/>
        <v>1510</v>
      </c>
      <c r="AC1548" t="str">
        <f t="shared" si="344"/>
        <v>ITM_LOADP</v>
      </c>
      <c r="AD1548" s="136" t="str">
        <f>IF(ISNA(VLOOKUP(AA1548,Sheet2!J:J,1,0)),"//","")</f>
        <v>//</v>
      </c>
      <c r="AF1548" s="94" t="str">
        <f t="shared" si="345"/>
        <v>LOADP</v>
      </c>
      <c r="AG1548" t="b">
        <f t="shared" si="346"/>
        <v>1</v>
      </c>
    </row>
    <row r="1549" spans="1:33">
      <c r="A1549" s="50">
        <f t="shared" si="334"/>
        <v>1549</v>
      </c>
      <c r="B1549" s="49">
        <f t="shared" si="335"/>
        <v>1511</v>
      </c>
      <c r="C1549" s="53" t="s">
        <v>3630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3970</v>
      </c>
      <c r="L1549" s="57" t="s">
        <v>4804</v>
      </c>
      <c r="M1549" s="57" t="s">
        <v>4863</v>
      </c>
      <c r="N1549" s="57"/>
      <c r="O1549" s="57"/>
      <c r="P1549" s="56" t="s">
        <v>1676</v>
      </c>
      <c r="Q1549" s="13"/>
      <c r="R1549"/>
      <c r="S1549" t="str">
        <f t="shared" si="338"/>
        <v/>
      </c>
      <c r="T1549" t="str">
        <f>IF(ISNA(VLOOKUP(AF1549,#REF!,1)),"//","")</f>
        <v/>
      </c>
      <c r="U1549"/>
      <c r="V1549" t="e">
        <f t="shared" si="342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6"/>
        <v>"LOADR"</v>
      </c>
      <c r="AA1549" s="25" t="str">
        <f t="shared" si="343"/>
        <v>LOADR</v>
      </c>
      <c r="AB1549" s="1">
        <f t="shared" si="337"/>
        <v>1511</v>
      </c>
      <c r="AC1549" t="str">
        <f t="shared" si="344"/>
        <v>ITM_LOADR</v>
      </c>
      <c r="AD1549" s="136" t="str">
        <f>IF(ISNA(VLOOKUP(AA1549,Sheet2!J:J,1,0)),"//","")</f>
        <v>//</v>
      </c>
      <c r="AF1549" s="94" t="str">
        <f t="shared" si="345"/>
        <v>LOADR</v>
      </c>
      <c r="AG1549" t="b">
        <f t="shared" si="346"/>
        <v>1</v>
      </c>
    </row>
    <row r="1550" spans="1:33">
      <c r="A1550" s="50">
        <f t="shared" si="334"/>
        <v>1550</v>
      </c>
      <c r="B1550" s="49">
        <f t="shared" si="335"/>
        <v>1512</v>
      </c>
      <c r="C1550" s="53" t="s">
        <v>3630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3970</v>
      </c>
      <c r="L1550" s="57" t="s">
        <v>4804</v>
      </c>
      <c r="M1550" s="57" t="s">
        <v>4863</v>
      </c>
      <c r="N1550" s="57"/>
      <c r="O1550" s="57"/>
      <c r="P1550" s="56" t="s">
        <v>1677</v>
      </c>
      <c r="Q1550" s="13"/>
      <c r="R1550"/>
      <c r="S1550" t="str">
        <f t="shared" si="338"/>
        <v/>
      </c>
      <c r="T1550" t="str">
        <f>IF(ISNA(VLOOKUP(AF1550,#REF!,1)),"//","")</f>
        <v/>
      </c>
      <c r="U1550"/>
      <c r="V1550" t="e">
        <f t="shared" si="342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6"/>
        <v>"LOADSS"</v>
      </c>
      <c r="AA1550" s="25" t="str">
        <f t="shared" si="343"/>
        <v>LOADSS</v>
      </c>
      <c r="AB1550" s="1">
        <f t="shared" si="337"/>
        <v>1512</v>
      </c>
      <c r="AC1550" t="str">
        <f t="shared" si="344"/>
        <v>ITM_LOADSS</v>
      </c>
      <c r="AD1550" s="136" t="str">
        <f>IF(ISNA(VLOOKUP(AA1550,Sheet2!J:J,1,0)),"//","")</f>
        <v>//</v>
      </c>
      <c r="AF1550" s="94" t="str">
        <f t="shared" si="345"/>
        <v>LOADSS</v>
      </c>
      <c r="AG1550" t="b">
        <f t="shared" si="346"/>
        <v>1</v>
      </c>
    </row>
    <row r="1551" spans="1:33">
      <c r="A1551" s="50">
        <f t="shared" si="334"/>
        <v>1551</v>
      </c>
      <c r="B1551" s="49">
        <f t="shared" si="335"/>
        <v>1513</v>
      </c>
      <c r="C1551" s="53" t="s">
        <v>3630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3970</v>
      </c>
      <c r="L1551" s="57" t="s">
        <v>4804</v>
      </c>
      <c r="M1551" s="57" t="s">
        <v>4863</v>
      </c>
      <c r="N1551" s="57"/>
      <c r="O1551" s="57"/>
      <c r="P1551" s="56" t="s">
        <v>1678</v>
      </c>
      <c r="Q1551" s="13"/>
      <c r="R1551"/>
      <c r="S1551" t="str">
        <f t="shared" si="338"/>
        <v/>
      </c>
      <c r="T1551" t="str">
        <f>IF(ISNA(VLOOKUP(AF1551,#REF!,1)),"//","")</f>
        <v/>
      </c>
      <c r="U1551"/>
      <c r="V1551" t="e">
        <f t="shared" si="342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6"/>
        <v>"LOAD" STD_SIGMA</v>
      </c>
      <c r="AA1551" s="25" t="str">
        <f t="shared" si="343"/>
        <v>LOADSUM</v>
      </c>
      <c r="AB1551" s="1">
        <f t="shared" si="337"/>
        <v>1513</v>
      </c>
      <c r="AC1551" t="str">
        <f t="shared" si="344"/>
        <v>ITM_LOADSIGMA</v>
      </c>
      <c r="AD1551" s="136" t="str">
        <f>IF(ISNA(VLOOKUP(AA1551,Sheet2!J:J,1,0)),"//","")</f>
        <v>//</v>
      </c>
      <c r="AF1551" s="94" t="str">
        <f t="shared" si="345"/>
        <v>LOADSUM</v>
      </c>
      <c r="AG1551" t="b">
        <f t="shared" si="346"/>
        <v>1</v>
      </c>
    </row>
    <row r="1552" spans="1:33">
      <c r="A1552" s="50">
        <f t="shared" si="334"/>
        <v>1552</v>
      </c>
      <c r="B1552" s="49">
        <f t="shared" si="335"/>
        <v>1514</v>
      </c>
      <c r="C1552" s="53" t="s">
        <v>4851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3970</v>
      </c>
      <c r="L1552" s="57" t="s">
        <v>4804</v>
      </c>
      <c r="M1552" s="57" t="s">
        <v>4862</v>
      </c>
      <c r="N1552" s="57"/>
      <c r="O1552" s="57"/>
      <c r="P1552" s="56" t="s">
        <v>1679</v>
      </c>
      <c r="Q1552" s="13"/>
      <c r="R1552"/>
      <c r="S1552" t="str">
        <f t="shared" si="338"/>
        <v/>
      </c>
      <c r="T1552" t="str">
        <f>IF(ISNA(VLOOKUP(AF1552,#REF!,1)),"//","")</f>
        <v/>
      </c>
      <c r="U1552"/>
      <c r="V1552" t="e">
        <f t="shared" si="342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6"/>
        <v>"LOCR"</v>
      </c>
      <c r="AA1552" s="25" t="str">
        <f t="shared" si="343"/>
        <v>LOCR</v>
      </c>
      <c r="AB1552" s="1">
        <f t="shared" si="337"/>
        <v>1514</v>
      </c>
      <c r="AC1552" t="str">
        <f t="shared" si="344"/>
        <v>ITM_LocR</v>
      </c>
      <c r="AD1552" s="136" t="str">
        <f>IF(ISNA(VLOOKUP(AA1552,Sheet2!J:J,1,0)),"//","")</f>
        <v>//</v>
      </c>
      <c r="AF1552" s="94" t="str">
        <f t="shared" si="345"/>
        <v>LOCR</v>
      </c>
      <c r="AG1552" t="b">
        <f t="shared" si="346"/>
        <v>1</v>
      </c>
    </row>
    <row r="1553" spans="1:33">
      <c r="A1553" s="50">
        <f t="shared" si="334"/>
        <v>1553</v>
      </c>
      <c r="B1553" s="49">
        <f t="shared" si="335"/>
        <v>1515</v>
      </c>
      <c r="C1553" s="53" t="s">
        <v>3631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3970</v>
      </c>
      <c r="L1553" s="57" t="s">
        <v>4804</v>
      </c>
      <c r="M1553" s="57" t="s">
        <v>4861</v>
      </c>
      <c r="N1553" s="57"/>
      <c r="O1553" s="57"/>
      <c r="P1553" s="56" t="s">
        <v>1680</v>
      </c>
      <c r="Q1553" s="13"/>
      <c r="R1553"/>
      <c r="S1553" t="str">
        <f t="shared" si="338"/>
        <v/>
      </c>
      <c r="T1553" t="str">
        <f>IF(ISNA(VLOOKUP(AF1553,#REF!,1)),"//","")</f>
        <v/>
      </c>
      <c r="U1553"/>
      <c r="V1553" t="e">
        <f t="shared" si="342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6"/>
        <v>"LOCR?"</v>
      </c>
      <c r="AA1553" s="25" t="str">
        <f t="shared" si="343"/>
        <v>LOCR?</v>
      </c>
      <c r="AB1553" s="1">
        <f t="shared" si="337"/>
        <v>1515</v>
      </c>
      <c r="AC1553" t="str">
        <f t="shared" si="344"/>
        <v>ITM_LocRQ</v>
      </c>
      <c r="AD1553" s="136" t="str">
        <f>IF(ISNA(VLOOKUP(AA1553,Sheet2!J:J,1,0)),"//","")</f>
        <v>//</v>
      </c>
      <c r="AF1553" s="94" t="str">
        <f t="shared" si="345"/>
        <v>LOCR?</v>
      </c>
      <c r="AG1553" t="b">
        <f t="shared" si="346"/>
        <v>1</v>
      </c>
    </row>
    <row r="1554" spans="1:33">
      <c r="A1554" s="50">
        <f t="shared" si="334"/>
        <v>1554</v>
      </c>
      <c r="B1554" s="49">
        <f t="shared" si="335"/>
        <v>1516</v>
      </c>
      <c r="C1554" s="53" t="s">
        <v>4468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3970</v>
      </c>
      <c r="L1554" s="57" t="s">
        <v>4804</v>
      </c>
      <c r="M1554" s="57" t="s">
        <v>4861</v>
      </c>
      <c r="N1554" s="57"/>
      <c r="O1554" s="57"/>
      <c r="P1554" s="56" t="s">
        <v>1693</v>
      </c>
      <c r="Q1554" s="13"/>
      <c r="R1554"/>
      <c r="S1554" t="str">
        <f t="shared" si="338"/>
        <v/>
      </c>
      <c r="T1554" t="str">
        <f>IF(ISNA(VLOOKUP(AF1554,#REF!,1)),"//","")</f>
        <v/>
      </c>
      <c r="U1554"/>
      <c r="V1554" t="e">
        <f t="shared" si="342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6"/>
        <v>"L.R."</v>
      </c>
      <c r="AA1554" s="25" t="str">
        <f t="shared" si="343"/>
        <v>L.R.</v>
      </c>
      <c r="AB1554" s="1">
        <f t="shared" si="337"/>
        <v>1516</v>
      </c>
      <c r="AC1554" t="str">
        <f t="shared" si="344"/>
        <v>ITM_LR</v>
      </c>
      <c r="AD1554" s="136" t="str">
        <f>IF(ISNA(VLOOKUP(AA1554,Sheet2!J:J,1,0)),"//","")</f>
        <v>//</v>
      </c>
      <c r="AF1554" s="94" t="str">
        <f t="shared" si="345"/>
        <v>L.R.</v>
      </c>
      <c r="AG1554" t="b">
        <f t="shared" si="346"/>
        <v>1</v>
      </c>
    </row>
    <row r="1555" spans="1:33">
      <c r="A1555" s="50">
        <f t="shared" si="334"/>
        <v>1555</v>
      </c>
      <c r="B1555" s="49">
        <f t="shared" si="335"/>
        <v>1517</v>
      </c>
      <c r="C1555" s="53" t="s">
        <v>3632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3970</v>
      </c>
      <c r="L1555" s="57" t="s">
        <v>4804</v>
      </c>
      <c r="M1555" s="57" t="s">
        <v>4861</v>
      </c>
      <c r="N1555" s="57"/>
      <c r="O1555" s="57"/>
      <c r="P1555" s="56" t="s">
        <v>1694</v>
      </c>
      <c r="Q1555" s="13"/>
      <c r="R1555"/>
      <c r="S1555" t="str">
        <f t="shared" si="338"/>
        <v/>
      </c>
      <c r="T1555" t="str">
        <f>IF(ISNA(VLOOKUP(AF1555,#REF!,1)),"//","")</f>
        <v/>
      </c>
      <c r="U1555"/>
      <c r="V1555" t="e">
        <f t="shared" si="342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6"/>
        <v>"MANT"</v>
      </c>
      <c r="AA1555" s="25" t="str">
        <f t="shared" si="343"/>
        <v>MANT</v>
      </c>
      <c r="AB1555" s="1">
        <f t="shared" si="337"/>
        <v>1517</v>
      </c>
      <c r="AC1555" t="str">
        <f t="shared" si="344"/>
        <v>ITM_MANT</v>
      </c>
      <c r="AD1555" s="136" t="str">
        <f>IF(ISNA(VLOOKUP(AA1555,Sheet2!J:J,1,0)),"//","")</f>
        <v>//</v>
      </c>
      <c r="AF1555" s="94" t="str">
        <f t="shared" si="345"/>
        <v>MANT</v>
      </c>
      <c r="AG1555" t="b">
        <f t="shared" si="346"/>
        <v>1</v>
      </c>
    </row>
    <row r="1556" spans="1:33" s="17" customFormat="1">
      <c r="A1556" s="50">
        <f t="shared" si="334"/>
        <v>1556</v>
      </c>
      <c r="B1556" s="49">
        <f t="shared" si="335"/>
        <v>1518</v>
      </c>
      <c r="C1556" s="95" t="s">
        <v>4549</v>
      </c>
      <c r="D1556" s="95" t="s">
        <v>7</v>
      </c>
      <c r="E1556" s="115" t="s">
        <v>1160</v>
      </c>
      <c r="F1556" s="96" t="s">
        <v>4094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3970</v>
      </c>
      <c r="L1556" s="57" t="s">
        <v>4804</v>
      </c>
      <c r="M1556" s="57" t="s">
        <v>4863</v>
      </c>
      <c r="N1556" s="57"/>
      <c r="P1556" s="116" t="s">
        <v>4330</v>
      </c>
      <c r="Q1556" s="16"/>
      <c r="S1556" s="17" t="str">
        <f t="shared" si="338"/>
        <v>NOT EQUAL</v>
      </c>
      <c r="T1556" s="17" t="str">
        <f>IF(ISNA(VLOOKUP(AF1556,#REF!,1)),"//","")</f>
        <v/>
      </c>
      <c r="V1556" t="e">
        <f t="shared" si="342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6"/>
        <v>"MAT_X"</v>
      </c>
      <c r="AA1556" s="25" t="str">
        <f t="shared" si="343"/>
        <v>MAT_X</v>
      </c>
      <c r="AB1556" s="1">
        <f t="shared" si="337"/>
        <v>1518</v>
      </c>
      <c r="AC1556" t="str">
        <f t="shared" si="344"/>
        <v>ITM_MATX</v>
      </c>
      <c r="AD1556" s="136" t="str">
        <f>IF(ISNA(VLOOKUP(AA1556,Sheet2!J:J,1,0)),"//","")</f>
        <v>//</v>
      </c>
      <c r="AF1556" s="94" t="str">
        <f t="shared" si="345"/>
        <v>MAT_X</v>
      </c>
      <c r="AG1556" t="b">
        <f t="shared" si="346"/>
        <v>1</v>
      </c>
    </row>
    <row r="1557" spans="1:33">
      <c r="A1557" s="50">
        <f t="shared" si="334"/>
        <v>1557</v>
      </c>
      <c r="B1557" s="49">
        <f t="shared" si="335"/>
        <v>1519</v>
      </c>
      <c r="C1557" s="53" t="s">
        <v>3633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3970</v>
      </c>
      <c r="L1557" s="57" t="s">
        <v>4804</v>
      </c>
      <c r="M1557" s="57" t="s">
        <v>4861</v>
      </c>
      <c r="N1557" s="57"/>
      <c r="O1557" s="57"/>
      <c r="P1557" s="56" t="s">
        <v>1702</v>
      </c>
      <c r="Q1557" s="13"/>
      <c r="R1557"/>
      <c r="S1557" t="str">
        <f t="shared" si="338"/>
        <v/>
      </c>
      <c r="T1557" t="str">
        <f>IF(ISNA(VLOOKUP(AF1557,#REF!,1)),"//","")</f>
        <v/>
      </c>
      <c r="U1557"/>
      <c r="V1557" t="e">
        <f t="shared" si="342"/>
        <v>#REF!</v>
      </c>
      <c r="W1557" s="81" t="s">
        <v>2705</v>
      </c>
      <c r="X1557" s="59" t="s">
        <v>2253</v>
      </c>
      <c r="Y1557" s="59" t="s">
        <v>2253</v>
      </c>
      <c r="Z1557" s="25" t="str">
        <f t="shared" si="336"/>
        <v>"MEM?"</v>
      </c>
      <c r="AA1557" s="25" t="str">
        <f t="shared" si="343"/>
        <v>MEM?</v>
      </c>
      <c r="AB1557" s="1">
        <f t="shared" si="337"/>
        <v>1519</v>
      </c>
      <c r="AC1557" t="str">
        <f t="shared" si="344"/>
        <v>ITM_MEM</v>
      </c>
      <c r="AD1557" s="136" t="str">
        <f>IF(ISNA(VLOOKUP(AA1557,Sheet2!J:J,1,0)),"//","")</f>
        <v>//</v>
      </c>
      <c r="AF1557" s="94" t="str">
        <f t="shared" si="345"/>
        <v>MEM?</v>
      </c>
      <c r="AG1557" t="b">
        <f t="shared" si="346"/>
        <v>1</v>
      </c>
    </row>
    <row r="1558" spans="1:33">
      <c r="A1558" s="50">
        <f t="shared" si="334"/>
        <v>1558</v>
      </c>
      <c r="B1558" s="49">
        <f t="shared" si="335"/>
        <v>1520</v>
      </c>
      <c r="C1558" s="53" t="s">
        <v>4885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3970</v>
      </c>
      <c r="L1558" s="57" t="s">
        <v>4804</v>
      </c>
      <c r="M1558" s="57" t="s">
        <v>4861</v>
      </c>
      <c r="N1558" s="57"/>
      <c r="O1558" s="57"/>
      <c r="P1558" s="56" t="s">
        <v>1703</v>
      </c>
      <c r="Q1558" s="13"/>
      <c r="R1558"/>
      <c r="S1558" t="str">
        <f t="shared" si="338"/>
        <v/>
      </c>
      <c r="T1558" t="str">
        <f>IF(ISNA(VLOOKUP(AF1558,#REF!,1)),"//","")</f>
        <v/>
      </c>
      <c r="U1558"/>
      <c r="V1558" t="e">
        <f t="shared" si="342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6"/>
        <v>"MENU"</v>
      </c>
      <c r="AA1558" s="25" t="str">
        <f t="shared" si="343"/>
        <v>MENU</v>
      </c>
      <c r="AB1558" s="1">
        <f t="shared" si="337"/>
        <v>1520</v>
      </c>
      <c r="AC1558" t="str">
        <f t="shared" si="344"/>
        <v>ITM_MENU</v>
      </c>
      <c r="AD1558" s="136" t="str">
        <f>IF(ISNA(VLOOKUP(AA1558,Sheet2!J:J,1,0)),"//","")</f>
        <v>//</v>
      </c>
      <c r="AF1558" s="94" t="str">
        <f t="shared" si="345"/>
        <v>MENU</v>
      </c>
      <c r="AG1558" t="b">
        <f t="shared" si="346"/>
        <v>1</v>
      </c>
    </row>
    <row r="1559" spans="1:33">
      <c r="A1559" s="50">
        <f t="shared" si="334"/>
        <v>1559</v>
      </c>
      <c r="B1559" s="49">
        <f t="shared" si="335"/>
        <v>1521</v>
      </c>
      <c r="C1559" s="53" t="s">
        <v>4252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3970</v>
      </c>
      <c r="L1559" s="57" t="s">
        <v>4804</v>
      </c>
      <c r="M1559" s="57" t="s">
        <v>4861</v>
      </c>
      <c r="N1559" s="57"/>
      <c r="O1559" s="57"/>
      <c r="P1559" s="56" t="s">
        <v>1712</v>
      </c>
      <c r="Q1559" s="13"/>
      <c r="R1559"/>
      <c r="S1559" t="str">
        <f t="shared" si="338"/>
        <v/>
      </c>
      <c r="T1559" t="str">
        <f>IF(ISNA(VLOOKUP(AF1559,#REF!,1)),"//","")</f>
        <v/>
      </c>
      <c r="U1559"/>
      <c r="V1559" t="e">
        <f t="shared" si="342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6"/>
        <v>"MONTH"</v>
      </c>
      <c r="AA1559" s="25" t="str">
        <f t="shared" si="343"/>
        <v>MONTH</v>
      </c>
      <c r="AB1559" s="1">
        <f t="shared" si="337"/>
        <v>1521</v>
      </c>
      <c r="AC1559" t="str">
        <f t="shared" si="344"/>
        <v>ITM_MONTH</v>
      </c>
      <c r="AD1559" s="136" t="str">
        <f>IF(ISNA(VLOOKUP(AA1559,Sheet2!J:J,1,0)),"//","")</f>
        <v>//</v>
      </c>
      <c r="AF1559" s="94" t="str">
        <f t="shared" si="345"/>
        <v>MONTH</v>
      </c>
      <c r="AG1559" t="b">
        <f t="shared" si="346"/>
        <v>1</v>
      </c>
    </row>
    <row r="1560" spans="1:33">
      <c r="A1560" s="50">
        <f t="shared" si="334"/>
        <v>1560</v>
      </c>
      <c r="B1560" s="49">
        <f t="shared" si="335"/>
        <v>1522</v>
      </c>
      <c r="C1560" s="53" t="s">
        <v>4886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3970</v>
      </c>
      <c r="L1560" s="57" t="s">
        <v>4804</v>
      </c>
      <c r="M1560" s="57" t="s">
        <v>4866</v>
      </c>
      <c r="N1560" s="57"/>
      <c r="O1560" s="57"/>
      <c r="P1560" s="56" t="s">
        <v>1716</v>
      </c>
      <c r="Q1560" s="13"/>
      <c r="R1560"/>
      <c r="S1560" t="str">
        <f t="shared" si="338"/>
        <v/>
      </c>
      <c r="T1560" t="str">
        <f>IF(ISNA(VLOOKUP(AF1560,#REF!,1)),"//","")</f>
        <v/>
      </c>
      <c r="U1560"/>
      <c r="V1560" t="e">
        <f t="shared" si="342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6"/>
        <v>"MSG"</v>
      </c>
      <c r="AA1560" s="25" t="str">
        <f t="shared" si="343"/>
        <v>MSG</v>
      </c>
      <c r="AB1560" s="1">
        <f t="shared" si="337"/>
        <v>1522</v>
      </c>
      <c r="AC1560" t="str">
        <f t="shared" si="344"/>
        <v>ITM_MSG</v>
      </c>
      <c r="AD1560" s="136" t="str">
        <f>IF(ISNA(VLOOKUP(AA1560,Sheet2!J:J,1,0)),"//","")</f>
        <v>//</v>
      </c>
      <c r="AF1560" s="94" t="str">
        <f t="shared" si="345"/>
        <v>MSG</v>
      </c>
      <c r="AG1560" t="b">
        <f t="shared" si="346"/>
        <v>1</v>
      </c>
    </row>
    <row r="1561" spans="1:33">
      <c r="A1561" s="50">
        <f t="shared" si="334"/>
        <v>1561</v>
      </c>
      <c r="B1561" s="49">
        <f t="shared" si="335"/>
        <v>1523</v>
      </c>
      <c r="C1561" s="53" t="s">
        <v>3610</v>
      </c>
      <c r="D1561" s="53" t="s">
        <v>4451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3970</v>
      </c>
      <c r="L1561" s="57" t="s">
        <v>4804</v>
      </c>
      <c r="M1561" s="57" t="s">
        <v>4861</v>
      </c>
      <c r="N1561" s="57"/>
      <c r="O1561" s="57"/>
      <c r="P1561" s="56" t="s">
        <v>1719</v>
      </c>
      <c r="Q1561" s="13"/>
      <c r="R1561"/>
      <c r="S1561" t="str">
        <f t="shared" si="338"/>
        <v/>
      </c>
      <c r="T1561" t="str">
        <f>IF(ISNA(VLOOKUP(AF1561,#REF!,1)),"//","")</f>
        <v/>
      </c>
      <c r="U1561"/>
      <c r="V1561" t="e">
        <f t="shared" si="342"/>
        <v>#REF!</v>
      </c>
      <c r="W1561" s="81" t="s">
        <v>2253</v>
      </c>
      <c r="X1561" s="59" t="s">
        <v>2615</v>
      </c>
      <c r="Y1561" s="59" t="s">
        <v>2253</v>
      </c>
      <c r="Z1561" s="25" t="str">
        <f t="shared" si="336"/>
        <v>"MUL" STD_PI</v>
      </c>
      <c r="AA1561" s="25" t="str">
        <f t="shared" si="343"/>
        <v>MULPI</v>
      </c>
      <c r="AB1561" s="1">
        <f t="shared" si="337"/>
        <v>1523</v>
      </c>
      <c r="AC1561" t="str">
        <f t="shared" si="344"/>
        <v>ITM_MULPI</v>
      </c>
      <c r="AD1561" s="136" t="str">
        <f>IF(ISNA(VLOOKUP(AA1561,Sheet2!J:J,1,0)),"//","")</f>
        <v/>
      </c>
      <c r="AF1561" s="94" t="str">
        <f t="shared" si="345"/>
        <v>MULPI</v>
      </c>
      <c r="AG1561" t="b">
        <f t="shared" si="346"/>
        <v>1</v>
      </c>
    </row>
    <row r="1562" spans="1:33">
      <c r="A1562" s="50">
        <f t="shared" si="334"/>
        <v>1562</v>
      </c>
      <c r="B1562" s="49">
        <f t="shared" si="335"/>
        <v>1524</v>
      </c>
      <c r="C1562" s="53" t="s">
        <v>3634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3808</v>
      </c>
      <c r="L1562" s="57" t="s">
        <v>4804</v>
      </c>
      <c r="M1562" s="57" t="s">
        <v>4866</v>
      </c>
      <c r="N1562" s="57"/>
      <c r="O1562" s="57"/>
      <c r="P1562" s="56" t="s">
        <v>1720</v>
      </c>
      <c r="Q1562" s="13"/>
      <c r="R1562"/>
      <c r="S1562" t="str">
        <f t="shared" si="338"/>
        <v/>
      </c>
      <c r="T1562" t="str">
        <f>IF(ISNA(VLOOKUP(AF1562,#REF!,1)),"//","")</f>
        <v/>
      </c>
      <c r="U1562"/>
      <c r="V1562" t="e">
        <f t="shared" si="342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6"/>
        <v/>
      </c>
      <c r="AA1562" s="25" t="str">
        <f t="shared" si="343"/>
        <v/>
      </c>
      <c r="AB1562" s="1">
        <f t="shared" si="337"/>
        <v>1524</v>
      </c>
      <c r="AC1562" t="str">
        <f t="shared" si="344"/>
        <v>ITM_MVAR</v>
      </c>
      <c r="AD1562" s="136" t="str">
        <f>IF(ISNA(VLOOKUP(AA1562,Sheet2!J:J,1,0)),"//","")</f>
        <v/>
      </c>
      <c r="AF1562" s="94" t="str">
        <f t="shared" si="345"/>
        <v/>
      </c>
      <c r="AG1562" t="b">
        <f t="shared" si="346"/>
        <v>1</v>
      </c>
    </row>
    <row r="1563" spans="1:33">
      <c r="A1563" s="50">
        <f t="shared" si="334"/>
        <v>1563</v>
      </c>
      <c r="B1563" s="49">
        <f t="shared" si="335"/>
        <v>1525</v>
      </c>
      <c r="C1563" t="s">
        <v>4551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4550</v>
      </c>
      <c r="L1563" t="s">
        <v>4804</v>
      </c>
      <c r="M1563" s="57" t="s">
        <v>4863</v>
      </c>
      <c r="O1563" s="57"/>
      <c r="P1563" s="56" t="s">
        <v>1724</v>
      </c>
      <c r="Q1563" s="13"/>
      <c r="R1563"/>
      <c r="S1563" t="str">
        <f t="shared" si="338"/>
        <v>NOT EQUAL</v>
      </c>
      <c r="T1563" t="str">
        <f>IF(ISNA(VLOOKUP(AF1563,#REF!,1)),"//","")</f>
        <v/>
      </c>
      <c r="U1563"/>
      <c r="V1563" t="e">
        <f t="shared" si="342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6"/>
        <v>"M.DELR"</v>
      </c>
      <c r="AA1563" s="25" t="str">
        <f t="shared" si="343"/>
        <v>M.DELR</v>
      </c>
      <c r="AB1563" s="1">
        <f t="shared" si="337"/>
        <v>1525</v>
      </c>
      <c r="AC1563" t="str">
        <f t="shared" si="344"/>
        <v>ITM_M_DELR</v>
      </c>
      <c r="AD1563" s="136" t="str">
        <f>IF(ISNA(VLOOKUP(AA1563,Sheet2!J:J,1,0)),"//","")</f>
        <v>//</v>
      </c>
      <c r="AF1563" s="94" t="str">
        <f t="shared" si="345"/>
        <v>M.DELR</v>
      </c>
      <c r="AG1563" t="b">
        <f t="shared" si="346"/>
        <v>1</v>
      </c>
    </row>
    <row r="1564" spans="1:33">
      <c r="A1564" s="50">
        <f t="shared" ref="A1564:A1627" si="347">IF(B1564=INT(B1564),ROW(),"")</f>
        <v>1564</v>
      </c>
      <c r="B1564" s="49">
        <f t="shared" ref="B1564:B1627" si="348">IF(AND(MID(C1564,2,1)&lt;&gt;"/",MID(C1564,1,1)="/"),INT(B1563)+1,B1563+0.01)</f>
        <v>1526</v>
      </c>
      <c r="C1564" t="s">
        <v>4552</v>
      </c>
      <c r="D1564" t="s">
        <v>4553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4550</v>
      </c>
      <c r="L1564" t="s">
        <v>4804</v>
      </c>
      <c r="M1564" s="57" t="s">
        <v>4866</v>
      </c>
      <c r="O1564" s="57"/>
      <c r="P1564" s="56" t="s">
        <v>1725</v>
      </c>
      <c r="Q1564" s="13"/>
      <c r="R1564"/>
      <c r="S1564" t="str">
        <f t="shared" si="338"/>
        <v>NOT EQUAL</v>
      </c>
      <c r="T1564" t="str">
        <f>IF(ISNA(VLOOKUP(AF1564,#REF!,1)),"//","")</f>
        <v/>
      </c>
      <c r="U1564"/>
      <c r="V1564" t="e">
        <f t="shared" si="342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6"/>
        <v/>
      </c>
      <c r="AA1564" s="25" t="str">
        <f t="shared" si="343"/>
        <v/>
      </c>
      <c r="AB1564" s="1">
        <f t="shared" si="337"/>
        <v>1526</v>
      </c>
      <c r="AC1564" t="str">
        <f t="shared" si="344"/>
        <v>ITM_M_DIM</v>
      </c>
      <c r="AD1564" s="136" t="str">
        <f>IF(ISNA(VLOOKUP(AA1564,Sheet2!J:J,1,0)),"//","")</f>
        <v/>
      </c>
      <c r="AF1564" s="94" t="str">
        <f t="shared" si="345"/>
        <v/>
      </c>
      <c r="AG1564" t="b">
        <f t="shared" si="346"/>
        <v>1</v>
      </c>
    </row>
    <row r="1565" spans="1:33">
      <c r="A1565" s="50">
        <f t="shared" si="347"/>
        <v>1565</v>
      </c>
      <c r="B1565" s="49">
        <f t="shared" si="348"/>
        <v>1527</v>
      </c>
      <c r="C1565" t="s">
        <v>4554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4550</v>
      </c>
      <c r="L1565" t="s">
        <v>4804</v>
      </c>
      <c r="M1565" s="57" t="s">
        <v>4861</v>
      </c>
      <c r="O1565" s="57"/>
      <c r="P1565" s="56" t="s">
        <v>1726</v>
      </c>
      <c r="Q1565" s="13"/>
      <c r="R1565"/>
      <c r="S1565" t="str">
        <f t="shared" si="338"/>
        <v>NOT EQUAL</v>
      </c>
      <c r="T1565" t="str">
        <f>IF(ISNA(VLOOKUP(AF1565,#REF!,1)),"//","")</f>
        <v/>
      </c>
      <c r="U1565"/>
      <c r="V1565" t="e">
        <f t="shared" si="342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49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3"/>
        <v>M.DIM?</v>
      </c>
      <c r="AB1565" s="1">
        <f t="shared" ref="AB1565:AB1628" si="350">B1565</f>
        <v>1527</v>
      </c>
      <c r="AC1565" t="str">
        <f t="shared" si="344"/>
        <v>ITM_M_DIMQ</v>
      </c>
      <c r="AD1565" s="136" t="str">
        <f>IF(ISNA(VLOOKUP(AA1565,Sheet2!J:J,1,0)),"//","")</f>
        <v>//</v>
      </c>
      <c r="AF1565" s="94" t="str">
        <f t="shared" si="345"/>
        <v>M.DIM?</v>
      </c>
      <c r="AG1565" t="b">
        <f t="shared" si="346"/>
        <v>1</v>
      </c>
    </row>
    <row r="1566" spans="1:33">
      <c r="A1566" s="50">
        <f t="shared" si="347"/>
        <v>1566</v>
      </c>
      <c r="B1566" s="49">
        <f t="shared" si="348"/>
        <v>1528</v>
      </c>
      <c r="C1566" t="s">
        <v>3615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4550</v>
      </c>
      <c r="L1566" t="s">
        <v>4804</v>
      </c>
      <c r="M1566" s="57" t="s">
        <v>4861</v>
      </c>
      <c r="O1566" s="57"/>
      <c r="P1566" s="56" t="s">
        <v>1727</v>
      </c>
      <c r="Q1566" s="13"/>
      <c r="R1566"/>
      <c r="S1566" t="str">
        <f t="shared" si="338"/>
        <v/>
      </c>
      <c r="T1566" t="str">
        <f>IF(ISNA(VLOOKUP(AF1566,#REF!,1)),"//","")</f>
        <v/>
      </c>
      <c r="U1566"/>
      <c r="V1566" t="e">
        <f t="shared" si="342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49"/>
        <v>"MDY"</v>
      </c>
      <c r="AA1566" s="25" t="str">
        <f t="shared" si="343"/>
        <v>MDY</v>
      </c>
      <c r="AB1566" s="1">
        <f t="shared" si="350"/>
        <v>1528</v>
      </c>
      <c r="AC1566" t="str">
        <f t="shared" si="344"/>
        <v>ITM_MDY</v>
      </c>
      <c r="AD1566" s="136" t="str">
        <f>IF(ISNA(VLOOKUP(AA1566,Sheet2!J:J,1,0)),"//","")</f>
        <v>//</v>
      </c>
      <c r="AF1566" s="94" t="str">
        <f t="shared" si="345"/>
        <v>MDY</v>
      </c>
      <c r="AG1566" t="b">
        <f t="shared" si="346"/>
        <v>1</v>
      </c>
    </row>
    <row r="1567" spans="1:33">
      <c r="A1567" s="50">
        <f t="shared" si="347"/>
        <v>1567</v>
      </c>
      <c r="B1567" s="49">
        <f t="shared" si="348"/>
        <v>1529</v>
      </c>
      <c r="C1567" t="s">
        <v>4555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4550</v>
      </c>
      <c r="L1567" t="s">
        <v>4804</v>
      </c>
      <c r="M1567" s="57" t="s">
        <v>4863</v>
      </c>
      <c r="O1567" s="57"/>
      <c r="P1567" s="56" t="s">
        <v>1728</v>
      </c>
      <c r="Q1567" s="13"/>
      <c r="R1567"/>
      <c r="S1567" t="str">
        <f t="shared" si="338"/>
        <v>NOT EQUAL</v>
      </c>
      <c r="T1567" t="str">
        <f>IF(ISNA(VLOOKUP(AF1567,#REF!,1)),"//","")</f>
        <v/>
      </c>
      <c r="U1567"/>
      <c r="V1567" t="e">
        <f t="shared" si="342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49"/>
        <v/>
      </c>
      <c r="AA1567" s="25" t="str">
        <f t="shared" si="343"/>
        <v/>
      </c>
      <c r="AB1567" s="1">
        <f t="shared" si="350"/>
        <v>1529</v>
      </c>
      <c r="AC1567" t="str">
        <f t="shared" si="344"/>
        <v>ITM_M_EDI</v>
      </c>
      <c r="AD1567" s="136" t="str">
        <f>IF(ISNA(VLOOKUP(AA1567,Sheet2!J:J,1,0)),"//","")</f>
        <v/>
      </c>
      <c r="AF1567" s="94" t="str">
        <f t="shared" si="345"/>
        <v/>
      </c>
      <c r="AG1567" t="b">
        <f t="shared" si="346"/>
        <v>1</v>
      </c>
    </row>
    <row r="1568" spans="1:33">
      <c r="A1568" s="50">
        <f t="shared" si="347"/>
        <v>1568</v>
      </c>
      <c r="B1568" s="49">
        <f t="shared" si="348"/>
        <v>1530</v>
      </c>
      <c r="C1568" t="s">
        <v>4555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4550</v>
      </c>
      <c r="L1568" t="s">
        <v>4804</v>
      </c>
      <c r="M1568" s="57" t="s">
        <v>4863</v>
      </c>
      <c r="O1568" s="57"/>
      <c r="P1568" s="56" t="s">
        <v>2557</v>
      </c>
      <c r="Q1568" s="13"/>
      <c r="R1568"/>
      <c r="S1568" t="str">
        <f t="shared" si="338"/>
        <v>NOT EQUAL</v>
      </c>
      <c r="T1568" t="str">
        <f>IF(ISNA(VLOOKUP(AF1568,#REF!,1)),"//","")</f>
        <v/>
      </c>
      <c r="U1568"/>
      <c r="V1568" t="e">
        <f t="shared" si="342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49"/>
        <v/>
      </c>
      <c r="AA1568" s="25" t="str">
        <f t="shared" si="343"/>
        <v/>
      </c>
      <c r="AB1568" s="1">
        <f t="shared" si="350"/>
        <v>1530</v>
      </c>
      <c r="AC1568" t="str">
        <f t="shared" si="344"/>
        <v>ITM_M_EDIN</v>
      </c>
      <c r="AD1568" s="136" t="str">
        <f>IF(ISNA(VLOOKUP(AA1568,Sheet2!J:J,1,0)),"//","")</f>
        <v/>
      </c>
      <c r="AF1568" s="94" t="str">
        <f t="shared" si="345"/>
        <v/>
      </c>
      <c r="AG1568" t="b">
        <f t="shared" si="346"/>
        <v>1</v>
      </c>
    </row>
    <row r="1569" spans="1:33">
      <c r="A1569" s="50">
        <f t="shared" si="347"/>
        <v>1569</v>
      </c>
      <c r="B1569" s="49">
        <f t="shared" si="348"/>
        <v>1531</v>
      </c>
      <c r="C1569" t="s">
        <v>4556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4550</v>
      </c>
      <c r="L1569" t="s">
        <v>4804</v>
      </c>
      <c r="M1569" s="57" t="s">
        <v>4861</v>
      </c>
      <c r="O1569" s="57"/>
      <c r="P1569" s="56" t="s">
        <v>1729</v>
      </c>
      <c r="Q1569" s="13"/>
      <c r="R1569"/>
      <c r="S1569" t="str">
        <f t="shared" si="338"/>
        <v>NOT EQUAL</v>
      </c>
      <c r="T1569" t="str">
        <f>IF(ISNA(VLOOKUP(AF1569,#REF!,1)),"//","")</f>
        <v/>
      </c>
      <c r="U1569"/>
      <c r="V1569" t="e">
        <f t="shared" si="342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49"/>
        <v>"M.GET"</v>
      </c>
      <c r="AA1569" s="25" t="str">
        <f t="shared" si="343"/>
        <v>M.GET</v>
      </c>
      <c r="AB1569" s="1">
        <f t="shared" si="350"/>
        <v>1531</v>
      </c>
      <c r="AC1569" t="str">
        <f t="shared" si="344"/>
        <v>ITM_M_GET</v>
      </c>
      <c r="AD1569" s="136" t="str">
        <f>IF(ISNA(VLOOKUP(AA1569,Sheet2!J:J,1,0)),"//","")</f>
        <v>//</v>
      </c>
      <c r="AF1569" s="94" t="str">
        <f t="shared" si="345"/>
        <v>M.GET</v>
      </c>
      <c r="AG1569" t="b">
        <f t="shared" si="346"/>
        <v>1</v>
      </c>
    </row>
    <row r="1570" spans="1:33">
      <c r="A1570" s="50">
        <f t="shared" si="347"/>
        <v>1570</v>
      </c>
      <c r="B1570" s="49">
        <f t="shared" si="348"/>
        <v>1532</v>
      </c>
      <c r="C1570" t="s">
        <v>4557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4550</v>
      </c>
      <c r="L1570" t="s">
        <v>4804</v>
      </c>
      <c r="M1570" s="57" t="s">
        <v>4863</v>
      </c>
      <c r="O1570" s="57"/>
      <c r="P1570" s="56" t="s">
        <v>1730</v>
      </c>
      <c r="Q1570" s="13"/>
      <c r="R1570"/>
      <c r="S1570" t="str">
        <f t="shared" si="338"/>
        <v>NOT EQUAL</v>
      </c>
      <c r="T1570" t="str">
        <f>IF(ISNA(VLOOKUP(AF1570,#REF!,1)),"//","")</f>
        <v/>
      </c>
      <c r="U1570"/>
      <c r="V1570" t="e">
        <f t="shared" si="342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49"/>
        <v>"M.GOTO"</v>
      </c>
      <c r="AA1570" s="25" t="str">
        <f t="shared" si="343"/>
        <v>M.GOTO</v>
      </c>
      <c r="AB1570" s="1">
        <f t="shared" si="350"/>
        <v>1532</v>
      </c>
      <c r="AC1570" t="str">
        <f t="shared" si="344"/>
        <v>ITM_M_GOTO</v>
      </c>
      <c r="AD1570" s="136" t="str">
        <f>IF(ISNA(VLOOKUP(AA1570,Sheet2!J:J,1,0)),"//","")</f>
        <v>//</v>
      </c>
      <c r="AF1570" s="94" t="str">
        <f t="shared" si="345"/>
        <v>M.GOTO</v>
      </c>
      <c r="AG1570" t="b">
        <f t="shared" si="346"/>
        <v>1</v>
      </c>
    </row>
    <row r="1571" spans="1:33">
      <c r="A1571" s="50">
        <f t="shared" si="347"/>
        <v>1571</v>
      </c>
      <c r="B1571" s="49">
        <f t="shared" si="348"/>
        <v>1533</v>
      </c>
      <c r="C1571" t="s">
        <v>4558</v>
      </c>
      <c r="D1571" t="s">
        <v>4559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3808</v>
      </c>
      <c r="L1571" t="s">
        <v>4804</v>
      </c>
      <c r="M1571" s="57" t="s">
        <v>4863</v>
      </c>
      <c r="O1571" s="57"/>
      <c r="P1571" s="56" t="s">
        <v>1731</v>
      </c>
      <c r="Q1571" s="13"/>
      <c r="R1571"/>
      <c r="S1571" t="str">
        <f t="shared" ref="S1571:S1634" si="351">IF(E1571=F1571,"","NOT EQUAL")</f>
        <v>NOT EQUAL</v>
      </c>
      <c r="T1571" t="str">
        <f>IF(ISNA(VLOOKUP(AF1571,#REF!,1)),"//","")</f>
        <v/>
      </c>
      <c r="U1571"/>
      <c r="V1571" t="e">
        <f t="shared" si="342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49"/>
        <v/>
      </c>
      <c r="AA1571" s="25" t="str">
        <f t="shared" si="343"/>
        <v/>
      </c>
      <c r="AB1571" s="1">
        <f t="shared" si="350"/>
        <v>1533</v>
      </c>
      <c r="AC1571" t="str">
        <f t="shared" si="344"/>
        <v>ITM_M_GROW</v>
      </c>
      <c r="AD1571" s="136" t="str">
        <f>IF(ISNA(VLOOKUP(AA1571,Sheet2!J:J,1,0)),"//","")</f>
        <v/>
      </c>
      <c r="AF1571" s="94" t="str">
        <f t="shared" si="345"/>
        <v/>
      </c>
      <c r="AG1571" t="b">
        <f t="shared" si="346"/>
        <v>1</v>
      </c>
    </row>
    <row r="1572" spans="1:33">
      <c r="A1572" s="50">
        <f t="shared" si="347"/>
        <v>1572</v>
      </c>
      <c r="B1572" s="49">
        <f t="shared" si="348"/>
        <v>1534</v>
      </c>
      <c r="C1572" t="s">
        <v>4560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4550</v>
      </c>
      <c r="L1572" t="s">
        <v>4804</v>
      </c>
      <c r="M1572" s="57" t="s">
        <v>4863</v>
      </c>
      <c r="O1572" s="57"/>
      <c r="P1572" s="56" t="s">
        <v>1732</v>
      </c>
      <c r="Q1572" s="13"/>
      <c r="R1572"/>
      <c r="S1572" t="str">
        <f t="shared" si="351"/>
        <v>NOT EQUAL</v>
      </c>
      <c r="T1572" t="str">
        <f>IF(ISNA(VLOOKUP(AF1572,#REF!,1)),"//","")</f>
        <v/>
      </c>
      <c r="U1572"/>
      <c r="V1572" t="e">
        <f t="shared" si="342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49"/>
        <v>"M.INSR"</v>
      </c>
      <c r="AA1572" s="25" t="str">
        <f t="shared" si="343"/>
        <v>M.INSR</v>
      </c>
      <c r="AB1572" s="1">
        <f t="shared" si="350"/>
        <v>1534</v>
      </c>
      <c r="AC1572" t="str">
        <f t="shared" si="344"/>
        <v>ITM_M_INSR</v>
      </c>
      <c r="AD1572" s="136" t="str">
        <f>IF(ISNA(VLOOKUP(AA1572,Sheet2!J:J,1,0)),"//","")</f>
        <v>//</v>
      </c>
      <c r="AF1572" s="94" t="str">
        <f t="shared" si="345"/>
        <v>M.INSR</v>
      </c>
      <c r="AG1572" t="b">
        <f t="shared" si="346"/>
        <v>1</v>
      </c>
    </row>
    <row r="1573" spans="1:33">
      <c r="A1573" s="50">
        <f t="shared" si="347"/>
        <v>1573</v>
      </c>
      <c r="B1573" s="49">
        <f t="shared" si="348"/>
        <v>1535</v>
      </c>
      <c r="C1573" t="s">
        <v>4561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4550</v>
      </c>
      <c r="L1573" t="s">
        <v>4804</v>
      </c>
      <c r="M1573" s="57" t="s">
        <v>4861</v>
      </c>
      <c r="O1573" s="57"/>
      <c r="P1573" s="56" t="s">
        <v>1733</v>
      </c>
      <c r="Q1573" s="13"/>
      <c r="R1573"/>
      <c r="S1573" t="str">
        <f t="shared" si="351"/>
        <v/>
      </c>
      <c r="T1573" t="str">
        <f>IF(ISNA(VLOOKUP(AF1573,#REF!,1)),"//","")</f>
        <v/>
      </c>
      <c r="U1573"/>
      <c r="V1573" t="e">
        <f t="shared" si="342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49"/>
        <v>"M.LU"</v>
      </c>
      <c r="AA1573" s="25" t="str">
        <f t="shared" si="343"/>
        <v>M.LU</v>
      </c>
      <c r="AB1573" s="1">
        <f t="shared" si="350"/>
        <v>1535</v>
      </c>
      <c r="AC1573" t="str">
        <f t="shared" si="344"/>
        <v>ITM_M_LU</v>
      </c>
      <c r="AD1573" s="136" t="str">
        <f>IF(ISNA(VLOOKUP(AA1573,Sheet2!J:J,1,0)),"//","")</f>
        <v>//</v>
      </c>
      <c r="AF1573" s="94" t="str">
        <f t="shared" si="345"/>
        <v>M.LU</v>
      </c>
      <c r="AG1573" t="b">
        <f t="shared" si="346"/>
        <v>1</v>
      </c>
    </row>
    <row r="1574" spans="1:33">
      <c r="A1574" s="50">
        <f t="shared" si="347"/>
        <v>1574</v>
      </c>
      <c r="B1574" s="49">
        <f t="shared" si="348"/>
        <v>1536</v>
      </c>
      <c r="C1574" t="s">
        <v>4562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4550</v>
      </c>
      <c r="L1574" t="s">
        <v>4804</v>
      </c>
      <c r="M1574" s="57" t="s">
        <v>4861</v>
      </c>
      <c r="O1574" s="57"/>
      <c r="P1574" s="56" t="s">
        <v>1734</v>
      </c>
      <c r="Q1574" s="13"/>
      <c r="R1574"/>
      <c r="S1574" t="str">
        <f t="shared" si="351"/>
        <v>NOT EQUAL</v>
      </c>
      <c r="T1574" t="str">
        <f>IF(ISNA(VLOOKUP(AF1574,#REF!,1)),"//","")</f>
        <v/>
      </c>
      <c r="U1574"/>
      <c r="V1574" t="e">
        <f t="shared" si="342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49"/>
        <v>"M.NEW"</v>
      </c>
      <c r="AA1574" s="25" t="str">
        <f t="shared" si="343"/>
        <v>M.NEW</v>
      </c>
      <c r="AB1574" s="1">
        <f t="shared" si="350"/>
        <v>1536</v>
      </c>
      <c r="AC1574" t="str">
        <f t="shared" si="344"/>
        <v>ITM_M_NEW</v>
      </c>
      <c r="AD1574" s="136" t="str">
        <f>IF(ISNA(VLOOKUP(AA1574,Sheet2!J:J,1,0)),"//","")</f>
        <v/>
      </c>
      <c r="AF1574" s="94" t="str">
        <f t="shared" si="345"/>
        <v>M.NEW</v>
      </c>
      <c r="AG1574" t="b">
        <f t="shared" si="346"/>
        <v>1</v>
      </c>
    </row>
    <row r="1575" spans="1:33">
      <c r="A1575" s="50">
        <f t="shared" si="347"/>
        <v>1575</v>
      </c>
      <c r="B1575" s="49">
        <f t="shared" si="348"/>
        <v>1537</v>
      </c>
      <c r="C1575" t="s">
        <v>4563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4550</v>
      </c>
      <c r="L1575" t="s">
        <v>4804</v>
      </c>
      <c r="M1575" s="57" t="s">
        <v>4863</v>
      </c>
      <c r="O1575" s="57"/>
      <c r="P1575" s="56" t="s">
        <v>1735</v>
      </c>
      <c r="Q1575" s="13"/>
      <c r="R1575"/>
      <c r="S1575" t="str">
        <f t="shared" si="351"/>
        <v>NOT EQUAL</v>
      </c>
      <c r="T1575" t="str">
        <f>IF(ISNA(VLOOKUP(AF1575,#REF!,1)),"//","")</f>
        <v/>
      </c>
      <c r="U1575"/>
      <c r="V1575" t="e">
        <f t="shared" si="342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49"/>
        <v>"M.OLD"</v>
      </c>
      <c r="AA1575" s="25" t="str">
        <f t="shared" si="343"/>
        <v>M.OLD</v>
      </c>
      <c r="AB1575" s="1">
        <f t="shared" si="350"/>
        <v>1537</v>
      </c>
      <c r="AC1575" t="str">
        <f t="shared" si="344"/>
        <v>ITM_M_OLD</v>
      </c>
      <c r="AD1575" s="136" t="str">
        <f>IF(ISNA(VLOOKUP(AA1575,Sheet2!J:J,1,0)),"//","")</f>
        <v>//</v>
      </c>
      <c r="AF1575" s="94" t="str">
        <f t="shared" si="345"/>
        <v>M.OLD</v>
      </c>
      <c r="AG1575" t="b">
        <f t="shared" si="346"/>
        <v>1</v>
      </c>
    </row>
    <row r="1576" spans="1:33">
      <c r="A1576" s="50">
        <f t="shared" si="347"/>
        <v>1576</v>
      </c>
      <c r="B1576" s="49">
        <f t="shared" si="348"/>
        <v>1538</v>
      </c>
      <c r="C1576" t="s">
        <v>4564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4550</v>
      </c>
      <c r="L1576" t="s">
        <v>4804</v>
      </c>
      <c r="M1576" s="57" t="s">
        <v>4861</v>
      </c>
      <c r="O1576" s="57"/>
      <c r="P1576" s="56" t="s">
        <v>1736</v>
      </c>
      <c r="Q1576" s="13"/>
      <c r="R1576"/>
      <c r="S1576" t="str">
        <f t="shared" si="351"/>
        <v>NOT EQUAL</v>
      </c>
      <c r="T1576" t="str">
        <f>IF(ISNA(VLOOKUP(AF1576,#REF!,1)),"//","")</f>
        <v/>
      </c>
      <c r="U1576"/>
      <c r="V1576" t="e">
        <f t="shared" si="342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49"/>
        <v>"M.PUT"</v>
      </c>
      <c r="AA1576" s="25" t="str">
        <f t="shared" si="343"/>
        <v>M.PUT</v>
      </c>
      <c r="AB1576" s="1">
        <f t="shared" si="350"/>
        <v>1538</v>
      </c>
      <c r="AC1576" t="str">
        <f t="shared" si="344"/>
        <v>ITM_M_PUT</v>
      </c>
      <c r="AD1576" s="136" t="str">
        <f>IF(ISNA(VLOOKUP(AA1576,Sheet2!J:J,1,0)),"//","")</f>
        <v>//</v>
      </c>
      <c r="AF1576" s="94" t="str">
        <f t="shared" si="345"/>
        <v>M.PUT</v>
      </c>
      <c r="AG1576" t="b">
        <f t="shared" si="346"/>
        <v>1</v>
      </c>
    </row>
    <row r="1577" spans="1:33">
      <c r="A1577" s="50">
        <f t="shared" si="347"/>
        <v>1577</v>
      </c>
      <c r="B1577" s="49">
        <f t="shared" si="348"/>
        <v>1539</v>
      </c>
      <c r="C1577" t="s">
        <v>4565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4550</v>
      </c>
      <c r="L1577" t="s">
        <v>4804</v>
      </c>
      <c r="M1577" s="57" t="s">
        <v>4861</v>
      </c>
      <c r="O1577" s="57"/>
      <c r="P1577" s="56" t="s">
        <v>2559</v>
      </c>
      <c r="Q1577" s="13"/>
      <c r="R1577"/>
      <c r="S1577" t="str">
        <f t="shared" si="351"/>
        <v>NOT EQUAL</v>
      </c>
      <c r="T1577" t="str">
        <f>IF(ISNA(VLOOKUP(AF1577,#REF!,1)),"//","")</f>
        <v/>
      </c>
      <c r="U1577"/>
      <c r="V1577" t="e">
        <f t="shared" si="342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49"/>
        <v>"M.R" STD_LEFT_RIGHT_ARROWS "R"</v>
      </c>
      <c r="AA1577" s="25" t="str">
        <f t="shared" si="343"/>
        <v>M.R&lt;&gt;R</v>
      </c>
      <c r="AB1577" s="1">
        <f t="shared" si="350"/>
        <v>1539</v>
      </c>
      <c r="AC1577" t="str">
        <f t="shared" si="344"/>
        <v>ITM_M_RR</v>
      </c>
      <c r="AD1577" s="136" t="str">
        <f>IF(ISNA(VLOOKUP(AA1577,Sheet2!J:J,1,0)),"//","")</f>
        <v>//</v>
      </c>
      <c r="AF1577" s="94" t="str">
        <f t="shared" si="345"/>
        <v>M.R&lt;&gt;R</v>
      </c>
      <c r="AG1577" t="b">
        <f t="shared" si="346"/>
        <v>1</v>
      </c>
    </row>
    <row r="1578" spans="1:33">
      <c r="A1578" s="50">
        <f t="shared" si="347"/>
        <v>1578</v>
      </c>
      <c r="B1578" s="49">
        <f t="shared" si="348"/>
        <v>1540</v>
      </c>
      <c r="C1578" t="s">
        <v>3518</v>
      </c>
      <c r="D1578" t="s">
        <v>7</v>
      </c>
      <c r="E1578" s="58" t="s">
        <v>2787</v>
      </c>
      <c r="F1578" s="58" t="s">
        <v>2787</v>
      </c>
      <c r="G1578" s="81">
        <v>0</v>
      </c>
      <c r="H1578" s="161">
        <v>0</v>
      </c>
      <c r="I1578" t="s">
        <v>3</v>
      </c>
      <c r="J1578" t="s">
        <v>1390</v>
      </c>
      <c r="K1578" t="s">
        <v>4550</v>
      </c>
      <c r="L1578" t="s">
        <v>4805</v>
      </c>
      <c r="M1578" s="57" t="s">
        <v>4861</v>
      </c>
      <c r="O1578" s="57"/>
      <c r="P1578" s="56" t="s">
        <v>2788</v>
      </c>
      <c r="Q1578" s="13"/>
      <c r="R1578"/>
      <c r="S1578" t="str">
        <f t="shared" si="351"/>
        <v/>
      </c>
      <c r="T1578" t="str">
        <f>IF(ISNA(VLOOKUP(AF1578,#REF!,1)),"//","")</f>
        <v/>
      </c>
      <c r="U1578"/>
      <c r="V1578" t="e">
        <f t="shared" si="342"/>
        <v>#REF!</v>
      </c>
      <c r="W1578" s="81" t="s">
        <v>2676</v>
      </c>
      <c r="X1578" s="59" t="s">
        <v>2253</v>
      </c>
      <c r="Y1578" s="59" t="s">
        <v>2253</v>
      </c>
      <c r="Z1578" s="25" t="str">
        <f t="shared" si="349"/>
        <v>"SINC" STD_PI</v>
      </c>
      <c r="AA1578" s="25" t="str">
        <f t="shared" si="343"/>
        <v>SINCPI</v>
      </c>
      <c r="AB1578" s="1">
        <f t="shared" si="350"/>
        <v>1540</v>
      </c>
      <c r="AC1578" t="str">
        <f t="shared" si="344"/>
        <v>ITM_sincpi</v>
      </c>
      <c r="AD1578" s="136" t="str">
        <f>IF(ISNA(VLOOKUP(AA1578,Sheet2!J:J,1,0)),"//","")</f>
        <v/>
      </c>
      <c r="AF1578" s="94" t="str">
        <f t="shared" si="345"/>
        <v>SINCPI</v>
      </c>
      <c r="AG1578" t="b">
        <f t="shared" si="346"/>
        <v>1</v>
      </c>
    </row>
    <row r="1579" spans="1:33">
      <c r="A1579" s="50">
        <f t="shared" si="347"/>
        <v>1579</v>
      </c>
      <c r="B1579" s="49">
        <f t="shared" si="348"/>
        <v>1541</v>
      </c>
      <c r="C1579" t="s">
        <v>4558</v>
      </c>
      <c r="D1579" t="s">
        <v>4566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3808</v>
      </c>
      <c r="L1579" t="s">
        <v>4804</v>
      </c>
      <c r="M1579" s="57" t="s">
        <v>4863</v>
      </c>
      <c r="O1579" s="57"/>
      <c r="P1579" s="56" t="s">
        <v>1738</v>
      </c>
      <c r="Q1579" s="13"/>
      <c r="R1579"/>
      <c r="S1579" t="str">
        <f t="shared" si="351"/>
        <v>NOT EQUAL</v>
      </c>
      <c r="T1579" t="str">
        <f>IF(ISNA(VLOOKUP(AF1579,#REF!,1)),"//","")</f>
        <v/>
      </c>
      <c r="U1579"/>
      <c r="V1579" t="e">
        <f t="shared" si="342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49"/>
        <v/>
      </c>
      <c r="AA1579" s="25" t="str">
        <f t="shared" si="343"/>
        <v/>
      </c>
      <c r="AB1579" s="1">
        <f t="shared" si="350"/>
        <v>1541</v>
      </c>
      <c r="AC1579" t="str">
        <f t="shared" si="344"/>
        <v>ITM_M_WRAP</v>
      </c>
      <c r="AD1579" s="136" t="str">
        <f>IF(ISNA(VLOOKUP(AA1579,Sheet2!J:J,1,0)),"//","")</f>
        <v/>
      </c>
      <c r="AF1579" s="94" t="str">
        <f t="shared" si="345"/>
        <v/>
      </c>
      <c r="AG1579" t="b">
        <f t="shared" si="346"/>
        <v>1</v>
      </c>
    </row>
    <row r="1580" spans="1:33">
      <c r="A1580" s="50">
        <f t="shared" si="347"/>
        <v>1580</v>
      </c>
      <c r="B1580" s="49">
        <f t="shared" si="348"/>
        <v>1542</v>
      </c>
      <c r="C1580" s="53" t="s">
        <v>3634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3970</v>
      </c>
      <c r="L1580" s="57" t="s">
        <v>4804</v>
      </c>
      <c r="M1580" s="57" t="s">
        <v>4861</v>
      </c>
      <c r="N1580" s="57"/>
      <c r="O1580" s="57"/>
      <c r="P1580" s="56" t="s">
        <v>1759</v>
      </c>
      <c r="Q1580" s="13"/>
      <c r="R1580"/>
      <c r="S1580" t="str">
        <f t="shared" si="351"/>
        <v/>
      </c>
      <c r="T1580" t="str">
        <f>IF(ISNA(VLOOKUP(AF1580,#REF!,1)),"//","")</f>
        <v/>
      </c>
      <c r="U1580"/>
      <c r="V1580" t="e">
        <f t="shared" si="342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49"/>
        <v>"NOP"</v>
      </c>
      <c r="AA1580" s="25" t="str">
        <f t="shared" si="343"/>
        <v>NOP</v>
      </c>
      <c r="AB1580" s="1">
        <f t="shared" si="350"/>
        <v>1542</v>
      </c>
      <c r="AC1580" t="str">
        <f t="shared" si="344"/>
        <v>ITM_NOP</v>
      </c>
      <c r="AD1580" s="136" t="str">
        <f>IF(ISNA(VLOOKUP(AA1580,Sheet2!J:J,1,0)),"//","")</f>
        <v>//</v>
      </c>
      <c r="AF1580" s="94" t="str">
        <f t="shared" si="345"/>
        <v>NOP</v>
      </c>
      <c r="AG1580" t="b">
        <f t="shared" si="346"/>
        <v>1</v>
      </c>
    </row>
    <row r="1581" spans="1:33">
      <c r="A1581" s="50">
        <f t="shared" si="347"/>
        <v>1581</v>
      </c>
      <c r="B1581" s="49">
        <f t="shared" si="348"/>
        <v>1543</v>
      </c>
      <c r="C1581" s="53" t="s">
        <v>3635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3808</v>
      </c>
      <c r="L1581" s="57" t="s">
        <v>4804</v>
      </c>
      <c r="M1581" s="57" t="s">
        <v>4861</v>
      </c>
      <c r="N1581" s="57"/>
      <c r="O1581" s="57"/>
      <c r="P1581" s="56" t="s">
        <v>1770</v>
      </c>
      <c r="Q1581" s="13"/>
      <c r="R1581"/>
      <c r="S1581" t="str">
        <f t="shared" si="351"/>
        <v/>
      </c>
      <c r="T1581" t="str">
        <f>IF(ISNA(VLOOKUP(AF1581,#REF!,1)),"//","")</f>
        <v/>
      </c>
      <c r="U1581"/>
      <c r="V1581" t="e">
        <f t="shared" si="342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49"/>
        <v>"OFF"</v>
      </c>
      <c r="AA1581" s="25" t="str">
        <f t="shared" si="343"/>
        <v>OFF</v>
      </c>
      <c r="AB1581" s="1">
        <f t="shared" si="350"/>
        <v>1543</v>
      </c>
      <c r="AC1581" t="str">
        <f t="shared" si="344"/>
        <v>ITM_OFF</v>
      </c>
      <c r="AD1581" s="136" t="str">
        <f>IF(ISNA(VLOOKUP(AA1581,Sheet2!J:J,1,0)),"//","")</f>
        <v>//</v>
      </c>
      <c r="AF1581" s="94" t="str">
        <f t="shared" si="345"/>
        <v>OFF</v>
      </c>
      <c r="AG1581" t="b">
        <f t="shared" si="346"/>
        <v>1</v>
      </c>
    </row>
    <row r="1582" spans="1:33" s="107" customFormat="1">
      <c r="A1582" s="50">
        <f t="shared" si="347"/>
        <v>1582</v>
      </c>
      <c r="B1582" s="49">
        <f t="shared" si="348"/>
        <v>1544</v>
      </c>
      <c r="C1582" s="104" t="s">
        <v>3445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3970</v>
      </c>
      <c r="L1582" s="107" t="s">
        <v>4804</v>
      </c>
      <c r="M1582" s="57" t="s">
        <v>4861</v>
      </c>
      <c r="P1582" s="18" t="s">
        <v>1512</v>
      </c>
      <c r="Q1582" s="18"/>
      <c r="S1582" s="107" t="str">
        <f t="shared" si="351"/>
        <v/>
      </c>
      <c r="T1582" s="107" t="str">
        <f>IF(ISNA(VLOOKUP(AF1582,#REF!,1)),"//","")</f>
        <v/>
      </c>
      <c r="V1582" t="e">
        <f t="shared" si="342"/>
        <v>#REF!</v>
      </c>
      <c r="W1582" s="110" t="s">
        <v>2700</v>
      </c>
      <c r="X1582" s="106" t="s">
        <v>2253</v>
      </c>
      <c r="Y1582" s="106" t="s">
        <v>2253</v>
      </c>
      <c r="Z1582" s="25" t="str">
        <f t="shared" si="349"/>
        <v>"DROPY"</v>
      </c>
      <c r="AA1582" s="25" t="str">
        <f t="shared" si="343"/>
        <v>DROPY</v>
      </c>
      <c r="AB1582" s="1">
        <f t="shared" si="350"/>
        <v>1544</v>
      </c>
      <c r="AC1582" t="str">
        <f t="shared" si="344"/>
        <v>ITM_DROPY</v>
      </c>
      <c r="AD1582" s="136" t="str">
        <f>IF(ISNA(VLOOKUP(AA1582,Sheet2!J:J,1,0)),"//","")</f>
        <v>//</v>
      </c>
      <c r="AF1582" s="94" t="str">
        <f t="shared" si="345"/>
        <v>DROPY</v>
      </c>
      <c r="AG1582" t="b">
        <f t="shared" si="346"/>
        <v>1</v>
      </c>
    </row>
    <row r="1583" spans="1:33" s="107" customFormat="1">
      <c r="A1583" s="50">
        <f t="shared" si="347"/>
        <v>1583</v>
      </c>
      <c r="B1583" s="49">
        <f t="shared" si="348"/>
        <v>1545</v>
      </c>
      <c r="C1583" s="104" t="s">
        <v>3456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3970</v>
      </c>
      <c r="L1583" s="107" t="s">
        <v>4804</v>
      </c>
      <c r="M1583" s="57" t="s">
        <v>4866</v>
      </c>
      <c r="P1583" s="18" t="s">
        <v>1910</v>
      </c>
      <c r="Q1583" s="18"/>
      <c r="S1583" s="107" t="str">
        <f t="shared" si="351"/>
        <v>NOT EQUAL</v>
      </c>
      <c r="T1583" s="107" t="str">
        <f>IF(ISNA(VLOOKUP(AF1583,#REF!,1)),"//","")</f>
        <v/>
      </c>
      <c r="V1583" t="e">
        <f t="shared" si="342"/>
        <v>#REF!</v>
      </c>
      <c r="W1583" s="103" t="s">
        <v>2700</v>
      </c>
      <c r="X1583" s="106" t="s">
        <v>2609</v>
      </c>
      <c r="Y1583" s="106" t="s">
        <v>2253</v>
      </c>
      <c r="Z1583" s="25" t="str">
        <f t="shared" si="349"/>
        <v/>
      </c>
      <c r="AA1583" s="25" t="str">
        <f t="shared" si="343"/>
        <v/>
      </c>
      <c r="AB1583" s="1">
        <f t="shared" si="350"/>
        <v>1545</v>
      </c>
      <c r="AC1583" t="str">
        <f t="shared" si="344"/>
        <v>ITM_STOMIN</v>
      </c>
      <c r="AD1583" s="136" t="str">
        <f>IF(ISNA(VLOOKUP(AA1583,Sheet2!J:J,1,0)),"//","")</f>
        <v/>
      </c>
      <c r="AF1583" s="94" t="str">
        <f t="shared" si="345"/>
        <v/>
      </c>
      <c r="AG1583" t="b">
        <f t="shared" si="346"/>
        <v>1</v>
      </c>
    </row>
    <row r="1584" spans="1:33">
      <c r="A1584" s="50">
        <f t="shared" si="347"/>
        <v>1584</v>
      </c>
      <c r="B1584" s="49">
        <f t="shared" si="348"/>
        <v>1546</v>
      </c>
      <c r="C1584" s="53" t="s">
        <v>4919</v>
      </c>
      <c r="D1584" s="53" t="s">
        <v>2816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3970</v>
      </c>
      <c r="L1584" s="57" t="s">
        <v>4804</v>
      </c>
      <c r="M1584" s="57" t="s">
        <v>4865</v>
      </c>
      <c r="N1584" s="57"/>
      <c r="O1584" s="57"/>
      <c r="P1584" s="56" t="s">
        <v>1783</v>
      </c>
      <c r="Q1584" s="13"/>
      <c r="R1584"/>
      <c r="S1584" t="str">
        <f t="shared" si="351"/>
        <v/>
      </c>
      <c r="T1584" t="str">
        <f>IF(ISNA(VLOOKUP(AF1584,#REF!,1)),"//","")</f>
        <v/>
      </c>
      <c r="U1584"/>
      <c r="V1584" t="e">
        <f t="shared" si="342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49"/>
        <v>"PGMINT"</v>
      </c>
      <c r="AA1584" s="25" t="str">
        <f t="shared" si="343"/>
        <v>PGMINT</v>
      </c>
      <c r="AB1584" s="1">
        <f t="shared" si="350"/>
        <v>1546</v>
      </c>
      <c r="AC1584" t="str">
        <f t="shared" si="344"/>
        <v>ITM_PGMINT</v>
      </c>
      <c r="AD1584" s="136" t="str">
        <f>IF(ISNA(VLOOKUP(AA1584,Sheet2!J:J,1,0)),"//","")</f>
        <v>//</v>
      </c>
      <c r="AF1584" s="94" t="str">
        <f t="shared" si="345"/>
        <v>PGMINT</v>
      </c>
      <c r="AG1584" t="b">
        <f t="shared" si="346"/>
        <v>1</v>
      </c>
    </row>
    <row r="1585" spans="1:33">
      <c r="A1585" s="50">
        <f t="shared" si="347"/>
        <v>1585</v>
      </c>
      <c r="B1585" s="49">
        <f t="shared" si="348"/>
        <v>1547</v>
      </c>
      <c r="C1585" s="53" t="s">
        <v>4694</v>
      </c>
      <c r="D1585" s="53" t="s">
        <v>4754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3970</v>
      </c>
      <c r="L1585" s="57" t="s">
        <v>4804</v>
      </c>
      <c r="M1585" s="57" t="s">
        <v>4865</v>
      </c>
      <c r="N1585" s="57"/>
      <c r="O1585" s="57"/>
      <c r="P1585" s="56" t="s">
        <v>1784</v>
      </c>
      <c r="Q1585" s="13"/>
      <c r="R1585"/>
      <c r="S1585" t="str">
        <f t="shared" si="351"/>
        <v/>
      </c>
      <c r="T1585" t="str">
        <f>IF(ISNA(VLOOKUP(AF1585,#REF!,1)),"//","")</f>
        <v/>
      </c>
      <c r="U1585"/>
      <c r="V1585" t="e">
        <f t="shared" si="342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49"/>
        <v>"PGMSLV"</v>
      </c>
      <c r="AA1585" s="25" t="str">
        <f t="shared" si="343"/>
        <v>PGMSLV</v>
      </c>
      <c r="AB1585" s="1">
        <f t="shared" si="350"/>
        <v>1547</v>
      </c>
      <c r="AC1585" t="str">
        <f t="shared" si="344"/>
        <v>ITM_PGMSLV</v>
      </c>
      <c r="AD1585" s="136" t="str">
        <f>IF(ISNA(VLOOKUP(AA1585,Sheet2!J:J,1,0)),"//","")</f>
        <v>//</v>
      </c>
      <c r="AF1585" s="94" t="str">
        <f t="shared" si="345"/>
        <v>PGMSLV</v>
      </c>
      <c r="AG1585" t="b">
        <f t="shared" si="346"/>
        <v>1</v>
      </c>
    </row>
    <row r="1586" spans="1:33">
      <c r="A1586" s="50">
        <f t="shared" si="347"/>
        <v>1586</v>
      </c>
      <c r="B1586" s="49">
        <f t="shared" si="348"/>
        <v>1548</v>
      </c>
      <c r="C1586" s="53" t="s">
        <v>5041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3970</v>
      </c>
      <c r="L1586" s="57" t="s">
        <v>4804</v>
      </c>
      <c r="M1586" s="57" t="s">
        <v>4861</v>
      </c>
      <c r="N1586" s="57"/>
      <c r="O1586" s="57"/>
      <c r="P1586" s="56" t="s">
        <v>1785</v>
      </c>
      <c r="Q1586" s="13"/>
      <c r="R1586"/>
      <c r="S1586" t="str">
        <f t="shared" si="351"/>
        <v/>
      </c>
      <c r="T1586" t="str">
        <f>IF(ISNA(VLOOKUP(AF1586,#REF!,1)),"//","")</f>
        <v/>
      </c>
      <c r="U1586"/>
      <c r="V1586" t="e">
        <f t="shared" si="342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49"/>
        <v>"PIXEL"</v>
      </c>
      <c r="AA1586" s="25" t="str">
        <f t="shared" si="343"/>
        <v>PIXEL</v>
      </c>
      <c r="AB1586" s="1">
        <f t="shared" si="350"/>
        <v>1548</v>
      </c>
      <c r="AC1586" t="str">
        <f t="shared" si="344"/>
        <v>ITM_PIXEL</v>
      </c>
      <c r="AD1586" s="136" t="str">
        <f>IF(ISNA(VLOOKUP(AA1586,Sheet2!J:J,1,0)),"//","")</f>
        <v>//</v>
      </c>
      <c r="AF1586" s="94" t="str">
        <f t="shared" si="345"/>
        <v>PIXEL</v>
      </c>
      <c r="AG1586" t="b">
        <f t="shared" si="346"/>
        <v>1</v>
      </c>
    </row>
    <row r="1587" spans="1:33" s="171" customFormat="1">
      <c r="A1587" s="50">
        <f t="shared" si="347"/>
        <v>1587</v>
      </c>
      <c r="B1587" s="49">
        <f t="shared" si="348"/>
        <v>1549</v>
      </c>
      <c r="C1587" s="167" t="s">
        <v>4447</v>
      </c>
      <c r="D1587" s="174" t="s">
        <v>4462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3970</v>
      </c>
      <c r="L1587" s="171" t="s">
        <v>4804</v>
      </c>
      <c r="M1587" s="57" t="s">
        <v>4861</v>
      </c>
      <c r="P1587" s="172" t="s">
        <v>1786</v>
      </c>
      <c r="Q1587" s="172"/>
      <c r="S1587" s="171" t="str">
        <f t="shared" si="351"/>
        <v/>
      </c>
      <c r="T1587" s="171" t="str">
        <f>IF(ISNA(VLOOKUP(AF1587,#REF!,1)),"//","")</f>
        <v/>
      </c>
      <c r="V1587" t="e">
        <f t="shared" si="342"/>
        <v>#REF!</v>
      </c>
      <c r="W1587" s="166" t="s">
        <v>2703</v>
      </c>
      <c r="X1587" s="170" t="s">
        <v>2615</v>
      </c>
      <c r="Y1587" s="170" t="s">
        <v>2253</v>
      </c>
      <c r="Z1587" s="25" t="str">
        <f t="shared" si="349"/>
        <v>"PLOT"</v>
      </c>
      <c r="AA1587" s="25" t="str">
        <f t="shared" si="343"/>
        <v>PLOT</v>
      </c>
      <c r="AB1587" s="1">
        <f t="shared" si="350"/>
        <v>1549</v>
      </c>
      <c r="AC1587" t="str">
        <f t="shared" si="344"/>
        <v>ITM_PLOT</v>
      </c>
      <c r="AD1587" s="136" t="str">
        <f>IF(ISNA(VLOOKUP(AA1587,Sheet2!J:J,1,0)),"//","")</f>
        <v/>
      </c>
      <c r="AF1587" s="94" t="str">
        <f t="shared" si="345"/>
        <v>PLOT</v>
      </c>
      <c r="AG1587" t="b">
        <f t="shared" si="346"/>
        <v>1</v>
      </c>
    </row>
    <row r="1588" spans="1:33">
      <c r="A1588" s="50">
        <f t="shared" si="347"/>
        <v>1588</v>
      </c>
      <c r="B1588" s="49">
        <f t="shared" si="348"/>
        <v>1550</v>
      </c>
      <c r="C1588" s="53" t="s">
        <v>4341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3970</v>
      </c>
      <c r="L1588" s="57" t="s">
        <v>4805</v>
      </c>
      <c r="M1588" s="57" t="s">
        <v>4861</v>
      </c>
      <c r="N1588" s="57"/>
      <c r="O1588" s="57"/>
      <c r="P1588" s="56" t="s">
        <v>4042</v>
      </c>
      <c r="Q1588" s="13"/>
      <c r="R1588"/>
      <c r="S1588" t="str">
        <f t="shared" si="351"/>
        <v/>
      </c>
      <c r="T1588" t="str">
        <f>IF(ISNA(VLOOKUP(AF1588,#REF!,1)),"//","")</f>
        <v/>
      </c>
      <c r="U1588"/>
      <c r="V1588" t="e">
        <f t="shared" si="342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49"/>
        <v>"P" STD_SUB_N</v>
      </c>
      <c r="AA1588" s="25" t="str">
        <f t="shared" si="343"/>
        <v>PN</v>
      </c>
      <c r="AB1588" s="1">
        <f t="shared" si="350"/>
        <v>1550</v>
      </c>
      <c r="AC1588" t="str">
        <f t="shared" si="344"/>
        <v>ITM_Pn</v>
      </c>
      <c r="AD1588" s="136" t="str">
        <f>IF(ISNA(VLOOKUP(AA1588,Sheet2!J:J,1,0)),"//","")</f>
        <v>//</v>
      </c>
      <c r="AF1588" s="94" t="str">
        <f t="shared" si="345"/>
        <v>PN</v>
      </c>
      <c r="AG1588" t="b">
        <f t="shared" si="346"/>
        <v>1</v>
      </c>
    </row>
    <row r="1589" spans="1:33">
      <c r="A1589" s="50">
        <f t="shared" si="347"/>
        <v>1589</v>
      </c>
      <c r="B1589" s="49">
        <f t="shared" si="348"/>
        <v>1551</v>
      </c>
      <c r="C1589" s="53" t="s">
        <v>5042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3970</v>
      </c>
      <c r="L1589" s="57" t="s">
        <v>4804</v>
      </c>
      <c r="M1589" s="57" t="s">
        <v>4861</v>
      </c>
      <c r="N1589" s="57"/>
      <c r="O1589" s="57"/>
      <c r="P1589" s="56" t="s">
        <v>1787</v>
      </c>
      <c r="Q1589" s="13"/>
      <c r="R1589"/>
      <c r="S1589" t="str">
        <f t="shared" si="351"/>
        <v/>
      </c>
      <c r="T1589" t="str">
        <f>IF(ISNA(VLOOKUP(AF1589,#REF!,1)),"//","")</f>
        <v/>
      </c>
      <c r="U1589"/>
      <c r="V1589" t="e">
        <f t="shared" si="342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49"/>
        <v>"POINT"</v>
      </c>
      <c r="AA1589" s="25" t="str">
        <f t="shared" si="343"/>
        <v>POINT</v>
      </c>
      <c r="AB1589" s="1">
        <f t="shared" si="350"/>
        <v>1551</v>
      </c>
      <c r="AC1589" t="str">
        <f t="shared" si="344"/>
        <v>ITM_POINT</v>
      </c>
      <c r="AD1589" s="136" t="str">
        <f>IF(ISNA(VLOOKUP(AA1589,Sheet2!J:J,1,0)),"//","")</f>
        <v>//</v>
      </c>
      <c r="AF1589" s="94" t="str">
        <f t="shared" si="345"/>
        <v>POINT</v>
      </c>
      <c r="AG1589" t="b">
        <f t="shared" si="346"/>
        <v>1</v>
      </c>
    </row>
    <row r="1590" spans="1:33">
      <c r="A1590" s="50">
        <f t="shared" si="347"/>
        <v>1590</v>
      </c>
      <c r="B1590" s="49">
        <f t="shared" si="348"/>
        <v>1552</v>
      </c>
      <c r="C1590" s="53" t="s">
        <v>3630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3970</v>
      </c>
      <c r="L1590" s="57" t="s">
        <v>4804</v>
      </c>
      <c r="M1590" s="57" t="s">
        <v>4863</v>
      </c>
      <c r="N1590" s="57"/>
      <c r="O1590" s="57"/>
      <c r="P1590" s="56" t="s">
        <v>2603</v>
      </c>
      <c r="Q1590" s="13"/>
      <c r="R1590"/>
      <c r="S1590" t="str">
        <f t="shared" si="351"/>
        <v/>
      </c>
      <c r="T1590" t="str">
        <f>IF(ISNA(VLOOKUP(AF1590,#REF!,1)),"//","")</f>
        <v/>
      </c>
      <c r="U1590"/>
      <c r="V1590" t="e">
        <f t="shared" si="342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49"/>
        <v>"LOADV"</v>
      </c>
      <c r="AA1590" s="25" t="str">
        <f t="shared" si="343"/>
        <v>LOADV</v>
      </c>
      <c r="AB1590" s="1">
        <f t="shared" si="350"/>
        <v>1552</v>
      </c>
      <c r="AC1590" t="str">
        <f t="shared" si="344"/>
        <v>ITM_LOADV</v>
      </c>
      <c r="AD1590" s="136" t="str">
        <f>IF(ISNA(VLOOKUP(AA1590,Sheet2!J:J,1,0)),"//","")</f>
        <v>//</v>
      </c>
      <c r="AF1590" s="94" t="str">
        <f t="shared" si="345"/>
        <v>LOADV</v>
      </c>
      <c r="AG1590" t="b">
        <f t="shared" si="346"/>
        <v>1</v>
      </c>
    </row>
    <row r="1591" spans="1:33">
      <c r="A1591" s="50">
        <f t="shared" si="347"/>
        <v>1591</v>
      </c>
      <c r="B1591" s="49">
        <f t="shared" si="348"/>
        <v>1553</v>
      </c>
      <c r="C1591" s="53" t="s">
        <v>4851</v>
      </c>
      <c r="D1591" s="53" t="s">
        <v>4033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3970</v>
      </c>
      <c r="L1591" s="57" t="s">
        <v>4804</v>
      </c>
      <c r="M1591" s="57" t="s">
        <v>4861</v>
      </c>
      <c r="N1591" s="57"/>
      <c r="O1591" s="57"/>
      <c r="P1591" s="56" t="s">
        <v>1794</v>
      </c>
      <c r="Q1591" s="20"/>
      <c r="R1591"/>
      <c r="S1591" t="str">
        <f t="shared" si="351"/>
        <v/>
      </c>
      <c r="T1591" t="str">
        <f>IF(ISNA(VLOOKUP(AF1591,#REF!,1)),"//","")</f>
        <v/>
      </c>
      <c r="U1591"/>
      <c r="V1591" t="e">
        <f t="shared" si="342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49"/>
        <v>"POPLR"</v>
      </c>
      <c r="AA1591" s="25" t="str">
        <f t="shared" si="343"/>
        <v>POPLR</v>
      </c>
      <c r="AB1591" s="1">
        <f t="shared" si="350"/>
        <v>1553</v>
      </c>
      <c r="AC1591" t="str">
        <f t="shared" si="344"/>
        <v>ITM_POPLR</v>
      </c>
      <c r="AD1591" s="136" t="str">
        <f>IF(ISNA(VLOOKUP(AA1591,Sheet2!J:J,1,0)),"//","")</f>
        <v>//</v>
      </c>
      <c r="AF1591" s="94" t="str">
        <f t="shared" si="345"/>
        <v>POPLR</v>
      </c>
      <c r="AG1591" t="b">
        <f t="shared" si="346"/>
        <v>1</v>
      </c>
    </row>
    <row r="1592" spans="1:33">
      <c r="A1592" s="50">
        <f t="shared" si="347"/>
        <v>1592</v>
      </c>
      <c r="B1592" s="49">
        <f t="shared" si="348"/>
        <v>1554</v>
      </c>
      <c r="C1592" s="53" t="s">
        <v>4894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3970</v>
      </c>
      <c r="L1592" s="57" t="s">
        <v>4804</v>
      </c>
      <c r="M1592" s="57" t="s">
        <v>4861</v>
      </c>
      <c r="N1592" s="57"/>
      <c r="O1592" s="57"/>
      <c r="P1592" s="56" t="s">
        <v>1797</v>
      </c>
      <c r="Q1592" s="13"/>
      <c r="R1592"/>
      <c r="S1592" t="str">
        <f t="shared" si="351"/>
        <v/>
      </c>
      <c r="T1592" t="str">
        <f>IF(ISNA(VLOOKUP(AF1592,#REF!,1)),"//","")</f>
        <v/>
      </c>
      <c r="U1592"/>
      <c r="V1592" t="e">
        <f t="shared" si="342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49"/>
        <v>"PRCL"</v>
      </c>
      <c r="AA1592" s="25" t="str">
        <f t="shared" si="343"/>
        <v>PRCL</v>
      </c>
      <c r="AB1592" s="1">
        <f t="shared" si="350"/>
        <v>1554</v>
      </c>
      <c r="AC1592" t="str">
        <f t="shared" si="344"/>
        <v>ITM_PRCL</v>
      </c>
      <c r="AD1592" s="136" t="str">
        <f>IF(ISNA(VLOOKUP(AA1592,Sheet2!J:J,1,0)),"//","")</f>
        <v>//</v>
      </c>
      <c r="AF1592" s="94" t="str">
        <f t="shared" si="345"/>
        <v>PRCL</v>
      </c>
      <c r="AG1592" t="b">
        <f t="shared" si="346"/>
        <v>1</v>
      </c>
    </row>
    <row r="1593" spans="1:33">
      <c r="A1593" s="50">
        <f t="shared" si="347"/>
        <v>1593</v>
      </c>
      <c r="B1593" s="49">
        <f t="shared" si="348"/>
        <v>1555</v>
      </c>
      <c r="C1593" s="53" t="s">
        <v>4895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3970</v>
      </c>
      <c r="L1593" s="57" t="s">
        <v>4804</v>
      </c>
      <c r="M1593" s="57" t="s">
        <v>4863</v>
      </c>
      <c r="N1593" s="57"/>
      <c r="O1593" s="57"/>
      <c r="P1593" s="56" t="s">
        <v>1802</v>
      </c>
      <c r="Q1593" s="13"/>
      <c r="R1593"/>
      <c r="S1593" t="str">
        <f t="shared" si="351"/>
        <v/>
      </c>
      <c r="T1593" t="str">
        <f>IF(ISNA(VLOOKUP(AF1593,#REF!,1)),"//","")</f>
        <v/>
      </c>
      <c r="U1593"/>
      <c r="V1593" t="e">
        <f t="shared" si="342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49"/>
        <v>"PSTO"</v>
      </c>
      <c r="AA1593" s="25" t="str">
        <f t="shared" si="343"/>
        <v>PSTO</v>
      </c>
      <c r="AB1593" s="1">
        <f t="shared" si="350"/>
        <v>1555</v>
      </c>
      <c r="AC1593" t="str">
        <f t="shared" si="344"/>
        <v>ITM_PSTO</v>
      </c>
      <c r="AD1593" s="136" t="str">
        <f>IF(ISNA(VLOOKUP(AA1593,Sheet2!J:J,1,0)),"//","")</f>
        <v>//</v>
      </c>
      <c r="AF1593" s="94" t="str">
        <f t="shared" si="345"/>
        <v>PSTO</v>
      </c>
      <c r="AG1593" t="b">
        <f t="shared" si="346"/>
        <v>1</v>
      </c>
    </row>
    <row r="1594" spans="1:33">
      <c r="A1594" s="50">
        <f t="shared" si="347"/>
        <v>1594</v>
      </c>
      <c r="B1594" s="49">
        <f t="shared" si="348"/>
        <v>1556</v>
      </c>
      <c r="C1594" s="53" t="s">
        <v>4887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4612</v>
      </c>
      <c r="L1594" s="57" t="s">
        <v>4804</v>
      </c>
      <c r="M1594" s="57" t="s">
        <v>4866</v>
      </c>
      <c r="N1594" s="57"/>
      <c r="O1594" s="57"/>
      <c r="P1594" s="56" t="s">
        <v>1803</v>
      </c>
      <c r="Q1594" s="13"/>
      <c r="R1594"/>
      <c r="S1594" t="str">
        <f t="shared" si="351"/>
        <v/>
      </c>
      <c r="T1594" t="str">
        <f>IF(ISNA(VLOOKUP(AF1594,#REF!,1)),"//","")</f>
        <v/>
      </c>
      <c r="U1594"/>
      <c r="V1594" t="e">
        <f t="shared" si="342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49"/>
        <v>"PUTK"</v>
      </c>
      <c r="AA1594" s="25" t="str">
        <f t="shared" si="343"/>
        <v>PUTK</v>
      </c>
      <c r="AB1594" s="1">
        <f t="shared" si="350"/>
        <v>1556</v>
      </c>
      <c r="AC1594" t="str">
        <f t="shared" si="344"/>
        <v>ITM_PUTK</v>
      </c>
      <c r="AD1594" s="136" t="str">
        <f>IF(ISNA(VLOOKUP(AA1594,Sheet2!J:J,1,0)),"//","")</f>
        <v>//</v>
      </c>
      <c r="AF1594" s="94" t="str">
        <f t="shared" si="345"/>
        <v>PUTK</v>
      </c>
      <c r="AG1594" t="b">
        <f t="shared" si="346"/>
        <v>1</v>
      </c>
    </row>
    <row r="1595" spans="1:33">
      <c r="A1595" s="50">
        <f t="shared" si="347"/>
        <v>1595</v>
      </c>
      <c r="B1595" s="49">
        <f t="shared" si="348"/>
        <v>1557</v>
      </c>
      <c r="C1595" s="53" t="s">
        <v>3610</v>
      </c>
      <c r="D1595" s="53" t="s">
        <v>4449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3970</v>
      </c>
      <c r="L1595" s="57" t="s">
        <v>4804</v>
      </c>
      <c r="M1595" s="57" t="s">
        <v>4861</v>
      </c>
      <c r="N1595" s="57"/>
      <c r="O1595" s="57"/>
      <c r="P1595" s="56" t="s">
        <v>1808</v>
      </c>
      <c r="Q1595" s="13"/>
      <c r="R1595"/>
      <c r="S1595" t="str">
        <f t="shared" si="351"/>
        <v/>
      </c>
      <c r="T1595" t="str">
        <f>IF(ISNA(VLOOKUP(AF1595,#REF!,1)),"//","")</f>
        <v/>
      </c>
      <c r="U1595"/>
      <c r="V1595" t="e">
        <f t="shared" si="342"/>
        <v>#REF!</v>
      </c>
      <c r="W1595" s="81" t="s">
        <v>2253</v>
      </c>
      <c r="X1595" s="59" t="s">
        <v>2615</v>
      </c>
      <c r="Y1595" s="59" t="s">
        <v>2253</v>
      </c>
      <c r="Z1595" s="25" t="str">
        <f t="shared" si="349"/>
        <v>"RAD"</v>
      </c>
      <c r="AA1595" s="25" t="str">
        <f t="shared" si="343"/>
        <v>RAD</v>
      </c>
      <c r="AB1595" s="1">
        <f t="shared" si="350"/>
        <v>1557</v>
      </c>
      <c r="AC1595" t="str">
        <f t="shared" si="344"/>
        <v>ITM_RAD</v>
      </c>
      <c r="AD1595" s="136" t="str">
        <f>IF(ISNA(VLOOKUP(AA1595,Sheet2!J:J,1,0)),"//","")</f>
        <v/>
      </c>
      <c r="AF1595" s="94" t="str">
        <f t="shared" si="345"/>
        <v>RAD</v>
      </c>
      <c r="AG1595" t="b">
        <f t="shared" si="346"/>
        <v>1</v>
      </c>
    </row>
    <row r="1596" spans="1:33">
      <c r="A1596" s="50">
        <f t="shared" si="347"/>
        <v>1596</v>
      </c>
      <c r="B1596" s="49">
        <f t="shared" si="348"/>
        <v>1558</v>
      </c>
      <c r="C1596" s="53" t="s">
        <v>3611</v>
      </c>
      <c r="D1596" s="53" t="s">
        <v>4449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3970</v>
      </c>
      <c r="L1596" s="57" t="s">
        <v>4804</v>
      </c>
      <c r="M1596" s="57" t="s">
        <v>4861</v>
      </c>
      <c r="N1596" s="57"/>
      <c r="O1596" s="57"/>
      <c r="P1596" s="56" t="s">
        <v>1809</v>
      </c>
      <c r="Q1596" s="13"/>
      <c r="R1596"/>
      <c r="S1596" t="str">
        <f t="shared" si="351"/>
        <v/>
      </c>
      <c r="T1596" t="str">
        <f>IF(ISNA(VLOOKUP(AF1596,#REF!,1)),"//","")</f>
        <v/>
      </c>
      <c r="U1596"/>
      <c r="V1596" t="e">
        <f t="shared" si="342"/>
        <v>#REF!</v>
      </c>
      <c r="W1596" s="81" t="s">
        <v>2676</v>
      </c>
      <c r="X1596" s="59" t="s">
        <v>2253</v>
      </c>
      <c r="Y1596" s="59" t="s">
        <v>2253</v>
      </c>
      <c r="Z1596" s="25" t="str">
        <f t="shared" si="349"/>
        <v>"RAD" STD_RIGHT_ARROW</v>
      </c>
      <c r="AA1596" s="25" t="str">
        <f t="shared" si="343"/>
        <v>RAD&gt;</v>
      </c>
      <c r="AB1596" s="1">
        <f t="shared" si="350"/>
        <v>1558</v>
      </c>
      <c r="AC1596" t="str">
        <f t="shared" si="344"/>
        <v>ITM_RADto</v>
      </c>
      <c r="AD1596" s="136" t="str">
        <f>IF(ISNA(VLOOKUP(AA1596,Sheet2!J:J,1,0)),"//","")</f>
        <v>//</v>
      </c>
      <c r="AF1596" s="94" t="str">
        <f t="shared" si="345"/>
        <v>RAD&gt;</v>
      </c>
      <c r="AG1596" t="b">
        <f t="shared" si="346"/>
        <v>1</v>
      </c>
    </row>
    <row r="1597" spans="1:33">
      <c r="A1597" s="50">
        <f t="shared" si="347"/>
        <v>1597</v>
      </c>
      <c r="B1597" s="49">
        <f t="shared" si="348"/>
        <v>1559</v>
      </c>
      <c r="C1597" s="53" t="s">
        <v>3637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3970</v>
      </c>
      <c r="L1597" s="57" t="s">
        <v>4804</v>
      </c>
      <c r="M1597" s="57" t="s">
        <v>4861</v>
      </c>
      <c r="N1597" s="57"/>
      <c r="O1597" s="57"/>
      <c r="P1597" s="56" t="s">
        <v>1811</v>
      </c>
      <c r="Q1597" s="13"/>
      <c r="R1597"/>
      <c r="S1597" t="str">
        <f t="shared" si="351"/>
        <v/>
      </c>
      <c r="T1597" t="str">
        <f>IF(ISNA(VLOOKUP(AF1597,#REF!,1)),"//","")</f>
        <v/>
      </c>
      <c r="U1597"/>
      <c r="V1597" t="e">
        <f t="shared" si="342"/>
        <v>#REF!</v>
      </c>
      <c r="W1597" s="81" t="s">
        <v>2677</v>
      </c>
      <c r="X1597" s="59" t="s">
        <v>2253</v>
      </c>
      <c r="Y1597" s="59" t="s">
        <v>2253</v>
      </c>
      <c r="Z1597" s="25" t="str">
        <f t="shared" si="349"/>
        <v>"RAN#"</v>
      </c>
      <c r="AA1597" s="25" t="str">
        <f t="shared" si="343"/>
        <v>RAN#</v>
      </c>
      <c r="AB1597" s="1">
        <f t="shared" si="350"/>
        <v>1559</v>
      </c>
      <c r="AC1597" t="str">
        <f t="shared" si="344"/>
        <v>ITM_RAN</v>
      </c>
      <c r="AD1597" s="136" t="str">
        <f>IF(ISNA(VLOOKUP(AA1597,Sheet2!J:J,1,0)),"//","")</f>
        <v/>
      </c>
      <c r="AF1597" s="94" t="str">
        <f t="shared" si="345"/>
        <v>RAN#</v>
      </c>
      <c r="AG1597" t="b">
        <f t="shared" si="346"/>
        <v>1</v>
      </c>
    </row>
    <row r="1598" spans="1:33">
      <c r="A1598" s="50">
        <f t="shared" si="347"/>
        <v>1598</v>
      </c>
      <c r="B1598" s="49">
        <f t="shared" si="348"/>
        <v>1560</v>
      </c>
      <c r="C1598" s="53" t="s">
        <v>3796</v>
      </c>
      <c r="D1598" s="53" t="s">
        <v>2817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3808</v>
      </c>
      <c r="L1598" s="57" t="s">
        <v>4804</v>
      </c>
      <c r="M1598" s="57" t="s">
        <v>4863</v>
      </c>
      <c r="N1598" s="57"/>
      <c r="O1598" s="57" t="s">
        <v>268</v>
      </c>
      <c r="P1598" s="56" t="s">
        <v>1812</v>
      </c>
      <c r="Q1598" s="13"/>
      <c r="R1598"/>
      <c r="S1598" t="str">
        <f t="shared" si="351"/>
        <v/>
      </c>
      <c r="T1598" t="str">
        <f>IF(ISNA(VLOOKUP(AF1598,#REF!,1)),"//","")</f>
        <v/>
      </c>
      <c r="U1598"/>
      <c r="V1598" t="e">
        <f t="shared" si="342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49"/>
        <v>"REGS"</v>
      </c>
      <c r="AA1598" s="25" t="str">
        <f t="shared" si="343"/>
        <v>REGS</v>
      </c>
      <c r="AB1598" s="1">
        <f t="shared" si="350"/>
        <v>1560</v>
      </c>
      <c r="AC1598" t="str">
        <f t="shared" si="344"/>
        <v>ITM_RBR</v>
      </c>
      <c r="AD1598" s="136" t="str">
        <f>IF(ISNA(VLOOKUP(AA1598,Sheet2!J:J,1,0)),"//","")</f>
        <v>//</v>
      </c>
      <c r="AF1598" s="94" t="str">
        <f t="shared" si="345"/>
        <v>REGS</v>
      </c>
      <c r="AG1598" t="b">
        <f t="shared" si="346"/>
        <v>1</v>
      </c>
    </row>
    <row r="1599" spans="1:33">
      <c r="A1599" s="50">
        <f t="shared" si="347"/>
        <v>1599</v>
      </c>
      <c r="B1599" s="49">
        <f t="shared" si="348"/>
        <v>1561</v>
      </c>
      <c r="C1599" s="53" t="s">
        <v>3638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3970</v>
      </c>
      <c r="L1599" s="57" t="s">
        <v>4804</v>
      </c>
      <c r="M1599" s="57" t="s">
        <v>4866</v>
      </c>
      <c r="N1599" s="57"/>
      <c r="O1599" s="53"/>
      <c r="P1599" s="56" t="s">
        <v>1814</v>
      </c>
      <c r="Q1599" s="13"/>
      <c r="R1599"/>
      <c r="S1599" t="str">
        <f t="shared" si="351"/>
        <v>NOT EQUAL</v>
      </c>
      <c r="T1599" t="str">
        <f>IF(ISNA(VLOOKUP(AF1599,#REF!,1)),"//","")</f>
        <v/>
      </c>
      <c r="U1599"/>
      <c r="V1599" t="e">
        <f t="shared" si="342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49"/>
        <v>"RCLCFG"</v>
      </c>
      <c r="AA1599" s="25" t="str">
        <f t="shared" si="343"/>
        <v>RCLCFG</v>
      </c>
      <c r="AB1599" s="1">
        <f t="shared" si="350"/>
        <v>1561</v>
      </c>
      <c r="AC1599" t="str">
        <f t="shared" si="344"/>
        <v>ITM_RCLCFG</v>
      </c>
      <c r="AD1599" s="136" t="str">
        <f>IF(ISNA(VLOOKUP(AA1599,Sheet2!J:J,1,0)),"//","")</f>
        <v>//</v>
      </c>
      <c r="AF1599" s="94" t="str">
        <f t="shared" si="345"/>
        <v>RCLCFG</v>
      </c>
      <c r="AG1599" t="b">
        <f t="shared" si="346"/>
        <v>1</v>
      </c>
    </row>
    <row r="1600" spans="1:33">
      <c r="A1600" s="50">
        <f t="shared" si="347"/>
        <v>1600</v>
      </c>
      <c r="B1600" s="49">
        <f t="shared" si="348"/>
        <v>1562</v>
      </c>
      <c r="C1600" s="53" t="s">
        <v>3639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3970</v>
      </c>
      <c r="L1600" s="57" t="s">
        <v>4804</v>
      </c>
      <c r="M1600" s="57" t="s">
        <v>4861</v>
      </c>
      <c r="N1600" s="57"/>
      <c r="O1600" s="57"/>
      <c r="P1600" s="56" t="s">
        <v>1815</v>
      </c>
      <c r="Q1600" s="13"/>
      <c r="R1600"/>
      <c r="S1600" t="str">
        <f t="shared" si="351"/>
        <v/>
      </c>
      <c r="T1600" t="str">
        <f>IF(ISNA(VLOOKUP(AF1600,#REF!,1)),"//","")</f>
        <v/>
      </c>
      <c r="U1600"/>
      <c r="V1600" t="e">
        <f t="shared" si="342"/>
        <v>#REF!</v>
      </c>
      <c r="W1600" s="81" t="s">
        <v>2700</v>
      </c>
      <c r="X1600" s="59" t="s">
        <v>2253</v>
      </c>
      <c r="Y1600" s="59" t="s">
        <v>2253</v>
      </c>
      <c r="Z1600" s="25" t="str">
        <f t="shared" si="349"/>
        <v>"RCLEL"</v>
      </c>
      <c r="AA1600" s="25" t="str">
        <f t="shared" si="343"/>
        <v>RCLEL</v>
      </c>
      <c r="AB1600" s="1">
        <f t="shared" si="350"/>
        <v>1562</v>
      </c>
      <c r="AC1600" t="str">
        <f t="shared" si="344"/>
        <v>ITM_RCLEL</v>
      </c>
      <c r="AF1600" s="94" t="str">
        <f t="shared" si="345"/>
        <v>RCLEL</v>
      </c>
      <c r="AG1600" t="b">
        <f t="shared" si="346"/>
        <v>1</v>
      </c>
    </row>
    <row r="1601" spans="1:33">
      <c r="A1601" s="50">
        <f t="shared" si="347"/>
        <v>1601</v>
      </c>
      <c r="B1601" s="49">
        <f t="shared" si="348"/>
        <v>1563</v>
      </c>
      <c r="C1601" s="53" t="s">
        <v>3640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3970</v>
      </c>
      <c r="L1601" s="57" t="s">
        <v>4804</v>
      </c>
      <c r="M1601" s="57" t="s">
        <v>4861</v>
      </c>
      <c r="N1601" s="57"/>
      <c r="O1601" s="57"/>
      <c r="P1601" s="56" t="s">
        <v>1816</v>
      </c>
      <c r="Q1601" s="13"/>
      <c r="R1601"/>
      <c r="S1601" t="str">
        <f t="shared" si="351"/>
        <v/>
      </c>
      <c r="T1601" t="str">
        <f>IF(ISNA(VLOOKUP(AF1601,#REF!,1)),"//","")</f>
        <v/>
      </c>
      <c r="U1601"/>
      <c r="V1601" t="e">
        <f t="shared" si="342"/>
        <v>#REF!</v>
      </c>
      <c r="W1601" s="81" t="s">
        <v>2700</v>
      </c>
      <c r="X1601" s="59" t="s">
        <v>2253</v>
      </c>
      <c r="Y1601" s="59" t="s">
        <v>2253</v>
      </c>
      <c r="Z1601" s="25" t="str">
        <f t="shared" si="349"/>
        <v>"RCLIJ"</v>
      </c>
      <c r="AA1601" s="25" t="str">
        <f t="shared" si="343"/>
        <v>RCLIJ</v>
      </c>
      <c r="AB1601" s="1">
        <f t="shared" si="350"/>
        <v>1563</v>
      </c>
      <c r="AC1601" t="str">
        <f t="shared" si="344"/>
        <v>ITM_RCLIJ</v>
      </c>
      <c r="AD1601" s="136" t="str">
        <f>IF(ISNA(VLOOKUP(AA1601,Sheet2!J:J,1,0)),"//","")</f>
        <v>//</v>
      </c>
      <c r="AF1601" s="94" t="str">
        <f t="shared" si="345"/>
        <v>RCLIJ</v>
      </c>
      <c r="AG1601" t="b">
        <f t="shared" si="346"/>
        <v>1</v>
      </c>
    </row>
    <row r="1602" spans="1:33">
      <c r="A1602" s="50">
        <f t="shared" si="347"/>
        <v>1602</v>
      </c>
      <c r="B1602" s="49">
        <f t="shared" si="348"/>
        <v>1564</v>
      </c>
      <c r="C1602" s="53" t="s">
        <v>3641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3970</v>
      </c>
      <c r="L1602" s="57" t="s">
        <v>4804</v>
      </c>
      <c r="M1602" s="57" t="s">
        <v>4866</v>
      </c>
      <c r="N1602" s="57"/>
      <c r="O1602" s="57"/>
      <c r="P1602" s="56" t="s">
        <v>1817</v>
      </c>
      <c r="Q1602" s="13"/>
      <c r="R1602"/>
      <c r="S1602" t="str">
        <f t="shared" si="351"/>
        <v/>
      </c>
      <c r="T1602" t="str">
        <f>IF(ISNA(VLOOKUP(AF1602,#REF!,1)),"//","")</f>
        <v/>
      </c>
      <c r="U1602"/>
      <c r="V1602" t="e">
        <f t="shared" si="342"/>
        <v>#REF!</v>
      </c>
      <c r="W1602" s="81" t="s">
        <v>2700</v>
      </c>
      <c r="X1602" s="59" t="s">
        <v>2253</v>
      </c>
      <c r="Y1602" s="59" t="s">
        <v>2253</v>
      </c>
      <c r="Z1602" s="25" t="str">
        <f t="shared" si="349"/>
        <v>"RCLS"</v>
      </c>
      <c r="AA1602" s="25" t="str">
        <f t="shared" si="343"/>
        <v>RCLS</v>
      </c>
      <c r="AB1602" s="1">
        <f t="shared" si="350"/>
        <v>1564</v>
      </c>
      <c r="AC1602" t="str">
        <f t="shared" si="344"/>
        <v>ITM_RCLS</v>
      </c>
      <c r="AD1602" s="136" t="str">
        <f>IF(ISNA(VLOOKUP(AA1602,Sheet2!J:J,1,0)),"//","")</f>
        <v>//</v>
      </c>
      <c r="AF1602" s="94" t="str">
        <f t="shared" si="345"/>
        <v>RCLS</v>
      </c>
      <c r="AG1602" t="b">
        <f t="shared" si="346"/>
        <v>1</v>
      </c>
    </row>
    <row r="1603" spans="1:33">
      <c r="A1603" s="50">
        <f t="shared" si="347"/>
        <v>1603</v>
      </c>
      <c r="B1603" s="49">
        <f t="shared" si="348"/>
        <v>1565</v>
      </c>
      <c r="C1603" s="53" t="s">
        <v>4284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3970</v>
      </c>
      <c r="L1603" s="57" t="s">
        <v>4804</v>
      </c>
      <c r="M1603" s="57" t="s">
        <v>4862</v>
      </c>
      <c r="N1603" s="57"/>
      <c r="O1603" s="57"/>
      <c r="P1603" s="56" t="s">
        <v>1821</v>
      </c>
      <c r="Q1603" s="13"/>
      <c r="R1603"/>
      <c r="S1603" t="str">
        <f t="shared" si="351"/>
        <v/>
      </c>
      <c r="T1603" t="str">
        <f>IF(ISNA(VLOOKUP(AF1603,#REF!,1)),"//","")</f>
        <v/>
      </c>
      <c r="U1603"/>
      <c r="V1603" t="e">
        <f t="shared" si="342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49"/>
        <v>"RDP"</v>
      </c>
      <c r="AA1603" s="25" t="str">
        <f t="shared" si="343"/>
        <v>RDP</v>
      </c>
      <c r="AB1603" s="1">
        <f t="shared" si="350"/>
        <v>1565</v>
      </c>
      <c r="AC1603" t="str">
        <f t="shared" si="344"/>
        <v>ITM_RDP</v>
      </c>
      <c r="AD1603" s="136" t="str">
        <f>IF(ISNA(VLOOKUP(AA1603,Sheet2!J:J,1,0)),"//","")</f>
        <v>//</v>
      </c>
      <c r="AF1603" s="94" t="str">
        <f t="shared" si="345"/>
        <v>RDP</v>
      </c>
      <c r="AG1603" t="b">
        <f t="shared" si="346"/>
        <v>1</v>
      </c>
    </row>
    <row r="1604" spans="1:33">
      <c r="A1604" s="50">
        <f t="shared" si="347"/>
        <v>1604</v>
      </c>
      <c r="B1604" s="49">
        <f t="shared" si="348"/>
        <v>1566</v>
      </c>
      <c r="C1604" s="53" t="s">
        <v>3642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3970</v>
      </c>
      <c r="L1604" s="57" t="s">
        <v>4804</v>
      </c>
      <c r="M1604" s="57" t="s">
        <v>4861</v>
      </c>
      <c r="N1604" s="57"/>
      <c r="O1604" s="57"/>
      <c r="P1604" s="56" t="s">
        <v>1825</v>
      </c>
      <c r="Q1604" s="13"/>
      <c r="R1604"/>
      <c r="S1604" t="str">
        <f t="shared" si="351"/>
        <v/>
      </c>
      <c r="T1604" t="str">
        <f>IF(ISNA(VLOOKUP(AF1604,#REF!,1)),"//","")</f>
        <v/>
      </c>
      <c r="U1604"/>
      <c r="V1604" t="e">
        <f t="shared" si="342"/>
        <v>#REF!</v>
      </c>
      <c r="W1604" s="81" t="s">
        <v>2681</v>
      </c>
      <c r="X1604" s="59" t="s">
        <v>2253</v>
      </c>
      <c r="Y1604" s="59" t="s">
        <v>2253</v>
      </c>
      <c r="Z1604" s="25" t="str">
        <f t="shared" si="349"/>
        <v>"RE"</v>
      </c>
      <c r="AA1604" s="25" t="str">
        <f t="shared" si="343"/>
        <v>RE</v>
      </c>
      <c r="AB1604" s="1">
        <f t="shared" si="350"/>
        <v>1566</v>
      </c>
      <c r="AC1604" t="str">
        <f t="shared" si="344"/>
        <v>ITM_RE</v>
      </c>
      <c r="AD1604" s="136" t="str">
        <f>IF(ISNA(VLOOKUP(AA1604,Sheet2!J:J,1,0)),"//","")</f>
        <v/>
      </c>
      <c r="AF1604" s="94" t="str">
        <f t="shared" si="345"/>
        <v>RE</v>
      </c>
      <c r="AG1604" t="b">
        <f t="shared" si="346"/>
        <v>1</v>
      </c>
    </row>
    <row r="1605" spans="1:33">
      <c r="A1605" s="50">
        <f t="shared" si="347"/>
        <v>1605</v>
      </c>
      <c r="B1605" s="49">
        <f t="shared" si="348"/>
        <v>1567</v>
      </c>
      <c r="C1605" s="53" t="s">
        <v>3794</v>
      </c>
      <c r="D1605" s="53" t="s">
        <v>7</v>
      </c>
      <c r="E1605" s="58" t="s">
        <v>4944</v>
      </c>
      <c r="F1605" s="58" t="s">
        <v>4944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3970</v>
      </c>
      <c r="L1605" s="57" t="s">
        <v>4804</v>
      </c>
      <c r="M1605" s="57" t="s">
        <v>4861</v>
      </c>
      <c r="N1605" s="57"/>
      <c r="O1605" s="57"/>
      <c r="P1605" s="56" t="s">
        <v>4937</v>
      </c>
      <c r="Q1605" s="13"/>
      <c r="R1605"/>
      <c r="S1605" t="str">
        <f t="shared" si="351"/>
        <v/>
      </c>
      <c r="T1605" t="str">
        <f>IF(ISNA(VLOOKUP(AF1605,#REF!,1)),"//","")</f>
        <v/>
      </c>
      <c r="U1605"/>
      <c r="V1605" t="e">
        <f t="shared" si="342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49"/>
        <v>"READP"</v>
      </c>
      <c r="AA1605" s="25" t="str">
        <f t="shared" si="343"/>
        <v>READP</v>
      </c>
      <c r="AB1605" s="1">
        <f t="shared" si="350"/>
        <v>1567</v>
      </c>
      <c r="AC1605" t="str">
        <f t="shared" si="344"/>
        <v>ITM_READP</v>
      </c>
      <c r="AD1605" s="136" t="str">
        <f>IF(ISNA(VLOOKUP(AA1605,Sheet2!J:J,1,0)),"//","")</f>
        <v>//</v>
      </c>
      <c r="AF1605" s="94" t="str">
        <f t="shared" si="345"/>
        <v>READP</v>
      </c>
      <c r="AG1605" t="b">
        <f t="shared" si="346"/>
        <v>1</v>
      </c>
    </row>
    <row r="1606" spans="1:33">
      <c r="A1606" s="50">
        <f t="shared" si="347"/>
        <v>1606</v>
      </c>
      <c r="B1606" s="49">
        <f t="shared" si="348"/>
        <v>1568</v>
      </c>
      <c r="C1606" s="53" t="s">
        <v>3643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4612</v>
      </c>
      <c r="L1606" s="57" t="s">
        <v>4804</v>
      </c>
      <c r="M1606" s="57" t="s">
        <v>4863</v>
      </c>
      <c r="N1606" s="57"/>
      <c r="O1606" s="57"/>
      <c r="P1606" s="56" t="s">
        <v>1829</v>
      </c>
      <c r="Q1606" s="13"/>
      <c r="R1606"/>
      <c r="S1606" t="str">
        <f t="shared" si="351"/>
        <v/>
      </c>
      <c r="T1606" t="str">
        <f>IF(ISNA(VLOOKUP(AF1606,#REF!,1)),"//","")</f>
        <v/>
      </c>
      <c r="U1606"/>
      <c r="V1606" t="e">
        <f t="shared" si="342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49"/>
        <v>"RESET"</v>
      </c>
      <c r="AA1606" s="25" t="str">
        <f t="shared" si="343"/>
        <v>RESET</v>
      </c>
      <c r="AB1606" s="1">
        <f t="shared" si="350"/>
        <v>1568</v>
      </c>
      <c r="AC1606" t="str">
        <f t="shared" si="344"/>
        <v>ITM_RESET</v>
      </c>
      <c r="AD1606" s="136" t="str">
        <f>IF(ISNA(VLOOKUP(AA1606,Sheet2!J:J,1,0)),"//","")</f>
        <v>//</v>
      </c>
      <c r="AF1606" s="94" t="str">
        <f t="shared" si="345"/>
        <v>RESET</v>
      </c>
      <c r="AG1606" t="b">
        <f t="shared" si="346"/>
        <v>1</v>
      </c>
    </row>
    <row r="1607" spans="1:33">
      <c r="A1607" s="50">
        <f t="shared" si="347"/>
        <v>1607</v>
      </c>
      <c r="B1607" s="49">
        <f t="shared" si="348"/>
        <v>1569</v>
      </c>
      <c r="C1607" s="53" t="s">
        <v>3644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3970</v>
      </c>
      <c r="L1607" s="57" t="s">
        <v>4804</v>
      </c>
      <c r="M1607" s="57" t="s">
        <v>4861</v>
      </c>
      <c r="N1607" s="57"/>
      <c r="O1607" s="57"/>
      <c r="P1607" s="56" t="s">
        <v>1830</v>
      </c>
      <c r="Q1607" s="13"/>
      <c r="R1607"/>
      <c r="S1607" t="str">
        <f t="shared" si="351"/>
        <v/>
      </c>
      <c r="T1607" t="str">
        <f>IF(ISNA(VLOOKUP(AF1607,#REF!,1)),"//","")</f>
        <v/>
      </c>
      <c r="U1607"/>
      <c r="V1607" t="e">
        <f t="shared" ref="V1607:V1670" si="352">IF(AA1607&lt;&gt;"",V1606+1,V1606)</f>
        <v>#REF!</v>
      </c>
      <c r="W1607" s="81" t="s">
        <v>2681</v>
      </c>
      <c r="X1607" s="59" t="s">
        <v>2253</v>
      </c>
      <c r="Y1607" s="59" t="s">
        <v>2253</v>
      </c>
      <c r="Z1607" s="25" t="str">
        <f t="shared" si="349"/>
        <v>"RE" STD_RIGHT_ARROW "CX"</v>
      </c>
      <c r="AA1607" s="25" t="str">
        <f t="shared" ref="AA1607:AA1670" si="353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0"/>
        <v>1569</v>
      </c>
      <c r="AC1607" t="str">
        <f t="shared" ref="AC1607:AC1670" si="354">P1607</f>
        <v>ITM_REtoCX</v>
      </c>
      <c r="AD1607" s="136" t="str">
        <f>IF(ISNA(VLOOKUP(AA1607,Sheet2!J:J,1,0)),"//","")</f>
        <v>//</v>
      </c>
      <c r="AF1607" s="94" t="str">
        <f t="shared" ref="AF1607:AF1670" si="355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6">AA1607=AF1607</f>
        <v>1</v>
      </c>
    </row>
    <row r="1608" spans="1:33">
      <c r="A1608" s="50">
        <f t="shared" si="347"/>
        <v>1608</v>
      </c>
      <c r="B1608" s="49">
        <f t="shared" si="348"/>
        <v>1570</v>
      </c>
      <c r="C1608" s="53" t="s">
        <v>3645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3970</v>
      </c>
      <c r="L1608" s="57" t="s">
        <v>4804</v>
      </c>
      <c r="M1608" s="57" t="s">
        <v>4861</v>
      </c>
      <c r="N1608" s="57"/>
      <c r="O1608" s="57"/>
      <c r="P1608" s="56" t="s">
        <v>1831</v>
      </c>
      <c r="Q1608" s="13"/>
      <c r="R1608"/>
      <c r="S1608" t="str">
        <f t="shared" si="351"/>
        <v/>
      </c>
      <c r="T1608" t="str">
        <f>IF(ISNA(VLOOKUP(AF1608,#REF!,1)),"//","")</f>
        <v/>
      </c>
      <c r="U1608"/>
      <c r="V1608" t="e">
        <f t="shared" si="352"/>
        <v>#REF!</v>
      </c>
      <c r="W1608" s="81" t="s">
        <v>2681</v>
      </c>
      <c r="X1608" s="59" t="s">
        <v>2253</v>
      </c>
      <c r="Y1608" s="59" t="s">
        <v>2253</v>
      </c>
      <c r="Z1608" s="25" t="str">
        <f t="shared" si="349"/>
        <v>"RE" STD_LEFT_RIGHT_ARROWS "IM"</v>
      </c>
      <c r="AA1608" s="25" t="str">
        <f t="shared" si="353"/>
        <v>RE&lt;&gt;IM</v>
      </c>
      <c r="AB1608" s="1">
        <f t="shared" si="350"/>
        <v>1570</v>
      </c>
      <c r="AC1608" t="str">
        <f t="shared" si="354"/>
        <v>ITM_REexIM</v>
      </c>
      <c r="AD1608" s="136" t="str">
        <f>IF(ISNA(VLOOKUP(AA1608,Sheet2!J:J,1,0)),"//","")</f>
        <v/>
      </c>
      <c r="AF1608" s="94" t="str">
        <f t="shared" si="355"/>
        <v>RE&lt;&gt;IM</v>
      </c>
      <c r="AG1608" t="b">
        <f t="shared" si="356"/>
        <v>1</v>
      </c>
    </row>
    <row r="1609" spans="1:33">
      <c r="A1609" s="50">
        <f t="shared" si="347"/>
        <v>1609</v>
      </c>
      <c r="B1609" s="49">
        <f t="shared" si="348"/>
        <v>1571</v>
      </c>
      <c r="C1609" s="53" t="s">
        <v>4285</v>
      </c>
      <c r="D1609" s="53" t="s">
        <v>12</v>
      </c>
      <c r="E1609" s="58" t="s">
        <v>4950</v>
      </c>
      <c r="F1609" s="58" t="s">
        <v>4950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3970</v>
      </c>
      <c r="L1609" s="57" t="s">
        <v>4804</v>
      </c>
      <c r="M1609" s="57" t="s">
        <v>4862</v>
      </c>
      <c r="N1609" s="57"/>
      <c r="O1609" s="57"/>
      <c r="P1609" s="56" t="s">
        <v>1837</v>
      </c>
      <c r="Q1609" s="13"/>
      <c r="R1609"/>
      <c r="S1609" t="str">
        <f t="shared" si="351"/>
        <v/>
      </c>
      <c r="T1609" t="str">
        <f>IF(ISNA(VLOOKUP(AF1609,#REF!,1)),"//","")</f>
        <v/>
      </c>
      <c r="U1609"/>
      <c r="V1609" t="e">
        <f t="shared" si="352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49"/>
        <v>"RM"</v>
      </c>
      <c r="AA1609" s="25" t="str">
        <f t="shared" si="353"/>
        <v>RM</v>
      </c>
      <c r="AB1609" s="1">
        <f t="shared" si="350"/>
        <v>1571</v>
      </c>
      <c r="AC1609" t="str">
        <f t="shared" si="354"/>
        <v>ITM_RM</v>
      </c>
      <c r="AD1609" s="136" t="str">
        <f>IF(ISNA(VLOOKUP(AA1609,Sheet2!J:J,1,0)),"//","")</f>
        <v>//</v>
      </c>
      <c r="AF1609" s="94" t="str">
        <f t="shared" si="355"/>
        <v>RM</v>
      </c>
      <c r="AG1609" t="b">
        <f t="shared" si="356"/>
        <v>1</v>
      </c>
    </row>
    <row r="1610" spans="1:33">
      <c r="A1610" s="50">
        <f t="shared" si="347"/>
        <v>1610</v>
      </c>
      <c r="B1610" s="49">
        <f t="shared" si="348"/>
        <v>1572</v>
      </c>
      <c r="C1610" s="53" t="s">
        <v>3646</v>
      </c>
      <c r="D1610" s="53" t="s">
        <v>7</v>
      </c>
      <c r="E1610" s="77" t="s">
        <v>4951</v>
      </c>
      <c r="F1610" s="77" t="s">
        <v>4951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3970</v>
      </c>
      <c r="L1610" s="57" t="s">
        <v>4804</v>
      </c>
      <c r="M1610" s="57" t="s">
        <v>4861</v>
      </c>
      <c r="N1610" s="57"/>
      <c r="O1610" s="57"/>
      <c r="P1610" s="56" t="s">
        <v>1838</v>
      </c>
      <c r="Q1610" s="13"/>
      <c r="R1610"/>
      <c r="S1610" t="str">
        <f t="shared" si="351"/>
        <v/>
      </c>
      <c r="T1610" t="str">
        <f>IF(ISNA(VLOOKUP(AF1610,#REF!,1)),"//","")</f>
        <v/>
      </c>
      <c r="U1610"/>
      <c r="V1610" t="e">
        <f t="shared" si="352"/>
        <v>#REF!</v>
      </c>
      <c r="W1610" s="81" t="s">
        <v>2698</v>
      </c>
      <c r="X1610" s="59" t="s">
        <v>2253</v>
      </c>
      <c r="Y1610" s="59" t="s">
        <v>2253</v>
      </c>
      <c r="Z1610" s="25" t="str">
        <f t="shared" si="349"/>
        <v>"RM?"</v>
      </c>
      <c r="AA1610" s="25" t="str">
        <f t="shared" si="353"/>
        <v>RM?</v>
      </c>
      <c r="AB1610" s="1">
        <f t="shared" si="350"/>
        <v>1572</v>
      </c>
      <c r="AC1610" t="str">
        <f t="shared" si="354"/>
        <v>ITM_RMQ</v>
      </c>
      <c r="AD1610" s="136" t="str">
        <f>IF(ISNA(VLOOKUP(AA1610,Sheet2!J:J,1,0)),"//","")</f>
        <v>//</v>
      </c>
      <c r="AF1610" s="94" t="str">
        <f t="shared" si="355"/>
        <v>RM?</v>
      </c>
      <c r="AG1610" t="b">
        <f t="shared" si="356"/>
        <v>1</v>
      </c>
    </row>
    <row r="1611" spans="1:33" s="17" customFormat="1">
      <c r="A1611" s="50">
        <f t="shared" si="347"/>
        <v>1611</v>
      </c>
      <c r="B1611" s="49">
        <f t="shared" si="348"/>
        <v>1573</v>
      </c>
      <c r="C1611" s="186" t="s">
        <v>4586</v>
      </c>
      <c r="D1611" s="186" t="s">
        <v>12</v>
      </c>
      <c r="E1611" s="187" t="s">
        <v>4587</v>
      </c>
      <c r="F1611" s="187" t="s">
        <v>4587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3970</v>
      </c>
      <c r="L1611" s="57" t="s">
        <v>4804</v>
      </c>
      <c r="M1611" s="57" t="s">
        <v>4862</v>
      </c>
      <c r="N1611" s="57"/>
      <c r="O1611" s="189"/>
      <c r="P1611" s="190" t="s">
        <v>4585</v>
      </c>
      <c r="Q1611" s="190"/>
      <c r="R1611" s="189"/>
      <c r="S1611" s="189" t="str">
        <f t="shared" si="351"/>
        <v/>
      </c>
      <c r="T1611" s="189" t="str">
        <f>IF(ISNA(VLOOKUP(AF1611,#REF!,1)),"//","")</f>
        <v/>
      </c>
      <c r="U1611" s="189"/>
      <c r="V1611" t="e">
        <f t="shared" si="352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49"/>
        <v>"DSP"</v>
      </c>
      <c r="AA1611" s="25" t="str">
        <f t="shared" si="353"/>
        <v>DSP</v>
      </c>
      <c r="AB1611" s="1">
        <f t="shared" si="350"/>
        <v>1573</v>
      </c>
      <c r="AC1611" t="str">
        <f t="shared" si="354"/>
        <v>ITM_DSP</v>
      </c>
      <c r="AD1611" s="136" t="str">
        <f>IF(ISNA(VLOOKUP(AA1611,Sheet2!J:J,1,0)),"//","")</f>
        <v>//</v>
      </c>
      <c r="AF1611" s="94" t="str">
        <f t="shared" si="355"/>
        <v>DSP</v>
      </c>
      <c r="AG1611" t="b">
        <f t="shared" si="356"/>
        <v>1</v>
      </c>
    </row>
    <row r="1612" spans="1:33">
      <c r="A1612" s="50">
        <f t="shared" si="347"/>
        <v>1612</v>
      </c>
      <c r="B1612" s="49">
        <f t="shared" si="348"/>
        <v>1574</v>
      </c>
      <c r="C1612" s="53" t="s">
        <v>4567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3970</v>
      </c>
      <c r="L1612" s="57" t="s">
        <v>4804</v>
      </c>
      <c r="M1612" s="57" t="s">
        <v>4861</v>
      </c>
      <c r="N1612" s="57"/>
      <c r="O1612" s="57"/>
      <c r="P1612" s="56" t="s">
        <v>1840</v>
      </c>
      <c r="Q1612" s="13"/>
      <c r="R1612"/>
      <c r="S1612" t="str">
        <f t="shared" si="351"/>
        <v/>
      </c>
      <c r="T1612" t="str">
        <f>IF(ISNA(VLOOKUP(AF1612,#REF!,1)),"//","")</f>
        <v/>
      </c>
      <c r="U1612"/>
      <c r="V1612" t="e">
        <f t="shared" si="352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49"/>
        <v>"RNORM"</v>
      </c>
      <c r="AA1612" s="25" t="str">
        <f t="shared" si="353"/>
        <v>RNORM</v>
      </c>
      <c r="AB1612" s="1">
        <f t="shared" si="350"/>
        <v>1574</v>
      </c>
      <c r="AC1612" t="str">
        <f t="shared" si="354"/>
        <v>ITM_RNORM</v>
      </c>
      <c r="AD1612" s="136" t="str">
        <f>IF(ISNA(VLOOKUP(AA1612,Sheet2!J:J,1,0)),"//","")</f>
        <v>//</v>
      </c>
      <c r="AF1612" s="94" t="str">
        <f t="shared" si="355"/>
        <v>RNORM</v>
      </c>
      <c r="AG1612" t="b">
        <f t="shared" si="356"/>
        <v>1</v>
      </c>
    </row>
    <row r="1613" spans="1:33" s="107" customFormat="1">
      <c r="A1613" s="50">
        <f t="shared" si="347"/>
        <v>1613</v>
      </c>
      <c r="B1613" s="49">
        <f t="shared" si="348"/>
        <v>1575</v>
      </c>
      <c r="C1613" s="104" t="s">
        <v>3471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3970</v>
      </c>
      <c r="L1613" s="107" t="s">
        <v>4804</v>
      </c>
      <c r="M1613" s="57" t="s">
        <v>4861</v>
      </c>
      <c r="P1613" s="18" t="s">
        <v>1549</v>
      </c>
      <c r="Q1613" s="18"/>
      <c r="S1613" s="107" t="str">
        <f t="shared" si="351"/>
        <v/>
      </c>
      <c r="T1613" s="107" t="str">
        <f>IF(ISNA(VLOOKUP(AF1613,#REF!,1)),"//","")</f>
        <v/>
      </c>
      <c r="V1613" t="e">
        <f t="shared" si="352"/>
        <v>#REF!</v>
      </c>
      <c r="W1613" s="103" t="s">
        <v>2677</v>
      </c>
      <c r="X1613" s="106" t="s">
        <v>2253</v>
      </c>
      <c r="Y1613" s="106" t="s">
        <v>2253</v>
      </c>
      <c r="Z1613" s="25" t="str">
        <f t="shared" si="349"/>
        <v>"E" STD_SUP_X "-1"</v>
      </c>
      <c r="AA1613" s="25" t="str">
        <f t="shared" si="353"/>
        <v>E^X-1</v>
      </c>
      <c r="AB1613" s="1">
        <f t="shared" si="350"/>
        <v>1575</v>
      </c>
      <c r="AC1613" t="str">
        <f t="shared" si="354"/>
        <v>ITM_EX1</v>
      </c>
      <c r="AD1613" s="136" t="str">
        <f>IF(ISNA(VLOOKUP(AA1613,Sheet2!J:J,1,0)),"//","")</f>
        <v/>
      </c>
      <c r="AF1613" s="94" t="str">
        <f t="shared" si="355"/>
        <v>E^X-1</v>
      </c>
      <c r="AG1613" t="b">
        <f t="shared" si="356"/>
        <v>1</v>
      </c>
    </row>
    <row r="1614" spans="1:33">
      <c r="A1614" s="50">
        <f t="shared" si="347"/>
        <v>1614</v>
      </c>
      <c r="B1614" s="49">
        <f t="shared" si="348"/>
        <v>1576</v>
      </c>
      <c r="C1614" s="54" t="s">
        <v>3649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3970</v>
      </c>
      <c r="L1614" s="57" t="s">
        <v>4804</v>
      </c>
      <c r="M1614" s="57" t="s">
        <v>4861</v>
      </c>
      <c r="N1614" s="57"/>
      <c r="O1614" s="57"/>
      <c r="P1614" s="56" t="s">
        <v>1842</v>
      </c>
      <c r="Q1614" s="13"/>
      <c r="R1614"/>
      <c r="S1614" t="str">
        <f t="shared" si="351"/>
        <v/>
      </c>
      <c r="T1614" t="str">
        <f>IF(ISNA(VLOOKUP(AF1614,#REF!,1)),"//","")</f>
        <v/>
      </c>
      <c r="U1614"/>
      <c r="V1614" t="e">
        <f t="shared" si="352"/>
        <v>#REF!</v>
      </c>
      <c r="W1614" s="81" t="s">
        <v>2253</v>
      </c>
      <c r="X1614" s="59" t="s">
        <v>2609</v>
      </c>
      <c r="Y1614" s="59" t="s">
        <v>2253</v>
      </c>
      <c r="Z1614" s="25" t="str">
        <f t="shared" si="349"/>
        <v/>
      </c>
      <c r="AA1614" s="25" t="str">
        <f t="shared" si="353"/>
        <v/>
      </c>
      <c r="AB1614" s="1">
        <f t="shared" si="350"/>
        <v>1576</v>
      </c>
      <c r="AC1614" t="str">
        <f t="shared" si="354"/>
        <v>ITM_ROUNDI</v>
      </c>
      <c r="AD1614" s="136" t="str">
        <f>IF(ISNA(VLOOKUP(AA1614,Sheet2!J:J,1,0)),"//","")</f>
        <v/>
      </c>
      <c r="AF1614" s="94" t="str">
        <f t="shared" si="355"/>
        <v/>
      </c>
      <c r="AG1614" t="b">
        <f t="shared" si="356"/>
        <v>1</v>
      </c>
    </row>
    <row r="1615" spans="1:33">
      <c r="A1615" s="50">
        <f t="shared" si="347"/>
        <v>1615</v>
      </c>
      <c r="B1615" s="49">
        <f t="shared" si="348"/>
        <v>1577</v>
      </c>
      <c r="C1615" s="54" t="s">
        <v>4286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3970</v>
      </c>
      <c r="L1615" s="57" t="s">
        <v>4804</v>
      </c>
      <c r="M1615" s="57" t="s">
        <v>4862</v>
      </c>
      <c r="N1615" s="57"/>
      <c r="O1615" s="57"/>
      <c r="P1615" s="56" t="s">
        <v>1845</v>
      </c>
      <c r="Q1615" s="13"/>
      <c r="R1615"/>
      <c r="S1615" t="str">
        <f t="shared" si="351"/>
        <v/>
      </c>
      <c r="T1615" t="str">
        <f>IF(ISNA(VLOOKUP(AF1615,#REF!,1)),"//","")</f>
        <v/>
      </c>
      <c r="U1615"/>
      <c r="V1615" t="e">
        <f t="shared" si="352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49"/>
        <v>"RSD"</v>
      </c>
      <c r="AA1615" s="25" t="str">
        <f t="shared" si="353"/>
        <v>RSD</v>
      </c>
      <c r="AB1615" s="1">
        <f t="shared" si="350"/>
        <v>1577</v>
      </c>
      <c r="AC1615" t="str">
        <f t="shared" si="354"/>
        <v>ITM_RSD</v>
      </c>
      <c r="AD1615" s="136" t="str">
        <f>IF(ISNA(VLOOKUP(AA1615,Sheet2!J:J,1,0)),"//","")</f>
        <v>//</v>
      </c>
      <c r="AF1615" s="94" t="str">
        <f t="shared" si="355"/>
        <v>RSD</v>
      </c>
      <c r="AG1615" t="b">
        <f t="shared" si="356"/>
        <v>1</v>
      </c>
    </row>
    <row r="1616" spans="1:33">
      <c r="A1616" s="50">
        <f t="shared" si="347"/>
        <v>1616</v>
      </c>
      <c r="B1616" s="49">
        <f t="shared" si="348"/>
        <v>1578</v>
      </c>
      <c r="C1616" s="53" t="s">
        <v>4568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3970</v>
      </c>
      <c r="L1616" s="57" t="s">
        <v>4804</v>
      </c>
      <c r="M1616" s="57" t="s">
        <v>4861</v>
      </c>
      <c r="N1616" s="57"/>
      <c r="O1616" s="57"/>
      <c r="P1616" s="56" t="s">
        <v>1846</v>
      </c>
      <c r="Q1616" s="13"/>
      <c r="R1616"/>
      <c r="S1616" t="str">
        <f t="shared" si="351"/>
        <v/>
      </c>
      <c r="T1616" t="str">
        <f>IF(ISNA(VLOOKUP(AF1616,#REF!,1)),"//","")</f>
        <v/>
      </c>
      <c r="U1616"/>
      <c r="V1616" t="e">
        <f t="shared" si="352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49"/>
        <v>"RSUM"</v>
      </c>
      <c r="AA1616" s="25" t="str">
        <f t="shared" si="353"/>
        <v>RSUM</v>
      </c>
      <c r="AB1616" s="1">
        <f t="shared" si="350"/>
        <v>1578</v>
      </c>
      <c r="AC1616" t="str">
        <f t="shared" si="354"/>
        <v>ITM_RSUM</v>
      </c>
      <c r="AD1616" s="136" t="str">
        <f>IF(ISNA(VLOOKUP(AA1616,Sheet2!J:J,1,0)),"//","")</f>
        <v>//</v>
      </c>
      <c r="AF1616" s="94" t="str">
        <f t="shared" si="355"/>
        <v>RSUM</v>
      </c>
      <c r="AG1616" t="b">
        <f t="shared" si="356"/>
        <v>1</v>
      </c>
    </row>
    <row r="1617" spans="1:33">
      <c r="A1617" s="50">
        <f t="shared" si="347"/>
        <v>1617</v>
      </c>
      <c r="B1617" s="49">
        <f t="shared" si="348"/>
        <v>1579</v>
      </c>
      <c r="C1617" s="53" t="s">
        <v>4845</v>
      </c>
      <c r="D1617" s="53" t="s">
        <v>4106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3808</v>
      </c>
      <c r="L1617" s="57" t="s">
        <v>4804</v>
      </c>
      <c r="M1617" s="57" t="s">
        <v>4861</v>
      </c>
      <c r="N1617" s="57"/>
      <c r="O1617" s="57"/>
      <c r="P1617" s="56" t="s">
        <v>1848</v>
      </c>
      <c r="Q1617" s="13"/>
      <c r="R1617"/>
      <c r="S1617" t="str">
        <f t="shared" si="351"/>
        <v/>
      </c>
      <c r="T1617" t="str">
        <f>IF(ISNA(VLOOKUP(AF1617,#REF!,1)),"//","")</f>
        <v/>
      </c>
      <c r="U1617"/>
      <c r="V1617" t="e">
        <f t="shared" si="352"/>
        <v>#REF!</v>
      </c>
      <c r="W1617" s="81" t="s">
        <v>2253</v>
      </c>
      <c r="X1617" s="59" t="s">
        <v>2609</v>
      </c>
      <c r="Y1617" s="59" t="s">
        <v>2253</v>
      </c>
      <c r="Z1617" s="25" t="str">
        <f t="shared" si="349"/>
        <v/>
      </c>
      <c r="AA1617" s="25" t="str">
        <f t="shared" si="353"/>
        <v/>
      </c>
      <c r="AB1617" s="1">
        <f t="shared" si="350"/>
        <v>1579</v>
      </c>
      <c r="AC1617" t="str">
        <f t="shared" si="354"/>
        <v>ITM_RTNP1</v>
      </c>
      <c r="AD1617" s="136" t="str">
        <f>IF(ISNA(VLOOKUP(AA1617,Sheet2!J:J,1,0)),"//","")</f>
        <v/>
      </c>
      <c r="AF1617" s="94" t="str">
        <f t="shared" si="355"/>
        <v/>
      </c>
      <c r="AG1617" t="b">
        <f t="shared" si="356"/>
        <v>1</v>
      </c>
    </row>
    <row r="1618" spans="1:33">
      <c r="A1618" s="50">
        <f t="shared" si="347"/>
        <v>1618</v>
      </c>
      <c r="B1618" s="49">
        <f t="shared" si="348"/>
        <v>1580</v>
      </c>
      <c r="C1618" s="53" t="s">
        <v>4671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3970</v>
      </c>
      <c r="L1618" s="57" t="s">
        <v>4804</v>
      </c>
      <c r="M1618" s="57" t="s">
        <v>4861</v>
      </c>
      <c r="N1618" s="57"/>
      <c r="O1618" s="57"/>
      <c r="P1618" s="56" t="s">
        <v>1849</v>
      </c>
      <c r="Q1618" s="13"/>
      <c r="R1618"/>
      <c r="S1618" t="str">
        <f t="shared" si="351"/>
        <v/>
      </c>
      <c r="T1618" t="str">
        <f>IF(ISNA(VLOOKUP(AF1618,#REF!,1)),"//","")</f>
        <v/>
      </c>
      <c r="U1618"/>
      <c r="V1618" t="e">
        <f t="shared" si="352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49"/>
        <v>"R-CLR"</v>
      </c>
      <c r="AA1618" s="25" t="str">
        <f t="shared" si="353"/>
        <v>R-CLR</v>
      </c>
      <c r="AB1618" s="1">
        <f t="shared" si="350"/>
        <v>1580</v>
      </c>
      <c r="AC1618" t="str">
        <f t="shared" si="354"/>
        <v>ITM_R_CLR</v>
      </c>
      <c r="AD1618" s="136" t="str">
        <f>IF(ISNA(VLOOKUP(AA1618,Sheet2!J:J,1,0)),"//","")</f>
        <v>//</v>
      </c>
      <c r="AF1618" s="94" t="str">
        <f t="shared" si="355"/>
        <v>R-CLR</v>
      </c>
      <c r="AG1618" t="b">
        <f t="shared" si="356"/>
        <v>1</v>
      </c>
    </row>
    <row r="1619" spans="1:33">
      <c r="A1619" s="50">
        <f t="shared" si="347"/>
        <v>1619</v>
      </c>
      <c r="B1619" s="49">
        <f t="shared" si="348"/>
        <v>1581</v>
      </c>
      <c r="C1619" s="53" t="s">
        <v>4672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3970</v>
      </c>
      <c r="L1619" s="57" t="s">
        <v>4804</v>
      </c>
      <c r="M1619" s="57" t="s">
        <v>4861</v>
      </c>
      <c r="N1619" s="57"/>
      <c r="O1619" s="57"/>
      <c r="P1619" s="56" t="s">
        <v>1850</v>
      </c>
      <c r="Q1619" s="13"/>
      <c r="R1619"/>
      <c r="S1619" t="str">
        <f t="shared" si="351"/>
        <v/>
      </c>
      <c r="T1619" t="str">
        <f>IF(ISNA(VLOOKUP(AF1619,#REF!,1)),"//","")</f>
        <v/>
      </c>
      <c r="U1619"/>
      <c r="V1619" t="e">
        <f t="shared" si="352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49"/>
        <v>"R-COPY"</v>
      </c>
      <c r="AA1619" s="25" t="str">
        <f t="shared" si="353"/>
        <v>R-COPY</v>
      </c>
      <c r="AB1619" s="1">
        <f t="shared" si="350"/>
        <v>1581</v>
      </c>
      <c r="AC1619" t="str">
        <f t="shared" si="354"/>
        <v>ITM_R_COPY</v>
      </c>
      <c r="AD1619" s="136" t="str">
        <f>IF(ISNA(VLOOKUP(AA1619,Sheet2!J:J,1,0)),"//","")</f>
        <v>//</v>
      </c>
      <c r="AF1619" s="94" t="str">
        <f t="shared" si="355"/>
        <v>R-COPY</v>
      </c>
      <c r="AG1619" t="b">
        <f t="shared" si="356"/>
        <v>1</v>
      </c>
    </row>
    <row r="1620" spans="1:33">
      <c r="A1620" s="50">
        <f t="shared" si="347"/>
        <v>1620</v>
      </c>
      <c r="B1620" s="49">
        <f t="shared" si="348"/>
        <v>1582</v>
      </c>
      <c r="C1620" s="53" t="s">
        <v>4673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3970</v>
      </c>
      <c r="L1620" s="57" t="s">
        <v>4804</v>
      </c>
      <c r="M1620" s="57" t="s">
        <v>4861</v>
      </c>
      <c r="N1620" s="57"/>
      <c r="O1620" s="57"/>
      <c r="P1620" s="56" t="s">
        <v>1851</v>
      </c>
      <c r="Q1620" s="13"/>
      <c r="R1620"/>
      <c r="S1620" t="str">
        <f t="shared" si="351"/>
        <v/>
      </c>
      <c r="T1620" t="str">
        <f>IF(ISNA(VLOOKUP(AF1620,#REF!,1)),"//","")</f>
        <v/>
      </c>
      <c r="U1620"/>
      <c r="V1620" t="e">
        <f t="shared" si="352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49"/>
        <v>"R-SORT"</v>
      </c>
      <c r="AA1620" s="25" t="str">
        <f t="shared" si="353"/>
        <v>R-SORT</v>
      </c>
      <c r="AB1620" s="1">
        <f t="shared" si="350"/>
        <v>1582</v>
      </c>
      <c r="AC1620" t="str">
        <f t="shared" si="354"/>
        <v>ITM_R_SORT</v>
      </c>
      <c r="AD1620" s="136" t="str">
        <f>IF(ISNA(VLOOKUP(AA1620,Sheet2!J:J,1,0)),"//","")</f>
        <v>//</v>
      </c>
      <c r="AF1620" s="94" t="str">
        <f t="shared" si="355"/>
        <v>R-SORT</v>
      </c>
      <c r="AG1620" t="b">
        <f t="shared" si="356"/>
        <v>1</v>
      </c>
    </row>
    <row r="1621" spans="1:33">
      <c r="A1621" s="50">
        <f t="shared" si="347"/>
        <v>1621</v>
      </c>
      <c r="B1621" s="49">
        <f t="shared" si="348"/>
        <v>1583</v>
      </c>
      <c r="C1621" s="53" t="s">
        <v>4674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3970</v>
      </c>
      <c r="L1621" s="57" t="s">
        <v>4804</v>
      </c>
      <c r="M1621" s="57" t="s">
        <v>4861</v>
      </c>
      <c r="N1621" s="57"/>
      <c r="O1621" s="57"/>
      <c r="P1621" s="56" t="s">
        <v>1852</v>
      </c>
      <c r="Q1621" s="13"/>
      <c r="R1621"/>
      <c r="S1621" t="str">
        <f t="shared" si="351"/>
        <v/>
      </c>
      <c r="T1621" t="str">
        <f>IF(ISNA(VLOOKUP(AF1621,#REF!,1)),"//","")</f>
        <v/>
      </c>
      <c r="U1621"/>
      <c r="V1621" t="e">
        <f t="shared" si="352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49"/>
        <v>"R-SWAP"</v>
      </c>
      <c r="AA1621" s="25" t="str">
        <f t="shared" si="353"/>
        <v>R-SWAP</v>
      </c>
      <c r="AB1621" s="1">
        <f t="shared" si="350"/>
        <v>1583</v>
      </c>
      <c r="AC1621" t="str">
        <f t="shared" si="354"/>
        <v>ITM_R_SWAP</v>
      </c>
      <c r="AD1621" s="136" t="str">
        <f>IF(ISNA(VLOOKUP(AA1621,Sheet2!J:J,1,0)),"//","")</f>
        <v>//</v>
      </c>
      <c r="AF1621" s="94" t="str">
        <f t="shared" si="355"/>
        <v>R-SWAP</v>
      </c>
      <c r="AG1621" t="b">
        <f t="shared" si="356"/>
        <v>1</v>
      </c>
    </row>
    <row r="1622" spans="1:33">
      <c r="A1622" s="50">
        <f t="shared" si="347"/>
        <v>1622</v>
      </c>
      <c r="B1622" s="49">
        <f t="shared" si="348"/>
        <v>1584</v>
      </c>
      <c r="C1622" s="53" t="s">
        <v>4637</v>
      </c>
      <c r="D1622" s="53" t="s">
        <v>7</v>
      </c>
      <c r="E1622" s="58" t="s">
        <v>4638</v>
      </c>
      <c r="F1622" s="58" t="s">
        <v>4638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3970</v>
      </c>
      <c r="L1622" s="57" t="s">
        <v>4804</v>
      </c>
      <c r="M1622" s="57" t="s">
        <v>4861</v>
      </c>
      <c r="N1622" s="57"/>
      <c r="O1622" s="57"/>
      <c r="P1622" s="56" t="s">
        <v>4662</v>
      </c>
      <c r="Q1622" s="13"/>
      <c r="R1622"/>
      <c r="S1622" t="str">
        <f t="shared" si="351"/>
        <v/>
      </c>
      <c r="T1622" t="str">
        <f>IF(ISNA(VLOOKUP(AF1622,#REF!,1)),"//","")</f>
        <v/>
      </c>
      <c r="U1622"/>
      <c r="V1622" t="e">
        <f t="shared" si="352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49"/>
        <v>STD_PSI "(U,M)"</v>
      </c>
      <c r="AA1622" s="25" t="str">
        <f t="shared" si="353"/>
        <v>PSI(U,M)</v>
      </c>
      <c r="AB1622" s="1">
        <f t="shared" si="350"/>
        <v>1584</v>
      </c>
      <c r="AC1622" t="str">
        <f t="shared" si="354"/>
        <v>ITM_am</v>
      </c>
      <c r="AD1622" s="136" t="str">
        <f>IF(ISNA(VLOOKUP(AA1622,Sheet2!J:J,1,0)),"//","")</f>
        <v>//</v>
      </c>
      <c r="AF1622" s="94" t="str">
        <f t="shared" si="355"/>
        <v>PSI(U,M)</v>
      </c>
      <c r="AG1622" t="b">
        <f t="shared" si="356"/>
        <v>1</v>
      </c>
    </row>
    <row r="1623" spans="1:33">
      <c r="A1623" s="50">
        <f t="shared" si="347"/>
        <v>1623</v>
      </c>
      <c r="B1623" s="49">
        <f t="shared" si="348"/>
        <v>1585</v>
      </c>
      <c r="C1623" s="53" t="s">
        <v>3651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3970</v>
      </c>
      <c r="L1623" s="57" t="s">
        <v>4804</v>
      </c>
      <c r="M1623" s="57" t="s">
        <v>4861</v>
      </c>
      <c r="N1623" s="57"/>
      <c r="O1623" s="57"/>
      <c r="P1623" s="56" t="s">
        <v>3414</v>
      </c>
      <c r="Q1623" s="13"/>
      <c r="R1623"/>
      <c r="S1623" t="str">
        <f t="shared" si="351"/>
        <v/>
      </c>
      <c r="T1623" t="str">
        <f>IF(ISNA(VLOOKUP(AF1623,#REF!,1)),"//","")</f>
        <v/>
      </c>
      <c r="U1623"/>
      <c r="V1623" t="e">
        <f t="shared" si="352"/>
        <v>#REF!</v>
      </c>
      <c r="W1623" s="81"/>
      <c r="X1623" s="59"/>
      <c r="Y1623" s="59"/>
      <c r="Z1623" s="25" t="str">
        <f t="shared" si="349"/>
        <v>"S"</v>
      </c>
      <c r="AA1623" s="25" t="str">
        <f t="shared" si="353"/>
        <v>S</v>
      </c>
      <c r="AB1623" s="1">
        <f t="shared" si="350"/>
        <v>1585</v>
      </c>
      <c r="AC1623" t="str">
        <f t="shared" si="354"/>
        <v>ITM_STDDEVWEIGHTED</v>
      </c>
      <c r="AD1623" s="136" t="str">
        <f>IF(ISNA(VLOOKUP(AA1623,Sheet2!J:J,1,0)),"//","")</f>
        <v>//</v>
      </c>
      <c r="AF1623" s="94" t="str">
        <f t="shared" si="355"/>
        <v>S</v>
      </c>
      <c r="AG1623" t="b">
        <f t="shared" si="356"/>
        <v>1</v>
      </c>
    </row>
    <row r="1624" spans="1:33">
      <c r="A1624" s="50">
        <f t="shared" si="347"/>
        <v>1624</v>
      </c>
      <c r="B1624" s="49">
        <f t="shared" si="348"/>
        <v>1586</v>
      </c>
      <c r="C1624" s="53" t="s">
        <v>3652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3970</v>
      </c>
      <c r="L1624" s="57" t="s">
        <v>4804</v>
      </c>
      <c r="M1624" s="57" t="s">
        <v>4863</v>
      </c>
      <c r="N1624" s="57"/>
      <c r="O1624" s="57"/>
      <c r="P1624" s="56" t="s">
        <v>1861</v>
      </c>
      <c r="Q1624" s="13"/>
      <c r="R1624"/>
      <c r="S1624" t="str">
        <f t="shared" si="351"/>
        <v/>
      </c>
      <c r="T1624" t="str">
        <f>IF(ISNA(VLOOKUP(AF1624,#REF!,1)),"//","")</f>
        <v/>
      </c>
      <c r="U1624"/>
      <c r="V1624" t="e">
        <f t="shared" si="352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49"/>
        <v>"SAVE"</v>
      </c>
      <c r="AA1624" s="25" t="str">
        <f t="shared" si="353"/>
        <v>SAVE</v>
      </c>
      <c r="AB1624" s="1">
        <f t="shared" si="350"/>
        <v>1586</v>
      </c>
      <c r="AC1624" t="str">
        <f t="shared" si="354"/>
        <v>ITM_SAVE</v>
      </c>
      <c r="AD1624" s="136" t="str">
        <f>IF(ISNA(VLOOKUP(AA1624,Sheet2!J:J,1,0)),"//","")</f>
        <v>//</v>
      </c>
      <c r="AF1624" s="94" t="str">
        <f t="shared" si="355"/>
        <v>SAVE</v>
      </c>
      <c r="AG1624" t="b">
        <f t="shared" si="356"/>
        <v>1</v>
      </c>
    </row>
    <row r="1625" spans="1:33">
      <c r="A1625" s="50">
        <f t="shared" si="347"/>
        <v>1625</v>
      </c>
      <c r="B1625" s="49">
        <f t="shared" si="348"/>
        <v>1587</v>
      </c>
      <c r="C1625" s="53" t="s">
        <v>3653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3970</v>
      </c>
      <c r="L1625" s="57" t="s">
        <v>4804</v>
      </c>
      <c r="M1625" s="57" t="s">
        <v>4862</v>
      </c>
      <c r="N1625" s="57"/>
      <c r="O1625" s="57"/>
      <c r="P1625" s="56" t="s">
        <v>1864</v>
      </c>
      <c r="Q1625" s="13"/>
      <c r="R1625"/>
      <c r="S1625" t="str">
        <f t="shared" si="351"/>
        <v/>
      </c>
      <c r="T1625" t="str">
        <f>IF(ISNA(VLOOKUP(AF1625,#REF!,1)),"//","")</f>
        <v/>
      </c>
      <c r="U1625"/>
      <c r="V1625" t="e">
        <f t="shared" si="352"/>
        <v>#REF!</v>
      </c>
      <c r="W1625" s="81" t="s">
        <v>2699</v>
      </c>
      <c r="X1625" s="59" t="s">
        <v>2615</v>
      </c>
      <c r="Y1625" s="59" t="s">
        <v>2253</v>
      </c>
      <c r="Z1625" s="25" t="str">
        <f t="shared" si="349"/>
        <v>"SCI"</v>
      </c>
      <c r="AA1625" s="25" t="str">
        <f t="shared" si="353"/>
        <v>SCI</v>
      </c>
      <c r="AB1625" s="1">
        <f t="shared" si="350"/>
        <v>1587</v>
      </c>
      <c r="AC1625" t="str">
        <f t="shared" si="354"/>
        <v>ITM_SCI</v>
      </c>
      <c r="AD1625" s="136" t="str">
        <f>IF(ISNA(VLOOKUP(AA1625,Sheet2!J:J,1,0)),"//","")</f>
        <v/>
      </c>
      <c r="AF1625" s="94" t="str">
        <f t="shared" si="355"/>
        <v>SCI</v>
      </c>
      <c r="AG1625" t="b">
        <f t="shared" si="356"/>
        <v>1</v>
      </c>
    </row>
    <row r="1626" spans="1:33">
      <c r="A1626" s="50">
        <f t="shared" si="347"/>
        <v>1626</v>
      </c>
      <c r="B1626" s="49">
        <f t="shared" si="348"/>
        <v>1588</v>
      </c>
      <c r="C1626" s="53" t="s">
        <v>3654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3970</v>
      </c>
      <c r="L1626" s="57" t="s">
        <v>4804</v>
      </c>
      <c r="M1626" s="57" t="s">
        <v>4861</v>
      </c>
      <c r="N1626" s="57"/>
      <c r="O1626" s="57"/>
      <c r="P1626" s="56" t="s">
        <v>1866</v>
      </c>
      <c r="Q1626" s="13"/>
      <c r="R1626"/>
      <c r="S1626" t="str">
        <f t="shared" si="351"/>
        <v/>
      </c>
      <c r="T1626" t="str">
        <f>IF(ISNA(VLOOKUP(AF1626,#REF!,1)),"//","")</f>
        <v/>
      </c>
      <c r="U1626"/>
      <c r="V1626" t="e">
        <f t="shared" si="352"/>
        <v>#REF!</v>
      </c>
      <c r="W1626" s="81" t="s">
        <v>2698</v>
      </c>
      <c r="X1626" s="59" t="s">
        <v>2253</v>
      </c>
      <c r="Y1626" s="59" t="s">
        <v>2253</v>
      </c>
      <c r="Z1626" s="25" t="str">
        <f t="shared" si="349"/>
        <v>"SDIGS?"</v>
      </c>
      <c r="AA1626" s="25" t="str">
        <f t="shared" si="353"/>
        <v>SDIGS?</v>
      </c>
      <c r="AB1626" s="1">
        <f t="shared" si="350"/>
        <v>1588</v>
      </c>
      <c r="AC1626" t="str">
        <f t="shared" si="354"/>
        <v>ITM_SDIGS</v>
      </c>
      <c r="AD1626" s="136" t="str">
        <f>IF(ISNA(VLOOKUP(AA1626,Sheet2!J:J,1,0)),"//","")</f>
        <v>//</v>
      </c>
      <c r="AF1626" s="94" t="str">
        <f t="shared" si="355"/>
        <v>SDIGS?</v>
      </c>
      <c r="AG1626" t="b">
        <f t="shared" si="356"/>
        <v>1</v>
      </c>
    </row>
    <row r="1627" spans="1:33">
      <c r="A1627" s="50">
        <f t="shared" si="347"/>
        <v>1627</v>
      </c>
      <c r="B1627" s="49">
        <f t="shared" si="348"/>
        <v>1589</v>
      </c>
      <c r="C1627" s="53" t="s">
        <v>3655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3970</v>
      </c>
      <c r="L1627" s="57" t="s">
        <v>4804</v>
      </c>
      <c r="M1627" s="57" t="s">
        <v>4861</v>
      </c>
      <c r="N1627" s="57"/>
      <c r="O1627" s="57"/>
      <c r="P1627" s="56" t="s">
        <v>1870</v>
      </c>
      <c r="Q1627" s="13"/>
      <c r="R1627"/>
      <c r="S1627" t="str">
        <f t="shared" si="351"/>
        <v/>
      </c>
      <c r="T1627" t="str">
        <f>IF(ISNA(VLOOKUP(AF1627,#REF!,1)),"//","")</f>
        <v/>
      </c>
      <c r="U1627"/>
      <c r="V1627" t="e">
        <f t="shared" si="352"/>
        <v>#REF!</v>
      </c>
      <c r="W1627" s="81" t="s">
        <v>2677</v>
      </c>
      <c r="X1627" s="59" t="s">
        <v>2253</v>
      </c>
      <c r="Y1627" s="59" t="s">
        <v>2253</v>
      </c>
      <c r="Z1627" s="25" t="str">
        <f t="shared" si="349"/>
        <v>"SEED"</v>
      </c>
      <c r="AA1627" s="25" t="str">
        <f t="shared" si="353"/>
        <v>SEED</v>
      </c>
      <c r="AB1627" s="1">
        <f t="shared" si="350"/>
        <v>1589</v>
      </c>
      <c r="AC1627" t="str">
        <f t="shared" si="354"/>
        <v>ITM_SEED</v>
      </c>
      <c r="AD1627" s="136" t="str">
        <f>IF(ISNA(VLOOKUP(AA1627,Sheet2!J:J,1,0)),"//","")</f>
        <v>//</v>
      </c>
      <c r="AF1627" s="94" t="str">
        <f t="shared" si="355"/>
        <v>SEED</v>
      </c>
      <c r="AG1627" t="b">
        <f t="shared" si="356"/>
        <v>1</v>
      </c>
    </row>
    <row r="1628" spans="1:33">
      <c r="A1628" s="50">
        <f t="shared" ref="A1628:A1691" si="357">IF(B1628=INT(B1628),ROW(),"")</f>
        <v>1628</v>
      </c>
      <c r="B1628" s="49">
        <f t="shared" ref="B1628:B1691" si="358">IF(AND(MID(C1628,2,1)&lt;&gt;"/",MID(C1628,1,1)="/"),INT(B1627)+1,B1627+0.01)</f>
        <v>1590</v>
      </c>
      <c r="C1628" s="53" t="s">
        <v>3794</v>
      </c>
      <c r="D1628" s="53" t="s">
        <v>7</v>
      </c>
      <c r="E1628" s="58" t="s">
        <v>4945</v>
      </c>
      <c r="F1628" s="58" t="s">
        <v>4945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3970</v>
      </c>
      <c r="L1628" s="57" t="s">
        <v>4804</v>
      </c>
      <c r="M1628" s="57" t="s">
        <v>4861</v>
      </c>
      <c r="N1628" s="57"/>
      <c r="O1628" s="57"/>
      <c r="P1628" s="56" t="s">
        <v>4938</v>
      </c>
      <c r="Q1628" s="13"/>
      <c r="R1628"/>
      <c r="S1628" t="str">
        <f t="shared" si="351"/>
        <v/>
      </c>
      <c r="T1628" t="str">
        <f>IF(ISNA(VLOOKUP(AF1628,#REF!,1)),"//","")</f>
        <v/>
      </c>
      <c r="U1628"/>
      <c r="V1628" t="e">
        <f t="shared" si="352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49"/>
        <v>"WRITEP"</v>
      </c>
      <c r="AA1628" s="25" t="str">
        <f t="shared" si="353"/>
        <v>WRITEP</v>
      </c>
      <c r="AB1628" s="1">
        <f t="shared" si="350"/>
        <v>1590</v>
      </c>
      <c r="AC1628" t="str">
        <f t="shared" si="354"/>
        <v>ITM_WRITEP</v>
      </c>
      <c r="AD1628" s="136" t="str">
        <f>IF(ISNA(VLOOKUP(AA1628,Sheet2!J:J,1,0)),"//","")</f>
        <v>//</v>
      </c>
      <c r="AF1628" s="94" t="str">
        <f t="shared" si="355"/>
        <v>WRITEP</v>
      </c>
      <c r="AG1628" t="b">
        <f t="shared" si="356"/>
        <v>1</v>
      </c>
    </row>
    <row r="1629" spans="1:33">
      <c r="A1629" s="50">
        <f t="shared" si="357"/>
        <v>1629</v>
      </c>
      <c r="B1629" s="49">
        <f t="shared" si="358"/>
        <v>1591</v>
      </c>
      <c r="C1629" s="53" t="s">
        <v>3656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3970</v>
      </c>
      <c r="L1629" s="57" t="s">
        <v>4804</v>
      </c>
      <c r="M1629" s="57" t="s">
        <v>4861</v>
      </c>
      <c r="N1629" s="57"/>
      <c r="O1629" s="57"/>
      <c r="P1629" s="56" t="s">
        <v>1871</v>
      </c>
      <c r="Q1629" s="13"/>
      <c r="R1629"/>
      <c r="S1629" t="str">
        <f t="shared" si="351"/>
        <v>NOT EQUAL</v>
      </c>
      <c r="T1629" t="str">
        <f>IF(ISNA(VLOOKUP(AF1629,#REF!,1)),"//","")</f>
        <v/>
      </c>
      <c r="U1629"/>
      <c r="V1629" t="e">
        <f t="shared" si="352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59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3"/>
        <v>SETCHN</v>
      </c>
      <c r="AB1629" s="1">
        <f t="shared" ref="AB1629:AB1692" si="360">B1629</f>
        <v>1591</v>
      </c>
      <c r="AC1629" t="str">
        <f t="shared" si="354"/>
        <v>ITM_SETCHN</v>
      </c>
      <c r="AD1629" s="136" t="str">
        <f>IF(ISNA(VLOOKUP(AA1629,Sheet2!J:J,1,0)),"//","")</f>
        <v>//</v>
      </c>
      <c r="AF1629" s="94" t="str">
        <f t="shared" si="355"/>
        <v>SETCHN</v>
      </c>
      <c r="AG1629" t="b">
        <f t="shared" si="356"/>
        <v>1</v>
      </c>
    </row>
    <row r="1630" spans="1:33">
      <c r="A1630" s="50">
        <f t="shared" si="357"/>
        <v>1630</v>
      </c>
      <c r="B1630" s="49">
        <f t="shared" si="358"/>
        <v>1592</v>
      </c>
      <c r="C1630" s="53" t="s">
        <v>4253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3970</v>
      </c>
      <c r="L1630" s="57" t="s">
        <v>4804</v>
      </c>
      <c r="M1630" s="57" t="s">
        <v>4861</v>
      </c>
      <c r="N1630" s="57"/>
      <c r="O1630" s="57"/>
      <c r="P1630" s="56" t="s">
        <v>1872</v>
      </c>
      <c r="Q1630" s="13"/>
      <c r="R1630"/>
      <c r="S1630" t="str">
        <f t="shared" si="351"/>
        <v/>
      </c>
      <c r="T1630" t="str">
        <f>IF(ISNA(VLOOKUP(AF1630,#REF!,1)),"//","")</f>
        <v/>
      </c>
      <c r="U1630"/>
      <c r="V1630" t="e">
        <f t="shared" si="352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59"/>
        <v>"SETDAT"</v>
      </c>
      <c r="AA1630" s="25" t="str">
        <f t="shared" si="353"/>
        <v>SETDAT</v>
      </c>
      <c r="AB1630" s="1">
        <f t="shared" si="360"/>
        <v>1592</v>
      </c>
      <c r="AC1630" t="str">
        <f t="shared" si="354"/>
        <v>ITM_SETDAT</v>
      </c>
      <c r="AD1630" s="136" t="str">
        <f>IF(ISNA(VLOOKUP(AA1630,Sheet2!J:J,1,0)),"//","")</f>
        <v>//</v>
      </c>
      <c r="AF1630" s="94" t="str">
        <f t="shared" si="355"/>
        <v>SETDAT</v>
      </c>
      <c r="AG1630" t="b">
        <f t="shared" si="356"/>
        <v>1</v>
      </c>
    </row>
    <row r="1631" spans="1:33">
      <c r="A1631" s="50">
        <f t="shared" si="357"/>
        <v>1631</v>
      </c>
      <c r="B1631" s="49">
        <f t="shared" si="358"/>
        <v>1593</v>
      </c>
      <c r="C1631" s="53" t="s">
        <v>3657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3970</v>
      </c>
      <c r="L1631" s="57" t="s">
        <v>4804</v>
      </c>
      <c r="M1631" s="57" t="s">
        <v>4861</v>
      </c>
      <c r="N1631" s="57"/>
      <c r="O1631" s="57"/>
      <c r="P1631" s="56" t="s">
        <v>1873</v>
      </c>
      <c r="Q1631" s="13"/>
      <c r="R1631"/>
      <c r="S1631" t="str">
        <f t="shared" si="351"/>
        <v>NOT EQUAL</v>
      </c>
      <c r="T1631" t="str">
        <f>IF(ISNA(VLOOKUP(AF1631,#REF!,1)),"//","")</f>
        <v/>
      </c>
      <c r="U1631"/>
      <c r="V1631" t="e">
        <f t="shared" si="352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59"/>
        <v>"SETEUR"</v>
      </c>
      <c r="AA1631" s="25" t="str">
        <f t="shared" si="353"/>
        <v>SETEUR</v>
      </c>
      <c r="AB1631" s="1">
        <f t="shared" si="360"/>
        <v>1593</v>
      </c>
      <c r="AC1631" t="str">
        <f t="shared" si="354"/>
        <v>ITM_SETEUR</v>
      </c>
      <c r="AD1631" s="136" t="str">
        <f>IF(ISNA(VLOOKUP(AA1631,Sheet2!J:J,1,0)),"//","")</f>
        <v>//</v>
      </c>
      <c r="AF1631" s="94" t="str">
        <f t="shared" si="355"/>
        <v>SETEUR</v>
      </c>
      <c r="AG1631" t="b">
        <f t="shared" si="356"/>
        <v>1</v>
      </c>
    </row>
    <row r="1632" spans="1:33">
      <c r="A1632" s="50">
        <f t="shared" si="357"/>
        <v>1632</v>
      </c>
      <c r="B1632" s="49">
        <f t="shared" si="358"/>
        <v>1594</v>
      </c>
      <c r="C1632" s="53" t="s">
        <v>3658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3970</v>
      </c>
      <c r="L1632" s="57" t="s">
        <v>4804</v>
      </c>
      <c r="M1632" s="57" t="s">
        <v>4861</v>
      </c>
      <c r="N1632" s="57"/>
      <c r="O1632" s="57"/>
      <c r="P1632" s="56" t="s">
        <v>1874</v>
      </c>
      <c r="Q1632" s="13"/>
      <c r="R1632"/>
      <c r="S1632" t="str">
        <f t="shared" si="351"/>
        <v>NOT EQUAL</v>
      </c>
      <c r="T1632" t="str">
        <f>IF(ISNA(VLOOKUP(AF1632,#REF!,1)),"//","")</f>
        <v/>
      </c>
      <c r="U1632"/>
      <c r="V1632" t="e">
        <f t="shared" si="352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59"/>
        <v>"SETIND"</v>
      </c>
      <c r="AA1632" s="25" t="str">
        <f t="shared" si="353"/>
        <v>SETIND</v>
      </c>
      <c r="AB1632" s="1">
        <f t="shared" si="360"/>
        <v>1594</v>
      </c>
      <c r="AC1632" t="str">
        <f t="shared" si="354"/>
        <v>ITM_SETIND</v>
      </c>
      <c r="AD1632" s="136" t="str">
        <f>IF(ISNA(VLOOKUP(AA1632,Sheet2!J:J,1,0)),"//","")</f>
        <v>//</v>
      </c>
      <c r="AF1632" s="94" t="str">
        <f t="shared" si="355"/>
        <v>SETIND</v>
      </c>
      <c r="AG1632" t="b">
        <f t="shared" si="356"/>
        <v>1</v>
      </c>
    </row>
    <row r="1633" spans="1:33">
      <c r="A1633" s="50">
        <f t="shared" si="357"/>
        <v>1633</v>
      </c>
      <c r="B1633" s="49">
        <f t="shared" si="358"/>
        <v>1595</v>
      </c>
      <c r="C1633" s="53" t="s">
        <v>3659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3970</v>
      </c>
      <c r="L1633" s="57" t="s">
        <v>4804</v>
      </c>
      <c r="M1633" s="57" t="s">
        <v>4861</v>
      </c>
      <c r="N1633" s="57"/>
      <c r="O1633" s="57"/>
      <c r="P1633" s="56" t="s">
        <v>1875</v>
      </c>
      <c r="Q1633" s="13"/>
      <c r="R1633"/>
      <c r="S1633" t="str">
        <f t="shared" si="351"/>
        <v>NOT EQUAL</v>
      </c>
      <c r="T1633" t="str">
        <f>IF(ISNA(VLOOKUP(AF1633,#REF!,1)),"//","")</f>
        <v/>
      </c>
      <c r="U1633"/>
      <c r="V1633" t="e">
        <f t="shared" si="352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59"/>
        <v>"SETJPN"</v>
      </c>
      <c r="AA1633" s="25" t="str">
        <f t="shared" si="353"/>
        <v>SETJPN</v>
      </c>
      <c r="AB1633" s="1">
        <f t="shared" si="360"/>
        <v>1595</v>
      </c>
      <c r="AC1633" t="str">
        <f t="shared" si="354"/>
        <v>ITM_SETJPN</v>
      </c>
      <c r="AD1633" s="136" t="str">
        <f>IF(ISNA(VLOOKUP(AA1633,Sheet2!J:J,1,0)),"//","")</f>
        <v>//</v>
      </c>
      <c r="AF1633" s="94" t="str">
        <f t="shared" si="355"/>
        <v>SETJPN</v>
      </c>
      <c r="AG1633" t="b">
        <f t="shared" si="356"/>
        <v>1</v>
      </c>
    </row>
    <row r="1634" spans="1:33">
      <c r="A1634" s="50">
        <f t="shared" si="357"/>
        <v>1634</v>
      </c>
      <c r="B1634" s="49">
        <f t="shared" si="358"/>
        <v>1596</v>
      </c>
      <c r="C1634" s="53" t="s">
        <v>4670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3970</v>
      </c>
      <c r="L1634" s="57" t="s">
        <v>4804</v>
      </c>
      <c r="M1634" s="57" t="s">
        <v>4861</v>
      </c>
      <c r="N1634" s="57"/>
      <c r="O1634" s="57"/>
      <c r="P1634" s="56" t="s">
        <v>1876</v>
      </c>
      <c r="Q1634" s="13"/>
      <c r="R1634"/>
      <c r="S1634" t="str">
        <f t="shared" si="351"/>
        <v/>
      </c>
      <c r="T1634" t="str">
        <f>IF(ISNA(VLOOKUP(AF1634,#REF!,1)),"//","")</f>
        <v/>
      </c>
      <c r="U1634"/>
      <c r="V1634" t="e">
        <f t="shared" si="352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59"/>
        <v>"SETSIG"</v>
      </c>
      <c r="AA1634" s="25" t="str">
        <f t="shared" si="353"/>
        <v>SETSIG</v>
      </c>
      <c r="AB1634" s="1">
        <f t="shared" si="360"/>
        <v>1596</v>
      </c>
      <c r="AC1634" t="str">
        <f t="shared" si="354"/>
        <v>ITM_SETSIG</v>
      </c>
      <c r="AD1634" s="136" t="str">
        <f>IF(ISNA(VLOOKUP(AA1634,Sheet2!J:J,1,0)),"//","")</f>
        <v>//</v>
      </c>
      <c r="AF1634" s="94" t="str">
        <f t="shared" si="355"/>
        <v>SETSIG</v>
      </c>
      <c r="AG1634" t="b">
        <f t="shared" si="356"/>
        <v>1</v>
      </c>
    </row>
    <row r="1635" spans="1:33">
      <c r="A1635" s="50">
        <f t="shared" si="357"/>
        <v>1635</v>
      </c>
      <c r="B1635" s="49">
        <f t="shared" si="358"/>
        <v>1597</v>
      </c>
      <c r="C1635" s="53" t="s">
        <v>4241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3970</v>
      </c>
      <c r="L1635" s="57" t="s">
        <v>4804</v>
      </c>
      <c r="M1635" s="57" t="s">
        <v>4861</v>
      </c>
      <c r="N1635" s="57"/>
      <c r="O1635" s="57"/>
      <c r="P1635" s="56" t="s">
        <v>1877</v>
      </c>
      <c r="Q1635" s="13"/>
      <c r="R1635"/>
      <c r="S1635" t="str">
        <f t="shared" ref="S1635:S1698" si="361">IF(E1635=F1635,"","NOT EQUAL")</f>
        <v/>
      </c>
      <c r="T1635" t="str">
        <f>IF(ISNA(VLOOKUP(AF1635,#REF!,1)),"//","")</f>
        <v/>
      </c>
      <c r="U1635"/>
      <c r="V1635" t="e">
        <f t="shared" si="352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59"/>
        <v>"SETTIM"</v>
      </c>
      <c r="AA1635" s="25" t="str">
        <f t="shared" si="353"/>
        <v>SETTIM</v>
      </c>
      <c r="AB1635" s="1">
        <f t="shared" si="360"/>
        <v>1597</v>
      </c>
      <c r="AC1635" t="str">
        <f t="shared" si="354"/>
        <v>ITM_SETTIM</v>
      </c>
      <c r="AD1635" s="136" t="str">
        <f>IF(ISNA(VLOOKUP(AA1635,Sheet2!J:J,1,0)),"//","")</f>
        <v>//</v>
      </c>
      <c r="AF1635" s="94" t="str">
        <f t="shared" si="355"/>
        <v>SETTIM</v>
      </c>
      <c r="AG1635" t="b">
        <f t="shared" si="356"/>
        <v>1</v>
      </c>
    </row>
    <row r="1636" spans="1:33">
      <c r="A1636" s="50">
        <f t="shared" si="357"/>
        <v>1636</v>
      </c>
      <c r="B1636" s="49">
        <f t="shared" si="358"/>
        <v>1598</v>
      </c>
      <c r="C1636" s="53" t="s">
        <v>3660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3970</v>
      </c>
      <c r="L1636" s="57" t="s">
        <v>4804</v>
      </c>
      <c r="M1636" s="57" t="s">
        <v>4861</v>
      </c>
      <c r="N1636" s="57"/>
      <c r="O1636" s="57"/>
      <c r="P1636" s="56" t="s">
        <v>1878</v>
      </c>
      <c r="Q1636" s="13"/>
      <c r="R1636"/>
      <c r="S1636" t="str">
        <f t="shared" si="361"/>
        <v>NOT EQUAL</v>
      </c>
      <c r="T1636" t="str">
        <f>IF(ISNA(VLOOKUP(AF1636,#REF!,1)),"//","")</f>
        <v/>
      </c>
      <c r="U1636"/>
      <c r="V1636" t="e">
        <f t="shared" si="352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59"/>
        <v>"SETUK"</v>
      </c>
      <c r="AA1636" s="25" t="str">
        <f t="shared" si="353"/>
        <v>SETUK</v>
      </c>
      <c r="AB1636" s="1">
        <f t="shared" si="360"/>
        <v>1598</v>
      </c>
      <c r="AC1636" t="str">
        <f t="shared" si="354"/>
        <v>ITM_SETUK</v>
      </c>
      <c r="AD1636" s="136" t="str">
        <f>IF(ISNA(VLOOKUP(AA1636,Sheet2!J:J,1,0)),"//","")</f>
        <v>//</v>
      </c>
      <c r="AF1636" s="94" t="str">
        <f t="shared" si="355"/>
        <v>SETUK</v>
      </c>
      <c r="AG1636" t="b">
        <f t="shared" si="356"/>
        <v>1</v>
      </c>
    </row>
    <row r="1637" spans="1:33">
      <c r="A1637" s="50">
        <f t="shared" si="357"/>
        <v>1637</v>
      </c>
      <c r="B1637" s="49">
        <f t="shared" si="358"/>
        <v>1599</v>
      </c>
      <c r="C1637" s="53" t="s">
        <v>3661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3970</v>
      </c>
      <c r="L1637" s="57" t="s">
        <v>4804</v>
      </c>
      <c r="M1637" s="57" t="s">
        <v>4861</v>
      </c>
      <c r="N1637" s="57"/>
      <c r="O1637" s="57"/>
      <c r="P1637" s="56" t="s">
        <v>1879</v>
      </c>
      <c r="Q1637" s="13"/>
      <c r="R1637"/>
      <c r="S1637" t="str">
        <f t="shared" si="361"/>
        <v>NOT EQUAL</v>
      </c>
      <c r="T1637" t="str">
        <f>IF(ISNA(VLOOKUP(AF1637,#REF!,1)),"//","")</f>
        <v/>
      </c>
      <c r="U1637"/>
      <c r="V1637" t="e">
        <f t="shared" si="352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59"/>
        <v>"SETUSA"</v>
      </c>
      <c r="AA1637" s="25" t="str">
        <f t="shared" si="353"/>
        <v>SETUSA</v>
      </c>
      <c r="AB1637" s="1">
        <f t="shared" si="360"/>
        <v>1599</v>
      </c>
      <c r="AC1637" t="str">
        <f t="shared" si="354"/>
        <v>ITM_SETUSA</v>
      </c>
      <c r="AD1637" s="136" t="str">
        <f>IF(ISNA(VLOOKUP(AA1637,Sheet2!J:J,1,0)),"//","")</f>
        <v>//</v>
      </c>
      <c r="AF1637" s="94" t="str">
        <f t="shared" si="355"/>
        <v>SETUSA</v>
      </c>
      <c r="AG1637" t="b">
        <f t="shared" si="356"/>
        <v>1</v>
      </c>
    </row>
    <row r="1638" spans="1:33">
      <c r="A1638" s="50">
        <f t="shared" si="357"/>
        <v>1638</v>
      </c>
      <c r="B1638" s="49">
        <f t="shared" si="358"/>
        <v>1600</v>
      </c>
      <c r="C1638" s="53" t="s">
        <v>3662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3970</v>
      </c>
      <c r="L1638" s="57" t="s">
        <v>4804</v>
      </c>
      <c r="M1638" s="57" t="s">
        <v>4861</v>
      </c>
      <c r="N1638" s="57"/>
      <c r="O1638" s="57"/>
      <c r="P1638" s="56" t="s">
        <v>1883</v>
      </c>
      <c r="Q1638" s="13"/>
      <c r="R1638"/>
      <c r="S1638" t="str">
        <f t="shared" si="361"/>
        <v/>
      </c>
      <c r="T1638" t="str">
        <f>IF(ISNA(VLOOKUP(AF1638,#REF!,1)),"//","")</f>
        <v/>
      </c>
      <c r="U1638"/>
      <c r="V1638" t="e">
        <f t="shared" si="352"/>
        <v>#REF!</v>
      </c>
      <c r="W1638" s="81" t="s">
        <v>2677</v>
      </c>
      <c r="X1638" s="59" t="s">
        <v>2253</v>
      </c>
      <c r="Y1638" s="59" t="s">
        <v>2253</v>
      </c>
      <c r="Z1638" s="25" t="str">
        <f t="shared" si="359"/>
        <v>"SIGN"</v>
      </c>
      <c r="AA1638" s="25" t="str">
        <f t="shared" si="353"/>
        <v>SIGN</v>
      </c>
      <c r="AB1638" s="1">
        <f t="shared" si="360"/>
        <v>1600</v>
      </c>
      <c r="AC1638" t="str">
        <f t="shared" si="354"/>
        <v>ITM_SIGN</v>
      </c>
      <c r="AD1638" s="136" t="str">
        <f>IF(ISNA(VLOOKUP(AA1638,Sheet2!J:J,1,0)),"//","")</f>
        <v>//</v>
      </c>
      <c r="AF1638" s="94" t="str">
        <f t="shared" si="355"/>
        <v>SIGN</v>
      </c>
      <c r="AG1638" t="b">
        <f t="shared" si="356"/>
        <v>1</v>
      </c>
    </row>
    <row r="1639" spans="1:33">
      <c r="A1639" s="50">
        <f t="shared" si="357"/>
        <v>1639</v>
      </c>
      <c r="B1639" s="49">
        <f t="shared" si="358"/>
        <v>1601</v>
      </c>
      <c r="C1639" s="53" t="s">
        <v>3592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3970</v>
      </c>
      <c r="L1639" s="57" t="s">
        <v>4804</v>
      </c>
      <c r="M1639" s="57" t="s">
        <v>4861</v>
      </c>
      <c r="N1639" s="57"/>
      <c r="O1639" s="57"/>
      <c r="P1639" s="56" t="s">
        <v>1884</v>
      </c>
      <c r="Q1639" s="13"/>
      <c r="R1639"/>
      <c r="S1639" t="str">
        <f t="shared" si="361"/>
        <v/>
      </c>
      <c r="T1639" t="str">
        <f>IF(ISNA(VLOOKUP(AF1639,#REF!,1)),"//","")</f>
        <v/>
      </c>
      <c r="U1639"/>
      <c r="V1639" t="e">
        <f t="shared" si="352"/>
        <v>#REF!</v>
      </c>
      <c r="W1639" s="81" t="s">
        <v>2708</v>
      </c>
      <c r="X1639" s="59" t="s">
        <v>2615</v>
      </c>
      <c r="Y1639" s="59" t="s">
        <v>2253</v>
      </c>
      <c r="Z1639" s="25" t="str">
        <f t="shared" si="359"/>
        <v>"SIGNMT"</v>
      </c>
      <c r="AA1639" s="25" t="str">
        <f t="shared" si="353"/>
        <v>SIGNMT</v>
      </c>
      <c r="AB1639" s="1">
        <f t="shared" si="360"/>
        <v>1601</v>
      </c>
      <c r="AC1639" t="str">
        <f t="shared" si="354"/>
        <v>ITM_SIGNMT</v>
      </c>
      <c r="AD1639" s="136" t="str">
        <f>IF(ISNA(VLOOKUP(AA1639,Sheet2!J:J,1,0)),"//","")</f>
        <v>//</v>
      </c>
      <c r="AF1639" s="94" t="str">
        <f t="shared" si="355"/>
        <v>SIGNMT</v>
      </c>
      <c r="AG1639" t="b">
        <f t="shared" si="356"/>
        <v>1</v>
      </c>
    </row>
    <row r="1640" spans="1:33">
      <c r="A1640" s="50">
        <f t="shared" si="357"/>
        <v>1640</v>
      </c>
      <c r="B1640" s="49">
        <f t="shared" si="358"/>
        <v>1602</v>
      </c>
      <c r="C1640" s="100" t="s">
        <v>4569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3970</v>
      </c>
      <c r="L1640" s="57" t="s">
        <v>4804</v>
      </c>
      <c r="M1640" s="57" t="s">
        <v>4862</v>
      </c>
      <c r="N1640" s="57"/>
      <c r="O1640" s="57"/>
      <c r="P1640" s="56" t="s">
        <v>2549</v>
      </c>
      <c r="Q1640" s="13"/>
      <c r="R1640"/>
      <c r="S1640" t="str">
        <f t="shared" si="361"/>
        <v>NOT EQUAL</v>
      </c>
      <c r="T1640" t="str">
        <f>IF(ISNA(VLOOKUP(AF1640,#REF!,1)),"//","")</f>
        <v/>
      </c>
      <c r="U1640"/>
      <c r="V1640" t="e">
        <f t="shared" si="352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59"/>
        <v>"SIM_EQ"</v>
      </c>
      <c r="AA1640" s="25" t="str">
        <f t="shared" si="353"/>
        <v>SIM_EQ</v>
      </c>
      <c r="AB1640" s="1">
        <f t="shared" si="360"/>
        <v>1602</v>
      </c>
      <c r="AC1640" t="str">
        <f t="shared" si="354"/>
        <v>ITM_SIM_EQ</v>
      </c>
      <c r="AD1640" s="136" t="str">
        <f>IF(ISNA(VLOOKUP(AA1640,Sheet2!J:J,1,0)),"//","")</f>
        <v>//</v>
      </c>
      <c r="AF1640" s="94" t="str">
        <f t="shared" si="355"/>
        <v>SIM_EQ</v>
      </c>
      <c r="AG1640" t="b">
        <f t="shared" si="356"/>
        <v>1</v>
      </c>
    </row>
    <row r="1641" spans="1:33">
      <c r="A1641" s="50">
        <f t="shared" si="357"/>
        <v>1641</v>
      </c>
      <c r="B1641" s="49">
        <f t="shared" si="358"/>
        <v>1603</v>
      </c>
      <c r="C1641" s="53" t="s">
        <v>4852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3970</v>
      </c>
      <c r="L1641" s="57" t="s">
        <v>4804</v>
      </c>
      <c r="M1641" s="57" t="s">
        <v>4889</v>
      </c>
      <c r="N1641" s="57"/>
      <c r="O1641" s="57"/>
      <c r="P1641" s="56" t="s">
        <v>1888</v>
      </c>
      <c r="Q1641" s="13"/>
      <c r="R1641"/>
      <c r="S1641" t="str">
        <f t="shared" si="361"/>
        <v/>
      </c>
      <c r="T1641" t="str">
        <f>IF(ISNA(VLOOKUP(AF1641,#REF!,1)),"//","")</f>
        <v/>
      </c>
      <c r="U1641"/>
      <c r="V1641" t="e">
        <f t="shared" si="352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59"/>
        <v>"SKIP"</v>
      </c>
      <c r="AA1641" s="25" t="str">
        <f t="shared" si="353"/>
        <v>SKIP</v>
      </c>
      <c r="AB1641" s="1">
        <f t="shared" si="360"/>
        <v>1603</v>
      </c>
      <c r="AC1641" t="str">
        <f t="shared" si="354"/>
        <v>ITM_SKIP</v>
      </c>
      <c r="AD1641" s="136" t="str">
        <f>IF(ISNA(VLOOKUP(AA1641,Sheet2!J:J,1,0)),"//","")</f>
        <v>//</v>
      </c>
      <c r="AF1641" s="94" t="str">
        <f t="shared" si="355"/>
        <v>SKIP</v>
      </c>
      <c r="AG1641" t="b">
        <f t="shared" si="356"/>
        <v>1</v>
      </c>
    </row>
    <row r="1642" spans="1:33">
      <c r="A1642" s="50">
        <f t="shared" si="357"/>
        <v>1642</v>
      </c>
      <c r="B1642" s="49">
        <f t="shared" si="358"/>
        <v>1604</v>
      </c>
      <c r="C1642" s="53" t="s">
        <v>3663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3970</v>
      </c>
      <c r="L1642" s="57" t="s">
        <v>4804</v>
      </c>
      <c r="M1642" s="57" t="s">
        <v>4861</v>
      </c>
      <c r="N1642" s="57"/>
      <c r="O1642" s="57"/>
      <c r="P1642" s="56" t="s">
        <v>1890</v>
      </c>
      <c r="Q1642" s="13"/>
      <c r="R1642"/>
      <c r="S1642" t="str">
        <f t="shared" si="361"/>
        <v/>
      </c>
      <c r="T1642" t="str">
        <f>IF(ISNA(VLOOKUP(AF1642,#REF!,1)),"//","")</f>
        <v/>
      </c>
      <c r="U1642"/>
      <c r="V1642" t="e">
        <f t="shared" si="352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59"/>
        <v>"SLVQ"</v>
      </c>
      <c r="AA1642" s="25" t="str">
        <f t="shared" si="353"/>
        <v>SLVQ</v>
      </c>
      <c r="AB1642" s="1">
        <f t="shared" si="360"/>
        <v>1604</v>
      </c>
      <c r="AC1642" t="str">
        <f t="shared" si="354"/>
        <v>ITM_SLVQ</v>
      </c>
      <c r="AD1642" s="136" t="str">
        <f>IF(ISNA(VLOOKUP(AA1642,Sheet2!J:J,1,0)),"//","")</f>
        <v>//</v>
      </c>
      <c r="AF1642" s="94" t="str">
        <f t="shared" si="355"/>
        <v>SLVQ</v>
      </c>
      <c r="AG1642" t="b">
        <f t="shared" si="356"/>
        <v>1</v>
      </c>
    </row>
    <row r="1643" spans="1:33">
      <c r="A1643" s="50">
        <f t="shared" si="357"/>
        <v>1643</v>
      </c>
      <c r="B1643" s="49">
        <f t="shared" si="358"/>
        <v>1605</v>
      </c>
      <c r="C1643" s="53" t="s">
        <v>3664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3970</v>
      </c>
      <c r="L1643" s="57" t="s">
        <v>4804</v>
      </c>
      <c r="M1643" s="57" t="s">
        <v>4861</v>
      </c>
      <c r="N1643" s="57"/>
      <c r="O1643" s="57"/>
      <c r="P1643" s="56" t="s">
        <v>1891</v>
      </c>
      <c r="Q1643" s="13"/>
      <c r="R1643"/>
      <c r="S1643" t="str">
        <f t="shared" si="361"/>
        <v/>
      </c>
      <c r="T1643" t="str">
        <f>IF(ISNA(VLOOKUP(AF1643,#REF!,1)),"//","")</f>
        <v/>
      </c>
      <c r="U1643"/>
      <c r="V1643" t="e">
        <f t="shared" si="352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59"/>
        <v>"S" STD_SUB_M</v>
      </c>
      <c r="AA1643" s="25" t="str">
        <f t="shared" si="353"/>
        <v>SM</v>
      </c>
      <c r="AB1643" s="1">
        <f t="shared" si="360"/>
        <v>1605</v>
      </c>
      <c r="AC1643" t="str">
        <f t="shared" si="354"/>
        <v>ITM_SM</v>
      </c>
      <c r="AD1643" s="136" t="str">
        <f>IF(ISNA(VLOOKUP(AA1643,Sheet2!J:J,1,0)),"//","")</f>
        <v>//</v>
      </c>
      <c r="AF1643" s="94" t="str">
        <f t="shared" si="355"/>
        <v>SM</v>
      </c>
      <c r="AG1643" t="b">
        <f t="shared" si="356"/>
        <v>1</v>
      </c>
    </row>
    <row r="1644" spans="1:33">
      <c r="A1644" s="50">
        <f t="shared" si="357"/>
        <v>1644</v>
      </c>
      <c r="B1644" s="49">
        <f t="shared" si="358"/>
        <v>1606</v>
      </c>
      <c r="C1644" s="53" t="s">
        <v>3665</v>
      </c>
      <c r="D1644" s="53" t="s">
        <v>7</v>
      </c>
      <c r="E1644" s="58" t="s">
        <v>2748</v>
      </c>
      <c r="F1644" s="58" t="s">
        <v>2748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3970</v>
      </c>
      <c r="L1644" s="57" t="s">
        <v>4804</v>
      </c>
      <c r="M1644" s="57" t="s">
        <v>4861</v>
      </c>
      <c r="N1644" s="57"/>
      <c r="O1644" s="57"/>
      <c r="P1644" s="56" t="s">
        <v>2749</v>
      </c>
      <c r="Q1644" s="13"/>
      <c r="R1644"/>
      <c r="S1644" t="str">
        <f t="shared" si="361"/>
        <v/>
      </c>
      <c r="T1644" t="str">
        <f>IF(ISNA(VLOOKUP(AF1644,#REF!,1)),"//","")</f>
        <v/>
      </c>
      <c r="U1644"/>
      <c r="V1644" t="e">
        <f t="shared" si="352"/>
        <v>#REF!</v>
      </c>
      <c r="W1644" s="81" t="s">
        <v>2698</v>
      </c>
      <c r="X1644" s="59" t="s">
        <v>2253</v>
      </c>
      <c r="Y1644" s="59" t="s">
        <v>2253</v>
      </c>
      <c r="Z1644" s="25" t="str">
        <f t="shared" si="359"/>
        <v>"ISM?"</v>
      </c>
      <c r="AA1644" s="25" t="str">
        <f t="shared" si="353"/>
        <v>ISM?</v>
      </c>
      <c r="AB1644" s="1">
        <f t="shared" si="360"/>
        <v>1606</v>
      </c>
      <c r="AC1644" t="str">
        <f t="shared" si="354"/>
        <v>ITM_ISM</v>
      </c>
      <c r="AD1644" s="136" t="str">
        <f>IF(ISNA(VLOOKUP(AA1644,Sheet2!J:J,1,0)),"//","")</f>
        <v>//</v>
      </c>
      <c r="AF1644" s="94" t="str">
        <f t="shared" si="355"/>
        <v>ISM?</v>
      </c>
      <c r="AG1644" t="b">
        <f t="shared" si="356"/>
        <v>1</v>
      </c>
    </row>
    <row r="1645" spans="1:33">
      <c r="A1645" s="50">
        <f t="shared" si="357"/>
        <v>1645</v>
      </c>
      <c r="B1645" s="49">
        <f t="shared" si="358"/>
        <v>1607</v>
      </c>
      <c r="C1645" s="53" t="s">
        <v>3666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3970</v>
      </c>
      <c r="L1645" s="57" t="s">
        <v>4804</v>
      </c>
      <c r="M1645" s="57" t="s">
        <v>4861</v>
      </c>
      <c r="N1645" s="57"/>
      <c r="O1645" s="57"/>
      <c r="P1645" s="56" t="s">
        <v>1892</v>
      </c>
      <c r="Q1645" s="13"/>
      <c r="R1645"/>
      <c r="S1645" t="str">
        <f t="shared" si="361"/>
        <v/>
      </c>
      <c r="T1645" t="str">
        <f>IF(ISNA(VLOOKUP(AF1645,#REF!,1)),"//","")</f>
        <v/>
      </c>
      <c r="U1645"/>
      <c r="V1645" t="e">
        <f t="shared" si="352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59"/>
        <v>"S" STD_SUB_M STD_SUB_W</v>
      </c>
      <c r="AA1645" s="25" t="str">
        <f t="shared" si="353"/>
        <v>SMW</v>
      </c>
      <c r="AB1645" s="1">
        <f t="shared" si="360"/>
        <v>1607</v>
      </c>
      <c r="AC1645" t="str">
        <f t="shared" si="354"/>
        <v>ITM_SMW</v>
      </c>
      <c r="AD1645" s="136" t="str">
        <f>IF(ISNA(VLOOKUP(AA1645,Sheet2!J:J,1,0)),"//","")</f>
        <v>//</v>
      </c>
      <c r="AF1645" s="94" t="str">
        <f t="shared" si="355"/>
        <v>SMW</v>
      </c>
      <c r="AG1645" t="b">
        <f t="shared" si="356"/>
        <v>1</v>
      </c>
    </row>
    <row r="1646" spans="1:33">
      <c r="A1646" s="50">
        <f t="shared" si="357"/>
        <v>1646</v>
      </c>
      <c r="B1646" s="49">
        <f t="shared" si="358"/>
        <v>1608</v>
      </c>
      <c r="C1646" s="53" t="s">
        <v>4695</v>
      </c>
      <c r="D1646" s="53" t="s">
        <v>4754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3808</v>
      </c>
      <c r="L1646" s="57" t="s">
        <v>4804</v>
      </c>
      <c r="M1646" s="57" t="s">
        <v>4866</v>
      </c>
      <c r="N1646" s="57"/>
      <c r="O1646" s="57"/>
      <c r="P1646" s="56" t="s">
        <v>1893</v>
      </c>
      <c r="Q1646" s="13"/>
      <c r="R1646"/>
      <c r="S1646" t="str">
        <f t="shared" si="361"/>
        <v/>
      </c>
      <c r="T1646" t="str">
        <f>IF(ISNA(VLOOKUP(AF1646,#REF!,1)),"//","")</f>
        <v/>
      </c>
      <c r="U1646"/>
      <c r="V1646" t="e">
        <f t="shared" si="352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59"/>
        <v>"SOLVE"</v>
      </c>
      <c r="AA1646" s="25" t="str">
        <f t="shared" si="353"/>
        <v>SOLVE</v>
      </c>
      <c r="AB1646" s="1">
        <f t="shared" si="360"/>
        <v>1608</v>
      </c>
      <c r="AC1646" t="str">
        <f t="shared" si="354"/>
        <v>ITM_SOLVE</v>
      </c>
      <c r="AD1646" s="136" t="str">
        <f>IF(ISNA(VLOOKUP(AA1646,Sheet2!J:J,1,0)),"//","")</f>
        <v>//</v>
      </c>
      <c r="AF1646" s="94" t="str">
        <f t="shared" si="355"/>
        <v>SOLVE</v>
      </c>
      <c r="AG1646" t="b">
        <f t="shared" si="356"/>
        <v>1</v>
      </c>
    </row>
    <row r="1647" spans="1:33">
      <c r="A1647" s="50">
        <f t="shared" si="357"/>
        <v>1647</v>
      </c>
      <c r="B1647" s="49">
        <f t="shared" si="358"/>
        <v>1609</v>
      </c>
      <c r="C1647" s="53" t="s">
        <v>3667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3970</v>
      </c>
      <c r="L1647" s="57" t="s">
        <v>4804</v>
      </c>
      <c r="M1647" s="57" t="s">
        <v>4861</v>
      </c>
      <c r="N1647" s="57"/>
      <c r="O1647" s="57"/>
      <c r="P1647" s="56" t="s">
        <v>1897</v>
      </c>
      <c r="Q1647" s="13"/>
      <c r="R1647"/>
      <c r="S1647" t="str">
        <f t="shared" si="361"/>
        <v/>
      </c>
      <c r="T1647" t="str">
        <f>IF(ISNA(VLOOKUP(AF1647,#REF!,1)),"//","")</f>
        <v/>
      </c>
      <c r="U1647"/>
      <c r="V1647" t="e">
        <f t="shared" si="352"/>
        <v>#REF!</v>
      </c>
      <c r="W1647" s="81" t="s">
        <v>2698</v>
      </c>
      <c r="X1647" s="59" t="s">
        <v>2253</v>
      </c>
      <c r="Y1647" s="59" t="s">
        <v>2253</v>
      </c>
      <c r="Z1647" s="25" t="str">
        <f t="shared" si="359"/>
        <v>"SSIZE?"</v>
      </c>
      <c r="AA1647" s="25" t="str">
        <f t="shared" si="353"/>
        <v>SSIZE?</v>
      </c>
      <c r="AB1647" s="1">
        <f t="shared" si="360"/>
        <v>1609</v>
      </c>
      <c r="AC1647" t="str">
        <f t="shared" si="354"/>
        <v>ITM_SSIZE</v>
      </c>
      <c r="AD1647" s="136" t="str">
        <f>IF(ISNA(VLOOKUP(AA1647,Sheet2!J:J,1,0)),"//","")</f>
        <v>//</v>
      </c>
      <c r="AF1647" s="94" t="str">
        <f t="shared" si="355"/>
        <v>SSIZE?</v>
      </c>
      <c r="AG1647" t="b">
        <f t="shared" si="356"/>
        <v>1</v>
      </c>
    </row>
    <row r="1648" spans="1:33">
      <c r="A1648" s="50">
        <f t="shared" si="357"/>
        <v>1648</v>
      </c>
      <c r="B1648" s="49">
        <f t="shared" si="358"/>
        <v>1610</v>
      </c>
      <c r="C1648" s="53" t="s">
        <v>3797</v>
      </c>
      <c r="D1648" s="137" t="s">
        <v>4254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3808</v>
      </c>
      <c r="L1648" s="57" t="s">
        <v>4804</v>
      </c>
      <c r="M1648" s="57" t="s">
        <v>4863</v>
      </c>
      <c r="N1648" s="57"/>
      <c r="O1648" s="57"/>
      <c r="P1648" s="56" t="s">
        <v>1899</v>
      </c>
      <c r="Q1648" s="13"/>
      <c r="R1648"/>
      <c r="S1648" t="str">
        <f t="shared" si="361"/>
        <v/>
      </c>
      <c r="T1648" t="str">
        <f>IF(ISNA(VLOOKUP(AF1648,#REF!,1)),"//","")</f>
        <v/>
      </c>
      <c r="U1648"/>
      <c r="V1648" t="e">
        <f t="shared" si="352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59"/>
        <v>"STATUS"</v>
      </c>
      <c r="AA1648" s="25" t="str">
        <f t="shared" si="353"/>
        <v>STATUS</v>
      </c>
      <c r="AB1648" s="1">
        <f t="shared" si="360"/>
        <v>1610</v>
      </c>
      <c r="AC1648" t="str">
        <f t="shared" si="354"/>
        <v>ITM_STATUS</v>
      </c>
      <c r="AD1648" s="136" t="str">
        <f>IF(ISNA(VLOOKUP(AA1648,Sheet2!J:J,1,0)),"//","")</f>
        <v>//</v>
      </c>
      <c r="AF1648" s="94" t="str">
        <f t="shared" si="355"/>
        <v>STATUS</v>
      </c>
      <c r="AG1648" t="b">
        <f t="shared" si="356"/>
        <v>1</v>
      </c>
    </row>
    <row r="1649" spans="1:33">
      <c r="A1649" s="50">
        <f t="shared" si="357"/>
        <v>1649</v>
      </c>
      <c r="B1649" s="49">
        <f t="shared" si="358"/>
        <v>1611</v>
      </c>
      <c r="C1649" s="53" t="s">
        <v>3668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3970</v>
      </c>
      <c r="L1649" s="57" t="s">
        <v>4804</v>
      </c>
      <c r="M1649" s="57" t="s">
        <v>4866</v>
      </c>
      <c r="N1649" s="57"/>
      <c r="O1649" s="57"/>
      <c r="P1649" s="56" t="s">
        <v>1902</v>
      </c>
      <c r="Q1649" s="13"/>
      <c r="R1649"/>
      <c r="S1649" t="str">
        <f t="shared" si="361"/>
        <v>NOT EQUAL</v>
      </c>
      <c r="T1649" t="str">
        <f>IF(ISNA(VLOOKUP(AF1649,#REF!,1)),"//","")</f>
        <v/>
      </c>
      <c r="U1649"/>
      <c r="V1649" t="e">
        <f t="shared" si="352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59"/>
        <v>"STOCFG"</v>
      </c>
      <c r="AA1649" s="25" t="str">
        <f t="shared" si="353"/>
        <v>STOCFG</v>
      </c>
      <c r="AB1649" s="1">
        <f t="shared" si="360"/>
        <v>1611</v>
      </c>
      <c r="AC1649" t="str">
        <f t="shared" si="354"/>
        <v>ITM_STOCFG</v>
      </c>
      <c r="AD1649" s="136" t="str">
        <f>IF(ISNA(VLOOKUP(AA1649,Sheet2!J:J,1,0)),"//","")</f>
        <v>//</v>
      </c>
      <c r="AF1649" s="94" t="str">
        <f t="shared" si="355"/>
        <v>STOCFG</v>
      </c>
      <c r="AG1649" t="b">
        <f t="shared" si="356"/>
        <v>1</v>
      </c>
    </row>
    <row r="1650" spans="1:33">
      <c r="A1650" s="50">
        <f t="shared" si="357"/>
        <v>1650</v>
      </c>
      <c r="B1650" s="49">
        <f t="shared" si="358"/>
        <v>1612</v>
      </c>
      <c r="C1650" s="53" t="s">
        <v>3669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3970</v>
      </c>
      <c r="L1650" s="57" t="s">
        <v>4804</v>
      </c>
      <c r="M1650" s="57" t="s">
        <v>4861</v>
      </c>
      <c r="N1650" s="57"/>
      <c r="O1650" s="57"/>
      <c r="P1650" s="56" t="s">
        <v>1903</v>
      </c>
      <c r="Q1650" s="13"/>
      <c r="R1650"/>
      <c r="S1650" t="str">
        <f t="shared" si="361"/>
        <v/>
      </c>
      <c r="T1650" t="str">
        <f>IF(ISNA(VLOOKUP(AF1650,#REF!,1)),"//","")</f>
        <v/>
      </c>
      <c r="U1650"/>
      <c r="V1650" t="e">
        <f t="shared" si="352"/>
        <v>#REF!</v>
      </c>
      <c r="W1650" s="81" t="s">
        <v>2700</v>
      </c>
      <c r="X1650" s="59" t="s">
        <v>2253</v>
      </c>
      <c r="Y1650" s="59" t="s">
        <v>2253</v>
      </c>
      <c r="Z1650" s="25" t="str">
        <f t="shared" si="359"/>
        <v>"STOEL"</v>
      </c>
      <c r="AA1650" s="25" t="str">
        <f t="shared" si="353"/>
        <v>STOEL</v>
      </c>
      <c r="AB1650" s="1">
        <f t="shared" si="360"/>
        <v>1612</v>
      </c>
      <c r="AC1650" t="str">
        <f t="shared" si="354"/>
        <v>ITM_STOEL</v>
      </c>
      <c r="AD1650" s="136" t="str">
        <f>IF(ISNA(VLOOKUP(AA1650,Sheet2!J:J,1,0)),"//","")</f>
        <v/>
      </c>
      <c r="AF1650" s="94" t="str">
        <f t="shared" si="355"/>
        <v>STOEL</v>
      </c>
      <c r="AG1650" t="b">
        <f t="shared" si="356"/>
        <v>1</v>
      </c>
    </row>
    <row r="1651" spans="1:33">
      <c r="A1651" s="50">
        <f t="shared" si="357"/>
        <v>1651</v>
      </c>
      <c r="B1651" s="49">
        <f t="shared" si="358"/>
        <v>1613</v>
      </c>
      <c r="C1651" s="53" t="s">
        <v>3670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3970</v>
      </c>
      <c r="L1651" s="57" t="s">
        <v>4804</v>
      </c>
      <c r="M1651" s="57" t="s">
        <v>4861</v>
      </c>
      <c r="N1651" s="57"/>
      <c r="O1651" s="57"/>
      <c r="P1651" s="56" t="s">
        <v>1904</v>
      </c>
      <c r="Q1651" s="13"/>
      <c r="R1651"/>
      <c r="S1651" t="str">
        <f t="shared" si="361"/>
        <v/>
      </c>
      <c r="T1651" t="str">
        <f>IF(ISNA(VLOOKUP(AF1651,#REF!,1)),"//","")</f>
        <v/>
      </c>
      <c r="U1651"/>
      <c r="V1651" t="e">
        <f t="shared" si="352"/>
        <v>#REF!</v>
      </c>
      <c r="W1651" s="84" t="s">
        <v>2700</v>
      </c>
      <c r="X1651" s="59" t="s">
        <v>2253</v>
      </c>
      <c r="Y1651" s="59" t="s">
        <v>2253</v>
      </c>
      <c r="Z1651" s="25" t="str">
        <f t="shared" si="359"/>
        <v>"STOIJ"</v>
      </c>
      <c r="AA1651" s="25" t="str">
        <f t="shared" si="353"/>
        <v>STOIJ</v>
      </c>
      <c r="AB1651" s="1">
        <f t="shared" si="360"/>
        <v>1613</v>
      </c>
      <c r="AC1651" t="str">
        <f t="shared" si="354"/>
        <v>ITM_STOIJ</v>
      </c>
      <c r="AD1651" s="136" t="str">
        <f>IF(ISNA(VLOOKUP(AA1651,Sheet2!J:J,1,0)),"//","")</f>
        <v/>
      </c>
      <c r="AF1651" s="94" t="str">
        <f t="shared" si="355"/>
        <v>STOIJ</v>
      </c>
      <c r="AG1651" t="b">
        <f t="shared" si="356"/>
        <v>1</v>
      </c>
    </row>
    <row r="1652" spans="1:33">
      <c r="A1652" s="50">
        <f t="shared" si="357"/>
        <v>1652</v>
      </c>
      <c r="B1652" s="49">
        <f t="shared" si="358"/>
        <v>1614</v>
      </c>
      <c r="C1652" s="53" t="s">
        <v>3475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3970</v>
      </c>
      <c r="L1652" s="57" t="s">
        <v>4804</v>
      </c>
      <c r="M1652" s="57" t="s">
        <v>4861</v>
      </c>
      <c r="N1652" s="57"/>
      <c r="O1652" s="57"/>
      <c r="P1652" s="56" t="s">
        <v>1671</v>
      </c>
      <c r="Q1652" s="13"/>
      <c r="R1652"/>
      <c r="S1652" t="str">
        <f t="shared" si="361"/>
        <v/>
      </c>
      <c r="T1652" t="str">
        <f>IF(ISNA(VLOOKUP(AF1652,#REF!,1)),"//","")</f>
        <v/>
      </c>
      <c r="U1652"/>
      <c r="V1652" t="e">
        <f t="shared" si="352"/>
        <v>#REF!</v>
      </c>
      <c r="W1652" s="84" t="s">
        <v>2677</v>
      </c>
      <c r="X1652" s="59" t="s">
        <v>2253</v>
      </c>
      <c r="Y1652" s="59" t="s">
        <v>2253</v>
      </c>
      <c r="Z1652" s="25" t="str">
        <f t="shared" si="359"/>
        <v>"LN(1+X)"</v>
      </c>
      <c r="AA1652" s="25" t="str">
        <f t="shared" si="353"/>
        <v>LN(1+X)</v>
      </c>
      <c r="AB1652" s="1">
        <f t="shared" si="360"/>
        <v>1614</v>
      </c>
      <c r="AC1652" t="str">
        <f t="shared" si="354"/>
        <v>ITM_LN1X</v>
      </c>
      <c r="AD1652" s="136" t="str">
        <f>IF(ISNA(VLOOKUP(AA1652,Sheet2!J:J,1,0)),"//","")</f>
        <v/>
      </c>
      <c r="AF1652" s="94" t="str">
        <f t="shared" si="355"/>
        <v>LN(1+X)</v>
      </c>
      <c r="AG1652" t="b">
        <f t="shared" si="356"/>
        <v>1</v>
      </c>
    </row>
    <row r="1653" spans="1:33">
      <c r="A1653" s="50">
        <f t="shared" si="357"/>
        <v>1653</v>
      </c>
      <c r="B1653" s="49">
        <f t="shared" si="358"/>
        <v>1615</v>
      </c>
      <c r="C1653" s="53" t="s">
        <v>3671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3970</v>
      </c>
      <c r="L1653" s="57" t="s">
        <v>4804</v>
      </c>
      <c r="M1653" s="57" t="s">
        <v>4866</v>
      </c>
      <c r="N1653" s="57"/>
      <c r="O1653" s="57"/>
      <c r="P1653" s="56" t="s">
        <v>1906</v>
      </c>
      <c r="Q1653" s="13"/>
      <c r="R1653"/>
      <c r="S1653" t="str">
        <f t="shared" si="361"/>
        <v/>
      </c>
      <c r="T1653" t="str">
        <f>IF(ISNA(VLOOKUP(AF1653,#REF!,1)),"//","")</f>
        <v/>
      </c>
      <c r="U1653"/>
      <c r="V1653" t="e">
        <f t="shared" si="352"/>
        <v>#REF!</v>
      </c>
      <c r="W1653" s="81" t="s">
        <v>2700</v>
      </c>
      <c r="X1653" s="59" t="s">
        <v>2253</v>
      </c>
      <c r="Y1653" s="59" t="s">
        <v>2253</v>
      </c>
      <c r="Z1653" s="25" t="str">
        <f t="shared" si="359"/>
        <v>"STOS"</v>
      </c>
      <c r="AA1653" s="25" t="str">
        <f t="shared" si="353"/>
        <v>STOS</v>
      </c>
      <c r="AB1653" s="1">
        <f t="shared" si="360"/>
        <v>1615</v>
      </c>
      <c r="AC1653" t="str">
        <f t="shared" si="354"/>
        <v>ITM_STOS</v>
      </c>
      <c r="AD1653" s="136" t="str">
        <f>IF(ISNA(VLOOKUP(AA1653,Sheet2!J:J,1,0)),"//","")</f>
        <v>//</v>
      </c>
      <c r="AF1653" s="94" t="str">
        <f t="shared" si="355"/>
        <v>STOS</v>
      </c>
      <c r="AG1653" t="b">
        <f t="shared" si="356"/>
        <v>1</v>
      </c>
    </row>
    <row r="1654" spans="1:33">
      <c r="A1654" s="50">
        <f t="shared" si="357"/>
        <v>1654</v>
      </c>
      <c r="B1654" s="49">
        <f t="shared" si="358"/>
        <v>1616</v>
      </c>
      <c r="C1654" s="53" t="s">
        <v>3672</v>
      </c>
      <c r="D1654" s="53" t="s">
        <v>7</v>
      </c>
      <c r="E1654" s="58" t="s">
        <v>5313</v>
      </c>
      <c r="F1654" s="58" t="s">
        <v>5313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3970</v>
      </c>
      <c r="L1654" s="57" t="s">
        <v>4804</v>
      </c>
      <c r="M1654" s="57" t="s">
        <v>4861</v>
      </c>
      <c r="N1654" s="57"/>
      <c r="O1654" s="57"/>
      <c r="P1654" s="56" t="s">
        <v>1913</v>
      </c>
      <c r="Q1654" s="13"/>
      <c r="R1654"/>
      <c r="S1654" t="str">
        <f t="shared" si="361"/>
        <v/>
      </c>
      <c r="T1654" t="str">
        <f>IF(ISNA(VLOOKUP(AF1654,#REF!,1)),"//","")</f>
        <v/>
      </c>
      <c r="U1654"/>
      <c r="V1654" t="e">
        <f t="shared" si="352"/>
        <v>#REF!</v>
      </c>
      <c r="W1654" s="84" t="s">
        <v>2682</v>
      </c>
      <c r="X1654" s="59" t="s">
        <v>2253</v>
      </c>
      <c r="Y1654" s="59" t="s">
        <v>2253</v>
      </c>
      <c r="Z1654" s="25" t="str">
        <f t="shared" si="359"/>
        <v>"X" STD_SUB_S STD_SUB_U STD_SUB_M</v>
      </c>
      <c r="AA1654" s="25" t="str">
        <f t="shared" si="353"/>
        <v>XSUM</v>
      </c>
      <c r="AB1654" s="1">
        <f t="shared" si="360"/>
        <v>1616</v>
      </c>
      <c r="AC1654" t="str">
        <f t="shared" si="354"/>
        <v>ITM_SUM</v>
      </c>
      <c r="AD1654" s="136" t="str">
        <f>IF(ISNA(VLOOKUP(AA1654,Sheet2!J:J,1,0)),"//","")</f>
        <v>//</v>
      </c>
      <c r="AF1654" s="94" t="str">
        <f t="shared" si="355"/>
        <v>XSUM</v>
      </c>
      <c r="AG1654" t="b">
        <f t="shared" si="356"/>
        <v>1</v>
      </c>
    </row>
    <row r="1655" spans="1:33">
      <c r="A1655" s="50">
        <f t="shared" si="357"/>
        <v>1655</v>
      </c>
      <c r="B1655" s="49">
        <f t="shared" si="358"/>
        <v>1617</v>
      </c>
      <c r="C1655" s="53" t="s">
        <v>3673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3970</v>
      </c>
      <c r="L1655" s="57" t="s">
        <v>4804</v>
      </c>
      <c r="M1655" s="57" t="s">
        <v>4861</v>
      </c>
      <c r="N1655" s="57"/>
      <c r="O1655" s="57"/>
      <c r="P1655" s="56" t="s">
        <v>1914</v>
      </c>
      <c r="Q1655" s="13"/>
      <c r="R1655"/>
      <c r="S1655" t="str">
        <f t="shared" si="361"/>
        <v/>
      </c>
      <c r="T1655" t="str">
        <f>IF(ISNA(VLOOKUP(AF1655,#REF!,1)),"//","")</f>
        <v/>
      </c>
      <c r="U1655"/>
      <c r="V1655" t="e">
        <f t="shared" si="352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59"/>
        <v>"S" STD_SUB_W</v>
      </c>
      <c r="AA1655" s="25" t="str">
        <f t="shared" si="353"/>
        <v>SW</v>
      </c>
      <c r="AB1655" s="1">
        <f t="shared" si="360"/>
        <v>1617</v>
      </c>
      <c r="AC1655" t="str">
        <f t="shared" si="354"/>
        <v>ITM_SW</v>
      </c>
      <c r="AD1655" s="136" t="str">
        <f>IF(ISNA(VLOOKUP(AA1655,Sheet2!J:J,1,0)),"//","")</f>
        <v>//</v>
      </c>
      <c r="AF1655" s="94" t="str">
        <f t="shared" si="355"/>
        <v>SW</v>
      </c>
      <c r="AG1655" t="b">
        <f t="shared" si="356"/>
        <v>1</v>
      </c>
    </row>
    <row r="1656" spans="1:33">
      <c r="A1656" s="50">
        <f t="shared" si="357"/>
        <v>1656</v>
      </c>
      <c r="B1656" s="49">
        <f t="shared" si="358"/>
        <v>1618</v>
      </c>
      <c r="C1656" s="53" t="s">
        <v>4455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3970</v>
      </c>
      <c r="L1656" s="57" t="s">
        <v>4804</v>
      </c>
      <c r="M1656" s="57" t="s">
        <v>4861</v>
      </c>
      <c r="N1656" s="57"/>
      <c r="O1656" s="57"/>
      <c r="P1656" s="56" t="s">
        <v>1915</v>
      </c>
      <c r="Q1656" s="13"/>
      <c r="R1656"/>
      <c r="S1656" t="str">
        <f t="shared" si="361"/>
        <v/>
      </c>
      <c r="T1656" t="str">
        <f>IF(ISNA(VLOOKUP(AF1656,#REF!,1)),"//","")</f>
        <v/>
      </c>
      <c r="U1656"/>
      <c r="V1656" t="e">
        <f t="shared" si="352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59"/>
        <v>"S" STD_SUB_X STD_SUB_Y</v>
      </c>
      <c r="AA1656" s="25" t="str">
        <f t="shared" si="353"/>
        <v>SXY</v>
      </c>
      <c r="AB1656" s="1">
        <f t="shared" si="360"/>
        <v>1618</v>
      </c>
      <c r="AC1656" t="str">
        <f t="shared" si="354"/>
        <v>ITM_SXY</v>
      </c>
      <c r="AD1656" s="136" t="str">
        <f>IF(ISNA(VLOOKUP(AA1656,Sheet2!J:J,1,0)),"//","")</f>
        <v>//</v>
      </c>
      <c r="AF1656" s="94" t="str">
        <f t="shared" si="355"/>
        <v>SXY</v>
      </c>
      <c r="AG1656" t="b">
        <f t="shared" si="356"/>
        <v>1</v>
      </c>
    </row>
    <row r="1657" spans="1:33">
      <c r="A1657" s="50">
        <f t="shared" si="357"/>
        <v>1657</v>
      </c>
      <c r="B1657" s="49">
        <f t="shared" si="358"/>
        <v>1619</v>
      </c>
      <c r="C1657" s="53" t="s">
        <v>4242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3970</v>
      </c>
      <c r="L1657" s="57" t="s">
        <v>4804</v>
      </c>
      <c r="M1657" s="57" t="s">
        <v>4862</v>
      </c>
      <c r="N1657" s="57"/>
      <c r="O1657" s="57"/>
      <c r="P1657" s="56" t="s">
        <v>1921</v>
      </c>
      <c r="Q1657" s="13"/>
      <c r="R1657"/>
      <c r="S1657" t="str">
        <f t="shared" si="361"/>
        <v/>
      </c>
      <c r="T1657" t="str">
        <f>IF(ISNA(VLOOKUP(AF1657,#REF!,1)),"//","")</f>
        <v/>
      </c>
      <c r="U1657"/>
      <c r="V1657" t="e">
        <f t="shared" si="352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59"/>
        <v>"TDISP"</v>
      </c>
      <c r="AA1657" s="25" t="str">
        <f t="shared" si="353"/>
        <v>TDISP</v>
      </c>
      <c r="AB1657" s="1">
        <f t="shared" si="360"/>
        <v>1619</v>
      </c>
      <c r="AC1657" t="str">
        <f t="shared" si="354"/>
        <v>ITM_TDISP</v>
      </c>
      <c r="AD1657" s="136" t="str">
        <f>IF(ISNA(VLOOKUP(AA1657,Sheet2!J:J,1,0)),"//","")</f>
        <v>//</v>
      </c>
      <c r="AF1657" s="94" t="str">
        <f t="shared" si="355"/>
        <v>TDISP</v>
      </c>
      <c r="AG1657" t="b">
        <f t="shared" si="356"/>
        <v>1</v>
      </c>
    </row>
    <row r="1658" spans="1:33">
      <c r="A1658" s="50">
        <f t="shared" si="357"/>
        <v>1658</v>
      </c>
      <c r="B1658" s="49">
        <f t="shared" si="358"/>
        <v>1620</v>
      </c>
      <c r="C1658" s="53" t="s">
        <v>3674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3970</v>
      </c>
      <c r="L1658" s="57" t="s">
        <v>4804</v>
      </c>
      <c r="M1658" s="57" t="s">
        <v>4861</v>
      </c>
      <c r="N1658" s="57"/>
      <c r="O1658" s="57"/>
      <c r="P1658" s="56" t="s">
        <v>1923</v>
      </c>
      <c r="Q1658" s="13"/>
      <c r="R1658"/>
      <c r="S1658" t="str">
        <f t="shared" si="361"/>
        <v/>
      </c>
      <c r="T1658" t="str">
        <f>IF(ISNA(VLOOKUP(AF1658,#REF!,1)),"//","")</f>
        <v/>
      </c>
      <c r="U1658"/>
      <c r="V1658" t="e">
        <f t="shared" si="352"/>
        <v>#REF!</v>
      </c>
      <c r="W1658" s="81" t="s">
        <v>2705</v>
      </c>
      <c r="X1658" s="59" t="s">
        <v>2253</v>
      </c>
      <c r="Y1658" s="59" t="s">
        <v>2253</v>
      </c>
      <c r="Z1658" s="25" t="str">
        <f t="shared" si="359"/>
        <v>"TICKS"</v>
      </c>
      <c r="AA1658" s="25" t="str">
        <f t="shared" si="353"/>
        <v>TICKS</v>
      </c>
      <c r="AB1658" s="1">
        <f t="shared" si="360"/>
        <v>1620</v>
      </c>
      <c r="AC1658" t="str">
        <f t="shared" si="354"/>
        <v>ITM_TICKS</v>
      </c>
      <c r="AD1658" s="136" t="str">
        <f>IF(ISNA(VLOOKUP(AA1658,Sheet2!J:J,1,0)),"//","")</f>
        <v/>
      </c>
      <c r="AF1658" s="94" t="str">
        <f t="shared" si="355"/>
        <v>TICKS</v>
      </c>
      <c r="AG1658" t="b">
        <f t="shared" si="356"/>
        <v>1</v>
      </c>
    </row>
    <row r="1659" spans="1:33">
      <c r="A1659" s="50">
        <f t="shared" si="357"/>
        <v>1659</v>
      </c>
      <c r="B1659" s="49">
        <f t="shared" si="358"/>
        <v>1621</v>
      </c>
      <c r="C1659" s="53" t="s">
        <v>4243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3970</v>
      </c>
      <c r="L1659" s="57" t="s">
        <v>4804</v>
      </c>
      <c r="M1659" s="57" t="s">
        <v>4861</v>
      </c>
      <c r="N1659" s="57"/>
      <c r="O1659" s="57"/>
      <c r="P1659" s="56" t="s">
        <v>1924</v>
      </c>
      <c r="Q1659" s="13"/>
      <c r="R1659"/>
      <c r="S1659" t="str">
        <f t="shared" si="361"/>
        <v/>
      </c>
      <c r="T1659" t="str">
        <f>IF(ISNA(VLOOKUP(AF1659,#REF!,1)),"//","")</f>
        <v/>
      </c>
      <c r="U1659"/>
      <c r="V1659" t="e">
        <f t="shared" si="352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59"/>
        <v>"TIME"</v>
      </c>
      <c r="AA1659" s="25" t="str">
        <f t="shared" si="353"/>
        <v>TIME</v>
      </c>
      <c r="AB1659" s="1">
        <f t="shared" si="360"/>
        <v>1621</v>
      </c>
      <c r="AC1659" t="str">
        <f t="shared" si="354"/>
        <v>ITM_TIME</v>
      </c>
      <c r="AD1659" s="136" t="str">
        <f>IF(ISNA(VLOOKUP(AA1659,Sheet2!J:J,1,0)),"//","")</f>
        <v>//</v>
      </c>
      <c r="AF1659" s="94" t="str">
        <f t="shared" si="355"/>
        <v>TIME</v>
      </c>
      <c r="AG1659" t="b">
        <f t="shared" si="356"/>
        <v>1</v>
      </c>
    </row>
    <row r="1660" spans="1:33">
      <c r="A1660" s="50">
        <f t="shared" si="357"/>
        <v>1660</v>
      </c>
      <c r="B1660" s="49">
        <f t="shared" si="358"/>
        <v>1622</v>
      </c>
      <c r="C1660" s="53" t="s">
        <v>4820</v>
      </c>
      <c r="D1660" s="61" t="s">
        <v>2817</v>
      </c>
      <c r="E1660" s="58" t="s">
        <v>4929</v>
      </c>
      <c r="F1660" s="58" t="s">
        <v>4929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3970</v>
      </c>
      <c r="L1660" s="57" t="s">
        <v>4804</v>
      </c>
      <c r="M1660" s="57" t="s">
        <v>4863</v>
      </c>
      <c r="N1660" s="57"/>
      <c r="O1660" s="57"/>
      <c r="P1660" s="56" t="s">
        <v>1925</v>
      </c>
      <c r="Q1660" s="13"/>
      <c r="R1660"/>
      <c r="S1660" t="str">
        <f t="shared" si="361"/>
        <v/>
      </c>
      <c r="T1660" t="str">
        <f>IF(ISNA(VLOOKUP(AF1660,#REF!,1)),"//","")</f>
        <v/>
      </c>
      <c r="U1660"/>
      <c r="V1660" t="e">
        <f t="shared" si="352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59"/>
        <v>"STOPW"</v>
      </c>
      <c r="AA1660" s="25" t="str">
        <f t="shared" si="353"/>
        <v>STOPW</v>
      </c>
      <c r="AB1660" s="1">
        <f t="shared" si="360"/>
        <v>1622</v>
      </c>
      <c r="AC1660" t="str">
        <f t="shared" si="354"/>
        <v>ITM_TIMER</v>
      </c>
      <c r="AD1660" s="136" t="str">
        <f>IF(ISNA(VLOOKUP(AA1660,Sheet2!J:J,1,0)),"//","")</f>
        <v>//</v>
      </c>
      <c r="AF1660" s="94" t="str">
        <f t="shared" si="355"/>
        <v>STOPW</v>
      </c>
      <c r="AG1660" t="b">
        <f t="shared" si="356"/>
        <v>1</v>
      </c>
    </row>
    <row r="1661" spans="1:33">
      <c r="A1661" s="50">
        <f t="shared" si="357"/>
        <v>1661</v>
      </c>
      <c r="B1661" s="49">
        <f t="shared" si="358"/>
        <v>1623</v>
      </c>
      <c r="C1661" s="53" t="s">
        <v>4342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3970</v>
      </c>
      <c r="L1661" s="57" t="s">
        <v>4805</v>
      </c>
      <c r="M1661" s="57" t="s">
        <v>4861</v>
      </c>
      <c r="N1661" s="57"/>
      <c r="O1661" s="57"/>
      <c r="P1661" s="56" t="s">
        <v>4043</v>
      </c>
      <c r="Q1661" s="13"/>
      <c r="R1661"/>
      <c r="S1661" t="str">
        <f t="shared" si="361"/>
        <v/>
      </c>
      <c r="T1661" t="str">
        <f>IF(ISNA(VLOOKUP(AF1661,#REF!,1)),"//","")</f>
        <v/>
      </c>
      <c r="U1661"/>
      <c r="V1661" t="e">
        <f t="shared" si="352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59"/>
        <v>"T" STD_SUB_N</v>
      </c>
      <c r="AA1661" s="25" t="str">
        <f t="shared" si="353"/>
        <v>TN</v>
      </c>
      <c r="AB1661" s="1">
        <f t="shared" si="360"/>
        <v>1623</v>
      </c>
      <c r="AC1661" t="str">
        <f t="shared" si="354"/>
        <v>ITM_Tn</v>
      </c>
      <c r="AD1661" s="136" t="str">
        <f>IF(ISNA(VLOOKUP(AA1661,Sheet2!J:J,1,0)),"//","")</f>
        <v>//</v>
      </c>
      <c r="AF1661" s="94" t="str">
        <f t="shared" si="355"/>
        <v>TN</v>
      </c>
      <c r="AG1661" t="b">
        <f t="shared" si="356"/>
        <v>1</v>
      </c>
    </row>
    <row r="1662" spans="1:33">
      <c r="A1662" s="50">
        <f t="shared" si="357"/>
        <v>1662</v>
      </c>
      <c r="B1662" s="49">
        <f t="shared" si="358"/>
        <v>1624</v>
      </c>
      <c r="C1662" s="53" t="s">
        <v>4669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3808</v>
      </c>
      <c r="L1662" s="57" t="s">
        <v>4804</v>
      </c>
      <c r="M1662" s="57" t="s">
        <v>4862</v>
      </c>
      <c r="N1662" s="57"/>
      <c r="O1662" s="57"/>
      <c r="P1662" s="56" t="s">
        <v>1927</v>
      </c>
      <c r="Q1662" s="13"/>
      <c r="R1662"/>
      <c r="S1662" t="str">
        <f t="shared" si="361"/>
        <v/>
      </c>
      <c r="T1662" t="str">
        <f>IF(ISNA(VLOOKUP(AF1662,#REF!,1)),"//","")</f>
        <v/>
      </c>
      <c r="U1662"/>
      <c r="V1662" t="e">
        <f t="shared" si="352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59"/>
        <v/>
      </c>
      <c r="AA1662" s="25" t="str">
        <f t="shared" si="353"/>
        <v/>
      </c>
      <c r="AB1662" s="1">
        <f t="shared" si="360"/>
        <v>1624</v>
      </c>
      <c r="AC1662" t="str">
        <f t="shared" si="354"/>
        <v>ITM_TONE</v>
      </c>
      <c r="AD1662" s="136" t="str">
        <f>IF(ISNA(VLOOKUP(AA1662,Sheet2!J:J,1,0)),"//","")</f>
        <v/>
      </c>
      <c r="AF1662" s="94" t="str">
        <f t="shared" si="355"/>
        <v/>
      </c>
      <c r="AG1662" t="b">
        <f t="shared" si="356"/>
        <v>1</v>
      </c>
    </row>
    <row r="1663" spans="1:33">
      <c r="A1663" s="50">
        <f t="shared" si="357"/>
        <v>1663</v>
      </c>
      <c r="B1663" s="49">
        <f t="shared" si="358"/>
        <v>1625</v>
      </c>
      <c r="C1663" s="53" t="s">
        <v>3675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3970</v>
      </c>
      <c r="L1663" s="57" t="s">
        <v>4804</v>
      </c>
      <c r="M1663" s="57" t="s">
        <v>4866</v>
      </c>
      <c r="N1663" s="57"/>
      <c r="O1663" s="57"/>
      <c r="P1663" s="56" t="s">
        <v>1940</v>
      </c>
      <c r="Q1663" s="13"/>
      <c r="R1663"/>
      <c r="S1663" t="str">
        <f t="shared" si="361"/>
        <v/>
      </c>
      <c r="T1663" t="str">
        <f>IF(ISNA(VLOOKUP(AF1663,#REF!,1)),"//","")</f>
        <v/>
      </c>
      <c r="U1663"/>
      <c r="V1663" t="e">
        <f t="shared" si="352"/>
        <v>#REF!</v>
      </c>
      <c r="W1663" s="81" t="s">
        <v>2700</v>
      </c>
      <c r="X1663" s="59" t="s">
        <v>2253</v>
      </c>
      <c r="Y1663" s="59" t="s">
        <v>2253</v>
      </c>
      <c r="Z1663" s="25" t="str">
        <f t="shared" si="359"/>
        <v>"T" STD_LEFT_RIGHT_ARROWS</v>
      </c>
      <c r="AA1663" s="25" t="str">
        <f t="shared" si="353"/>
        <v>T&lt;&gt;</v>
      </c>
      <c r="AB1663" s="1">
        <f t="shared" si="360"/>
        <v>1625</v>
      </c>
      <c r="AC1663" t="str">
        <f t="shared" si="354"/>
        <v>ITM_Tex</v>
      </c>
      <c r="AD1663" s="136" t="str">
        <f>IF(ISNA(VLOOKUP(AA1663,Sheet2!J:J,1,0)),"//","")</f>
        <v>//</v>
      </c>
      <c r="AF1663" s="94" t="str">
        <f t="shared" si="355"/>
        <v>T&lt;&gt;</v>
      </c>
      <c r="AG1663" t="b">
        <f t="shared" si="356"/>
        <v>1</v>
      </c>
    </row>
    <row r="1664" spans="1:33">
      <c r="A1664" s="50">
        <f t="shared" si="357"/>
        <v>1664</v>
      </c>
      <c r="B1664" s="49">
        <f t="shared" si="358"/>
        <v>1626</v>
      </c>
      <c r="C1664" s="53" t="s">
        <v>3676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3970</v>
      </c>
      <c r="L1664" s="57" t="s">
        <v>4804</v>
      </c>
      <c r="M1664" s="57" t="s">
        <v>4861</v>
      </c>
      <c r="N1664" s="57"/>
      <c r="O1664" s="57"/>
      <c r="P1664" s="56" t="s">
        <v>1941</v>
      </c>
      <c r="Q1664" s="13"/>
      <c r="R1664"/>
      <c r="S1664" t="str">
        <f t="shared" si="361"/>
        <v/>
      </c>
      <c r="T1664" t="str">
        <f>IF(ISNA(VLOOKUP(AF1664,#REF!,1)),"//","")</f>
        <v/>
      </c>
      <c r="U1664"/>
      <c r="V1664" t="e">
        <f t="shared" si="352"/>
        <v>#REF!</v>
      </c>
      <c r="W1664" s="81" t="s">
        <v>2698</v>
      </c>
      <c r="X1664" s="59" t="s">
        <v>2253</v>
      </c>
      <c r="Y1664" s="59" t="s">
        <v>2253</v>
      </c>
      <c r="Z1664" s="25" t="str">
        <f t="shared" si="359"/>
        <v>"ULP?"</v>
      </c>
      <c r="AA1664" s="25" t="str">
        <f t="shared" si="353"/>
        <v>ULP?</v>
      </c>
      <c r="AB1664" s="1">
        <f t="shared" si="360"/>
        <v>1626</v>
      </c>
      <c r="AC1664" t="str">
        <f t="shared" si="354"/>
        <v>ITM_ULP</v>
      </c>
      <c r="AD1664" s="136" t="str">
        <f>IF(ISNA(VLOOKUP(AA1664,Sheet2!J:J,1,0)),"//","")</f>
        <v>//</v>
      </c>
      <c r="AF1664" s="94" t="str">
        <f t="shared" si="355"/>
        <v>ULP?</v>
      </c>
      <c r="AG1664" t="b">
        <f t="shared" si="356"/>
        <v>1</v>
      </c>
    </row>
    <row r="1665" spans="1:33">
      <c r="A1665" s="50">
        <f t="shared" si="357"/>
        <v>1665</v>
      </c>
      <c r="B1665" s="49">
        <f t="shared" si="358"/>
        <v>1627</v>
      </c>
      <c r="C1665" s="53" t="s">
        <v>4343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3970</v>
      </c>
      <c r="L1665" s="57" t="s">
        <v>4805</v>
      </c>
      <c r="M1665" s="57" t="s">
        <v>4861</v>
      </c>
      <c r="N1665" s="57"/>
      <c r="O1665" s="57"/>
      <c r="P1665" s="56" t="s">
        <v>4044</v>
      </c>
      <c r="Q1665" s="13"/>
      <c r="R1665"/>
      <c r="S1665" t="str">
        <f t="shared" si="361"/>
        <v/>
      </c>
      <c r="T1665" t="str">
        <f>IF(ISNA(VLOOKUP(AF1665,#REF!,1)),"//","")</f>
        <v/>
      </c>
      <c r="U1665"/>
      <c r="V1665" t="e">
        <f t="shared" si="352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59"/>
        <v>"U" STD_SUB_N</v>
      </c>
      <c r="AA1665" s="25" t="str">
        <f t="shared" si="353"/>
        <v>UN</v>
      </c>
      <c r="AB1665" s="1">
        <f t="shared" si="360"/>
        <v>1627</v>
      </c>
      <c r="AC1665" t="str">
        <f t="shared" si="354"/>
        <v>ITM_Un</v>
      </c>
      <c r="AD1665" s="136" t="str">
        <f>IF(ISNA(VLOOKUP(AA1665,Sheet2!J:J,1,0)),"//","")</f>
        <v>//</v>
      </c>
      <c r="AF1665" s="94" t="str">
        <f t="shared" si="355"/>
        <v>UN</v>
      </c>
      <c r="AG1665" t="b">
        <f t="shared" si="356"/>
        <v>1</v>
      </c>
    </row>
    <row r="1666" spans="1:33">
      <c r="A1666" s="50">
        <f t="shared" si="357"/>
        <v>1666</v>
      </c>
      <c r="B1666" s="49">
        <f t="shared" si="358"/>
        <v>1628</v>
      </c>
      <c r="C1666" s="53" t="s">
        <v>3677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3970</v>
      </c>
      <c r="L1666" s="57" t="s">
        <v>4804</v>
      </c>
      <c r="M1666" s="57" t="s">
        <v>4861</v>
      </c>
      <c r="N1666" s="57"/>
      <c r="O1666" s="57"/>
      <c r="P1666" s="56" t="s">
        <v>1942</v>
      </c>
      <c r="Q1666" s="13"/>
      <c r="R1666"/>
      <c r="S1666" t="str">
        <f t="shared" si="361"/>
        <v/>
      </c>
      <c r="T1666" t="str">
        <f>IF(ISNA(VLOOKUP(AF1666,#REF!,1)),"//","")</f>
        <v/>
      </c>
      <c r="U1666"/>
      <c r="V1666" t="e">
        <f t="shared" si="352"/>
        <v>#REF!</v>
      </c>
      <c r="W1666" s="81" t="s">
        <v>2681</v>
      </c>
      <c r="X1666" s="59" t="s">
        <v>2253</v>
      </c>
      <c r="Y1666" s="59" t="s">
        <v>2253</v>
      </c>
      <c r="Z1666" s="25" t="str">
        <f t="shared" si="359"/>
        <v>"UNITV"</v>
      </c>
      <c r="AA1666" s="25" t="str">
        <f t="shared" si="353"/>
        <v>UNITV</v>
      </c>
      <c r="AB1666" s="1">
        <f t="shared" si="360"/>
        <v>1628</v>
      </c>
      <c r="AC1666" t="str">
        <f t="shared" si="354"/>
        <v>ITM_UNITV</v>
      </c>
      <c r="AD1666" s="136" t="str">
        <f>IF(ISNA(VLOOKUP(AA1666,Sheet2!J:J,1,0)),"//","")</f>
        <v>//</v>
      </c>
      <c r="AF1666" s="94" t="str">
        <f t="shared" si="355"/>
        <v>UNITV</v>
      </c>
      <c r="AG1666" t="b">
        <f t="shared" si="356"/>
        <v>1</v>
      </c>
    </row>
    <row r="1667" spans="1:33">
      <c r="A1667" s="50">
        <f t="shared" si="357"/>
        <v>1667</v>
      </c>
      <c r="B1667" s="49">
        <f t="shared" si="358"/>
        <v>1629</v>
      </c>
      <c r="C1667" s="53" t="s">
        <v>3592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3970</v>
      </c>
      <c r="L1667" s="57" t="s">
        <v>4804</v>
      </c>
      <c r="M1667" s="57" t="s">
        <v>4861</v>
      </c>
      <c r="N1667" s="57"/>
      <c r="O1667" s="57"/>
      <c r="P1667" s="56" t="s">
        <v>1943</v>
      </c>
      <c r="Q1667" s="13"/>
      <c r="R1667"/>
      <c r="S1667" t="str">
        <f t="shared" si="361"/>
        <v/>
      </c>
      <c r="T1667" t="str">
        <f>IF(ISNA(VLOOKUP(AF1667,#REF!,1)),"//","")</f>
        <v/>
      </c>
      <c r="U1667"/>
      <c r="V1667" t="e">
        <f t="shared" si="352"/>
        <v>#REF!</v>
      </c>
      <c r="W1667" s="81" t="s">
        <v>2253</v>
      </c>
      <c r="X1667" s="59" t="s">
        <v>2615</v>
      </c>
      <c r="Y1667" s="59" t="s">
        <v>2253</v>
      </c>
      <c r="Z1667" s="25" t="str">
        <f t="shared" si="359"/>
        <v>"UNSIGN"</v>
      </c>
      <c r="AA1667" s="25" t="str">
        <f t="shared" si="353"/>
        <v>UNSIGN</v>
      </c>
      <c r="AB1667" s="1">
        <f t="shared" si="360"/>
        <v>1629</v>
      </c>
      <c r="AC1667" t="str">
        <f t="shared" si="354"/>
        <v>ITM_UNSIGN</v>
      </c>
      <c r="AD1667" s="136" t="str">
        <f>IF(ISNA(VLOOKUP(AA1667,Sheet2!J:J,1,0)),"//","")</f>
        <v>//</v>
      </c>
      <c r="AF1667" s="94" t="str">
        <f t="shared" si="355"/>
        <v>UNSIGN</v>
      </c>
      <c r="AG1667" t="b">
        <f t="shared" si="356"/>
        <v>1</v>
      </c>
    </row>
    <row r="1668" spans="1:33">
      <c r="A1668" s="50">
        <f t="shared" si="357"/>
        <v>1668</v>
      </c>
      <c r="B1668" s="49">
        <f t="shared" si="358"/>
        <v>1630</v>
      </c>
      <c r="C1668" s="53" t="s">
        <v>4888</v>
      </c>
      <c r="D1668" s="53" t="s">
        <v>2816</v>
      </c>
      <c r="E1668" s="58" t="s">
        <v>364</v>
      </c>
      <c r="F1668" s="58" t="s">
        <v>4925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3808</v>
      </c>
      <c r="L1668" s="57" t="s">
        <v>4804</v>
      </c>
      <c r="M1668" s="57" t="s">
        <v>4865</v>
      </c>
      <c r="N1668" s="57"/>
      <c r="O1668" s="57"/>
      <c r="P1668" s="56" t="s">
        <v>1945</v>
      </c>
      <c r="Q1668" s="13"/>
      <c r="R1668"/>
      <c r="S1668" t="str">
        <f t="shared" si="361"/>
        <v/>
      </c>
      <c r="T1668" t="str">
        <f>IF(ISNA(VLOOKUP(AF1668,#REF!,1)),"//","")</f>
        <v/>
      </c>
      <c r="U1668"/>
      <c r="V1668" t="e">
        <f t="shared" si="352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59"/>
        <v/>
      </c>
      <c r="AA1668" s="25" t="str">
        <f t="shared" si="353"/>
        <v/>
      </c>
      <c r="AB1668" s="1">
        <f t="shared" si="360"/>
        <v>1630</v>
      </c>
      <c r="AC1668" t="str">
        <f t="shared" si="354"/>
        <v>ITM_VARMNU</v>
      </c>
      <c r="AD1668" s="136" t="str">
        <f>IF(ISNA(VLOOKUP(AA1668,Sheet2!J:J,1,0)),"//","")</f>
        <v/>
      </c>
      <c r="AF1668" s="94" t="str">
        <f t="shared" si="355"/>
        <v/>
      </c>
      <c r="AG1668" t="b">
        <f t="shared" si="356"/>
        <v>1</v>
      </c>
    </row>
    <row r="1669" spans="1:33">
      <c r="A1669" s="50">
        <f t="shared" si="357"/>
        <v>1669</v>
      </c>
      <c r="B1669" s="49">
        <f t="shared" si="358"/>
        <v>1631</v>
      </c>
      <c r="C1669" s="53" t="s">
        <v>3678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3970</v>
      </c>
      <c r="L1669" s="57" t="s">
        <v>4804</v>
      </c>
      <c r="M1669" s="57" t="s">
        <v>4863</v>
      </c>
      <c r="N1669" s="57"/>
      <c r="O1669" s="57"/>
      <c r="P1669" s="56" t="s">
        <v>1947</v>
      </c>
      <c r="Q1669" s="13"/>
      <c r="R1669"/>
      <c r="S1669" t="str">
        <f t="shared" si="361"/>
        <v/>
      </c>
      <c r="T1669" t="str">
        <f>IF(ISNA(VLOOKUP(AF1669,#REF!,1)),"//","")</f>
        <v/>
      </c>
      <c r="U1669"/>
      <c r="V1669" t="e">
        <f t="shared" si="352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59"/>
        <v>"VERS?"</v>
      </c>
      <c r="AA1669" s="25" t="str">
        <f t="shared" si="353"/>
        <v>VERS?</v>
      </c>
      <c r="AB1669" s="1">
        <f t="shared" si="360"/>
        <v>1631</v>
      </c>
      <c r="AC1669" t="str">
        <f t="shared" si="354"/>
        <v>ITM_VERS</v>
      </c>
      <c r="AD1669" s="136" t="str">
        <f>IF(ISNA(VLOOKUP(AA1669,Sheet2!J:J,1,0)),"//","")</f>
        <v>//</v>
      </c>
      <c r="AF1669" s="94" t="str">
        <f t="shared" si="355"/>
        <v>VERS?</v>
      </c>
      <c r="AG1669" t="b">
        <f t="shared" si="356"/>
        <v>1</v>
      </c>
    </row>
    <row r="1670" spans="1:33" s="107" customFormat="1">
      <c r="A1670" s="50">
        <f t="shared" si="357"/>
        <v>1670</v>
      </c>
      <c r="B1670" s="49">
        <f t="shared" si="358"/>
        <v>1632</v>
      </c>
      <c r="C1670" s="104" t="s">
        <v>3506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3970</v>
      </c>
      <c r="L1670" s="107" t="s">
        <v>4804</v>
      </c>
      <c r="M1670" s="57" t="s">
        <v>4861</v>
      </c>
      <c r="P1670" s="18" t="s">
        <v>2190</v>
      </c>
      <c r="Q1670" s="18"/>
      <c r="S1670" s="107" t="str">
        <f t="shared" si="361"/>
        <v/>
      </c>
      <c r="T1670" s="107" t="str">
        <f>IF(ISNA(VLOOKUP(AF1670,#REF!,1)),"//","")</f>
        <v/>
      </c>
      <c r="V1670" t="e">
        <f t="shared" si="352"/>
        <v>#REF!</v>
      </c>
      <c r="W1670" s="103" t="s">
        <v>2677</v>
      </c>
      <c r="X1670" s="106" t="s">
        <v>2253</v>
      </c>
      <c r="Y1670" s="106" t="s">
        <v>2253</v>
      </c>
      <c r="Z1670" s="25" t="str">
        <f t="shared" si="359"/>
        <v>"IDIVR"</v>
      </c>
      <c r="AA1670" s="25" t="str">
        <f t="shared" si="353"/>
        <v>IDIVR</v>
      </c>
      <c r="AB1670" s="1">
        <f t="shared" si="360"/>
        <v>1632</v>
      </c>
      <c r="AC1670" t="str">
        <f t="shared" si="354"/>
        <v>ITM_IDIVR</v>
      </c>
      <c r="AD1670" s="136" t="str">
        <f>IF(ISNA(VLOOKUP(AA1670,Sheet2!J:J,1,0)),"//","")</f>
        <v>//</v>
      </c>
      <c r="AF1670" s="94" t="str">
        <f t="shared" si="355"/>
        <v>IDIVR</v>
      </c>
      <c r="AG1670" t="b">
        <f t="shared" si="356"/>
        <v>1</v>
      </c>
    </row>
    <row r="1671" spans="1:33">
      <c r="A1671" s="50">
        <f t="shared" si="357"/>
        <v>1671</v>
      </c>
      <c r="B1671" s="49">
        <f t="shared" si="358"/>
        <v>1633</v>
      </c>
      <c r="C1671" s="53" t="s">
        <v>4255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3970</v>
      </c>
      <c r="L1671" s="57" t="s">
        <v>4804</v>
      </c>
      <c r="M1671" s="57" t="s">
        <v>4861</v>
      </c>
      <c r="N1671" s="57"/>
      <c r="O1671" s="53"/>
      <c r="P1671" s="56" t="s">
        <v>1951</v>
      </c>
      <c r="Q1671" s="13"/>
      <c r="R1671"/>
      <c r="S1671" t="str">
        <f t="shared" si="361"/>
        <v/>
      </c>
      <c r="T1671" t="str">
        <f>IF(ISNA(VLOOKUP(AF1671,#REF!,1)),"//","")</f>
        <v/>
      </c>
      <c r="U1671"/>
      <c r="V1671" t="e">
        <f t="shared" ref="V1671:V1734" si="362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59"/>
        <v>"WDAY"</v>
      </c>
      <c r="AA1671" s="25" t="str">
        <f t="shared" ref="AA1671:AA1734" si="363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0"/>
        <v>1633</v>
      </c>
      <c r="AC1671" t="str">
        <f t="shared" ref="AC1671:AC1734" si="364">P1671</f>
        <v>ITM_WDAY</v>
      </c>
      <c r="AD1671" s="136" t="str">
        <f>IF(ISNA(VLOOKUP(AA1671,Sheet2!J:J,1,0)),"//","")</f>
        <v>//</v>
      </c>
      <c r="AF1671" s="94" t="str">
        <f t="shared" ref="AF1671:AF1734" si="365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6">AA1671=AF1671</f>
        <v>1</v>
      </c>
    </row>
    <row r="1672" spans="1:33">
      <c r="A1672" s="50">
        <f t="shared" si="357"/>
        <v>1672</v>
      </c>
      <c r="B1672" s="49">
        <f t="shared" si="358"/>
        <v>1634</v>
      </c>
      <c r="C1672" s="53" t="s">
        <v>3679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3970</v>
      </c>
      <c r="L1672" s="57" t="s">
        <v>4804</v>
      </c>
      <c r="M1672" s="57" t="s">
        <v>4863</v>
      </c>
      <c r="N1672" s="57"/>
      <c r="O1672" s="57"/>
      <c r="P1672" s="56" t="s">
        <v>1957</v>
      </c>
      <c r="Q1672" s="13"/>
      <c r="R1672"/>
      <c r="S1672" t="str">
        <f t="shared" si="361"/>
        <v/>
      </c>
      <c r="T1672" t="str">
        <f>IF(ISNA(VLOOKUP(AF1672,#REF!,1)),"//","")</f>
        <v/>
      </c>
      <c r="U1672"/>
      <c r="V1672" t="e">
        <f t="shared" si="362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59"/>
        <v>"WHO?"</v>
      </c>
      <c r="AA1672" s="25" t="str">
        <f t="shared" si="363"/>
        <v>WHO?</v>
      </c>
      <c r="AB1672" s="1">
        <f t="shared" si="360"/>
        <v>1634</v>
      </c>
      <c r="AC1672" t="str">
        <f t="shared" si="364"/>
        <v>ITM_WHO</v>
      </c>
      <c r="AD1672" s="136" t="str">
        <f>IF(ISNA(VLOOKUP(AA1672,Sheet2!J:J,1,0)),"//","")</f>
        <v>//</v>
      </c>
      <c r="AF1672" s="94" t="str">
        <f t="shared" si="365"/>
        <v>WHO?</v>
      </c>
      <c r="AG1672" t="b">
        <f t="shared" si="366"/>
        <v>1</v>
      </c>
    </row>
    <row r="1673" spans="1:33">
      <c r="A1673" s="50">
        <f t="shared" si="357"/>
        <v>1673</v>
      </c>
      <c r="B1673" s="49">
        <f t="shared" si="358"/>
        <v>1635</v>
      </c>
      <c r="C1673" s="53" t="s">
        <v>4306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3970</v>
      </c>
      <c r="L1673" s="57" t="s">
        <v>4805</v>
      </c>
      <c r="M1673" s="57" t="s">
        <v>4861</v>
      </c>
      <c r="N1673" s="57"/>
      <c r="O1673" s="57"/>
      <c r="P1673" s="56" t="s">
        <v>1959</v>
      </c>
      <c r="Q1673" s="13"/>
      <c r="R1673"/>
      <c r="S1673" t="str">
        <f t="shared" si="361"/>
        <v/>
      </c>
      <c r="T1673" t="str">
        <f>IF(ISNA(VLOOKUP(AF1673,#REF!,1)),"//","")</f>
        <v/>
      </c>
      <c r="U1673"/>
      <c r="V1673" t="e">
        <f t="shared" si="362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59"/>
        <v>"W" STD_SUB_M</v>
      </c>
      <c r="AA1673" s="25" t="str">
        <f t="shared" si="363"/>
        <v>WM</v>
      </c>
      <c r="AB1673" s="1">
        <f t="shared" si="360"/>
        <v>1635</v>
      </c>
      <c r="AC1673" t="str">
        <f t="shared" si="364"/>
        <v>ITM_WM</v>
      </c>
      <c r="AD1673" s="136" t="str">
        <f>IF(ISNA(VLOOKUP(AA1673,Sheet2!J:J,1,0)),"//","")</f>
        <v>//</v>
      </c>
      <c r="AF1673" s="94" t="str">
        <f t="shared" si="365"/>
        <v>WM</v>
      </c>
      <c r="AG1673" t="b">
        <f t="shared" si="366"/>
        <v>1</v>
      </c>
    </row>
    <row r="1674" spans="1:33">
      <c r="A1674" s="50">
        <f t="shared" si="357"/>
        <v>1674</v>
      </c>
      <c r="B1674" s="49">
        <f t="shared" si="358"/>
        <v>1636</v>
      </c>
      <c r="C1674" s="53" t="s">
        <v>4307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3970</v>
      </c>
      <c r="L1674" s="57" t="s">
        <v>4805</v>
      </c>
      <c r="M1674" s="57" t="s">
        <v>4861</v>
      </c>
      <c r="N1674" s="57"/>
      <c r="O1674" s="57"/>
      <c r="P1674" s="56" t="s">
        <v>1960</v>
      </c>
      <c r="Q1674" s="13"/>
      <c r="R1674"/>
      <c r="S1674" t="str">
        <f t="shared" si="361"/>
        <v/>
      </c>
      <c r="T1674" t="str">
        <f>IF(ISNA(VLOOKUP(AF1674,#REF!,1)),"//","")</f>
        <v/>
      </c>
      <c r="U1674"/>
      <c r="V1674" t="e">
        <f t="shared" si="362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59"/>
        <v>"W" STD_SUB_P</v>
      </c>
      <c r="AA1674" s="25" t="str">
        <f t="shared" si="363"/>
        <v>WP</v>
      </c>
      <c r="AB1674" s="1">
        <f t="shared" si="360"/>
        <v>1636</v>
      </c>
      <c r="AC1674" t="str">
        <f t="shared" si="364"/>
        <v>ITM_WP</v>
      </c>
      <c r="AD1674" s="136" t="str">
        <f>IF(ISNA(VLOOKUP(AA1674,Sheet2!J:J,1,0)),"//","")</f>
        <v>//</v>
      </c>
      <c r="AF1674" s="94" t="str">
        <f t="shared" si="365"/>
        <v>WP</v>
      </c>
      <c r="AG1674" t="b">
        <f t="shared" si="366"/>
        <v>1</v>
      </c>
    </row>
    <row r="1675" spans="1:33">
      <c r="A1675" s="50">
        <f t="shared" si="357"/>
        <v>1675</v>
      </c>
      <c r="B1675" s="49">
        <f t="shared" si="358"/>
        <v>1637</v>
      </c>
      <c r="C1675" s="53" t="s">
        <v>4308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3970</v>
      </c>
      <c r="L1675" s="57" t="s">
        <v>4805</v>
      </c>
      <c r="M1675" s="57" t="s">
        <v>4861</v>
      </c>
      <c r="N1675" s="57"/>
      <c r="O1675" s="57"/>
      <c r="P1675" s="56" t="s">
        <v>1961</v>
      </c>
      <c r="Q1675" s="13"/>
      <c r="R1675"/>
      <c r="S1675" t="str">
        <f t="shared" si="361"/>
        <v/>
      </c>
      <c r="T1675" t="str">
        <f>IF(ISNA(VLOOKUP(AF1675,#REF!,1)),"//","")</f>
        <v/>
      </c>
      <c r="U1675"/>
      <c r="V1675" t="e">
        <f t="shared" si="362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59"/>
        <v>"W" STD_SUP_MINUS_1</v>
      </c>
      <c r="AA1675" s="25" t="str">
        <f t="shared" si="363"/>
        <v>W^MINUS_1</v>
      </c>
      <c r="AB1675" s="1">
        <f t="shared" si="360"/>
        <v>1637</v>
      </c>
      <c r="AC1675" t="str">
        <f t="shared" si="364"/>
        <v>ITM_WM1</v>
      </c>
      <c r="AD1675" s="136" t="str">
        <f>IF(ISNA(VLOOKUP(AA1675,Sheet2!J:J,1,0)),"//","")</f>
        <v>//</v>
      </c>
      <c r="AF1675" s="94" t="str">
        <f t="shared" si="365"/>
        <v>W^MINUS_1</v>
      </c>
      <c r="AG1675" t="b">
        <f t="shared" si="366"/>
        <v>1</v>
      </c>
    </row>
    <row r="1676" spans="1:33">
      <c r="A1676" s="50">
        <f t="shared" si="357"/>
        <v>1676</v>
      </c>
      <c r="B1676" s="49">
        <f t="shared" si="358"/>
        <v>1638</v>
      </c>
      <c r="C1676" s="53" t="s">
        <v>3680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3970</v>
      </c>
      <c r="L1676" s="57" t="s">
        <v>4804</v>
      </c>
      <c r="M1676" s="57" t="s">
        <v>4862</v>
      </c>
      <c r="N1676" s="57"/>
      <c r="O1676" s="57"/>
      <c r="P1676" s="56" t="s">
        <v>1962</v>
      </c>
      <c r="Q1676" s="13"/>
      <c r="R1676"/>
      <c r="S1676" t="str">
        <f t="shared" si="361"/>
        <v/>
      </c>
      <c r="T1676" t="str">
        <f>IF(ISNA(VLOOKUP(AF1676,#REF!,1)),"//","")</f>
        <v/>
      </c>
      <c r="U1676"/>
      <c r="V1676" t="e">
        <f t="shared" si="362"/>
        <v>#REF!</v>
      </c>
      <c r="W1676" s="81" t="s">
        <v>2698</v>
      </c>
      <c r="X1676" s="59" t="s">
        <v>2615</v>
      </c>
      <c r="Y1676" s="59" t="s">
        <v>2253</v>
      </c>
      <c r="Z1676" s="25" t="str">
        <f t="shared" si="359"/>
        <v>"WSIZE"</v>
      </c>
      <c r="AA1676" s="25" t="str">
        <f t="shared" si="363"/>
        <v>WSIZE</v>
      </c>
      <c r="AB1676" s="1">
        <f t="shared" si="360"/>
        <v>1638</v>
      </c>
      <c r="AC1676" t="str">
        <f t="shared" si="364"/>
        <v>ITM_WSIZE</v>
      </c>
      <c r="AD1676" s="136" t="str">
        <f>IF(ISNA(VLOOKUP(AA1676,Sheet2!J:J,1,0)),"//","")</f>
        <v>//</v>
      </c>
      <c r="AF1676" s="94" t="str">
        <f t="shared" si="365"/>
        <v>WSIZE</v>
      </c>
      <c r="AG1676" t="b">
        <f t="shared" si="366"/>
        <v>1</v>
      </c>
    </row>
    <row r="1677" spans="1:33">
      <c r="A1677" s="50">
        <f t="shared" si="357"/>
        <v>1677</v>
      </c>
      <c r="B1677" s="49">
        <f t="shared" si="358"/>
        <v>1639</v>
      </c>
      <c r="C1677" s="53" t="s">
        <v>3681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3970</v>
      </c>
      <c r="L1677" s="57" t="s">
        <v>4804</v>
      </c>
      <c r="M1677" s="57" t="s">
        <v>4861</v>
      </c>
      <c r="N1677" s="57"/>
      <c r="O1677" s="57"/>
      <c r="P1677" s="56" t="s">
        <v>1963</v>
      </c>
      <c r="Q1677" s="13"/>
      <c r="R1677"/>
      <c r="S1677" t="str">
        <f t="shared" si="361"/>
        <v/>
      </c>
      <c r="T1677" t="str">
        <f>IF(ISNA(VLOOKUP(AF1677,#REF!,1)),"//","")</f>
        <v/>
      </c>
      <c r="U1677"/>
      <c r="V1677" t="e">
        <f t="shared" si="362"/>
        <v>#REF!</v>
      </c>
      <c r="W1677" s="81" t="s">
        <v>2698</v>
      </c>
      <c r="X1677" s="59" t="s">
        <v>2253</v>
      </c>
      <c r="Y1677" s="59" t="s">
        <v>2253</v>
      </c>
      <c r="Z1677" s="25" t="str">
        <f t="shared" si="359"/>
        <v>"WSIZE?"</v>
      </c>
      <c r="AA1677" s="25" t="str">
        <f t="shared" si="363"/>
        <v>WSIZE?</v>
      </c>
      <c r="AB1677" s="1">
        <f t="shared" si="360"/>
        <v>1639</v>
      </c>
      <c r="AC1677" t="str">
        <f t="shared" si="364"/>
        <v>ITM_WSIZEQ</v>
      </c>
      <c r="AD1677" s="136" t="str">
        <f>IF(ISNA(VLOOKUP(AA1677,Sheet2!J:J,1,0)),"//","")</f>
        <v>//</v>
      </c>
      <c r="AF1677" s="94" t="str">
        <f t="shared" si="365"/>
        <v>WSIZE?</v>
      </c>
      <c r="AG1677" t="b">
        <f t="shared" si="366"/>
        <v>1</v>
      </c>
    </row>
    <row r="1678" spans="1:33">
      <c r="A1678" s="50">
        <f t="shared" si="357"/>
        <v>1678</v>
      </c>
      <c r="B1678" s="49">
        <f t="shared" si="358"/>
        <v>1640</v>
      </c>
      <c r="C1678" s="53" t="s">
        <v>3682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3970</v>
      </c>
      <c r="L1678" s="57" t="s">
        <v>4804</v>
      </c>
      <c r="M1678" s="57" t="s">
        <v>4861</v>
      </c>
      <c r="N1678" s="57"/>
      <c r="O1678" s="57"/>
      <c r="P1678" s="56" t="s">
        <v>1971</v>
      </c>
      <c r="Q1678" s="13"/>
      <c r="R1678"/>
      <c r="S1678" t="str">
        <f t="shared" si="361"/>
        <v/>
      </c>
      <c r="T1678" t="str">
        <f>IF(ISNA(VLOOKUP(AF1678,#REF!,1)),"//","")</f>
        <v/>
      </c>
      <c r="U1678"/>
      <c r="V1678" t="e">
        <f t="shared" si="362"/>
        <v>#REF!</v>
      </c>
      <c r="W1678" s="81" t="s">
        <v>2682</v>
      </c>
      <c r="X1678" s="59" t="s">
        <v>2253</v>
      </c>
      <c r="Y1678" s="59" t="s">
        <v>2617</v>
      </c>
      <c r="Z1678" s="25" t="str">
        <f t="shared" si="359"/>
        <v>STD_X_BAR</v>
      </c>
      <c r="AA1678" s="25" t="str">
        <f t="shared" si="363"/>
        <v>X_MEAN</v>
      </c>
      <c r="AB1678" s="1">
        <f t="shared" si="360"/>
        <v>1640</v>
      </c>
      <c r="AC1678" t="str">
        <f t="shared" si="364"/>
        <v>ITM_XBAR</v>
      </c>
      <c r="AD1678" s="136" t="str">
        <f>IF(ISNA(VLOOKUP(AA1678,Sheet2!J:J,1,0)),"//","")</f>
        <v>//</v>
      </c>
      <c r="AF1678" s="94" t="str">
        <f t="shared" si="365"/>
        <v>X_</v>
      </c>
      <c r="AG1678" t="b">
        <f t="shared" si="366"/>
        <v>0</v>
      </c>
    </row>
    <row r="1679" spans="1:33">
      <c r="A1679" s="50">
        <f t="shared" si="357"/>
        <v>1679</v>
      </c>
      <c r="B1679" s="49">
        <f t="shared" si="358"/>
        <v>1641</v>
      </c>
      <c r="C1679" s="53" t="s">
        <v>3683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3970</v>
      </c>
      <c r="L1679" s="57" t="s">
        <v>4804</v>
      </c>
      <c r="M1679" s="57" t="s">
        <v>4861</v>
      </c>
      <c r="N1679" s="57"/>
      <c r="O1679" s="57"/>
      <c r="P1679" s="56" t="s">
        <v>1972</v>
      </c>
      <c r="Q1679" s="13"/>
      <c r="R1679"/>
      <c r="S1679" t="str">
        <f t="shared" si="361"/>
        <v/>
      </c>
      <c r="T1679" t="str">
        <f>IF(ISNA(VLOOKUP(AF1679,#REF!,1)),"//","")</f>
        <v/>
      </c>
      <c r="U1679"/>
      <c r="V1679" t="e">
        <f t="shared" si="362"/>
        <v>#REF!</v>
      </c>
      <c r="W1679" s="81" t="s">
        <v>2682</v>
      </c>
      <c r="X1679" s="59" t="s">
        <v>2253</v>
      </c>
      <c r="Y1679" s="59" t="s">
        <v>2618</v>
      </c>
      <c r="Z1679" s="25" t="str">
        <f t="shared" si="359"/>
        <v>STD_X_BAR STD_SUB_G</v>
      </c>
      <c r="AA1679" s="25" t="str">
        <f t="shared" si="363"/>
        <v>X_GEO</v>
      </c>
      <c r="AB1679" s="1">
        <f t="shared" si="360"/>
        <v>1641</v>
      </c>
      <c r="AC1679" t="str">
        <f t="shared" si="364"/>
        <v>ITM_XG</v>
      </c>
      <c r="AD1679" s="136" t="str">
        <f>IF(ISNA(VLOOKUP(AA1679,Sheet2!J:J,1,0)),"//","")</f>
        <v>//</v>
      </c>
      <c r="AF1679" s="94" t="str">
        <f t="shared" si="365"/>
        <v>X_G</v>
      </c>
      <c r="AG1679" t="b">
        <f t="shared" si="366"/>
        <v>0</v>
      </c>
    </row>
    <row r="1680" spans="1:33">
      <c r="A1680" s="50">
        <f t="shared" si="357"/>
        <v>1680</v>
      </c>
      <c r="B1680" s="49">
        <f t="shared" si="358"/>
        <v>1642</v>
      </c>
      <c r="C1680" s="53" t="s">
        <v>3684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3970</v>
      </c>
      <c r="L1680" s="57" t="s">
        <v>4804</v>
      </c>
      <c r="M1680" s="57" t="s">
        <v>4861</v>
      </c>
      <c r="N1680" s="57"/>
      <c r="O1680" s="57"/>
      <c r="P1680" s="56" t="s">
        <v>1973</v>
      </c>
      <c r="Q1680" s="13"/>
      <c r="R1680"/>
      <c r="S1680" t="str">
        <f t="shared" si="361"/>
        <v/>
      </c>
      <c r="T1680" t="str">
        <f>IF(ISNA(VLOOKUP(AF1680,#REF!,1)),"//","")</f>
        <v/>
      </c>
      <c r="U1680"/>
      <c r="V1680" t="e">
        <f t="shared" si="362"/>
        <v>#REF!</v>
      </c>
      <c r="W1680" s="81" t="s">
        <v>2682</v>
      </c>
      <c r="X1680" s="59" t="s">
        <v>2253</v>
      </c>
      <c r="Y1680" s="59" t="s">
        <v>3979</v>
      </c>
      <c r="Z1680" s="25" t="str">
        <f t="shared" si="359"/>
        <v>STD_X_BAR STD_SUB_W</v>
      </c>
      <c r="AA1680" s="25" t="str">
        <f t="shared" si="363"/>
        <v>X_WTD</v>
      </c>
      <c r="AB1680" s="1">
        <f t="shared" si="360"/>
        <v>1642</v>
      </c>
      <c r="AC1680" t="str">
        <f t="shared" si="364"/>
        <v>ITM_XW</v>
      </c>
      <c r="AD1680" s="136" t="str">
        <f>IF(ISNA(VLOOKUP(AA1680,Sheet2!J:J,1,0)),"//","")</f>
        <v>//</v>
      </c>
      <c r="AF1680" s="94" t="str">
        <f t="shared" si="365"/>
        <v>X_W</v>
      </c>
      <c r="AG1680" t="b">
        <f t="shared" si="366"/>
        <v>0</v>
      </c>
    </row>
    <row r="1681" spans="1:33">
      <c r="A1681" s="50">
        <f t="shared" si="357"/>
        <v>1681</v>
      </c>
      <c r="B1681" s="49">
        <f t="shared" si="358"/>
        <v>1643</v>
      </c>
      <c r="C1681" s="55" t="s">
        <v>4485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3970</v>
      </c>
      <c r="L1681" s="57" t="s">
        <v>4804</v>
      </c>
      <c r="M1681" s="57" t="s">
        <v>4861</v>
      </c>
      <c r="N1681" s="57"/>
      <c r="O1681" s="57"/>
      <c r="P1681" s="56" t="s">
        <v>1974</v>
      </c>
      <c r="Q1681" s="13"/>
      <c r="R1681"/>
      <c r="S1681" t="str">
        <f t="shared" si="361"/>
        <v/>
      </c>
      <c r="T1681" t="str">
        <f>IF(ISNA(VLOOKUP(AF1681,#REF!,1)),"//","")</f>
        <v/>
      </c>
      <c r="U1681"/>
      <c r="V1681" t="e">
        <f t="shared" si="362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59"/>
        <v>STD_X_CIRC</v>
      </c>
      <c r="AA1681" s="25" t="str">
        <f t="shared" si="363"/>
        <v>X_CIRC</v>
      </c>
      <c r="AB1681" s="1">
        <f t="shared" si="360"/>
        <v>1643</v>
      </c>
      <c r="AC1681" t="str">
        <f t="shared" si="364"/>
        <v>ITM_XCIRC</v>
      </c>
      <c r="AD1681" s="136" t="str">
        <f>IF(ISNA(VLOOKUP(AA1681,Sheet2!J:J,1,0)),"//","")</f>
        <v>//</v>
      </c>
      <c r="AF1681" s="94" t="str">
        <f t="shared" si="365"/>
        <v>X_CIRC</v>
      </c>
      <c r="AG1681" t="b">
        <f t="shared" si="366"/>
        <v>1</v>
      </c>
    </row>
    <row r="1682" spans="1:33">
      <c r="A1682" s="50">
        <f t="shared" si="357"/>
        <v>1682</v>
      </c>
      <c r="B1682" s="49">
        <f t="shared" si="358"/>
        <v>1644</v>
      </c>
      <c r="C1682" s="53" t="s">
        <v>4256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3970</v>
      </c>
      <c r="L1682" s="57" t="s">
        <v>4804</v>
      </c>
      <c r="M1682" s="57" t="s">
        <v>4861</v>
      </c>
      <c r="N1682" s="57"/>
      <c r="O1682" s="57"/>
      <c r="P1682" s="56" t="s">
        <v>1978</v>
      </c>
      <c r="Q1682" s="13"/>
      <c r="R1682"/>
      <c r="S1682" t="str">
        <f t="shared" si="361"/>
        <v/>
      </c>
      <c r="T1682" t="str">
        <f>IF(ISNA(VLOOKUP(AF1682,#REF!,1)),"//","")</f>
        <v/>
      </c>
      <c r="U1682"/>
      <c r="V1682" t="e">
        <f t="shared" si="362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59"/>
        <v>"X" STD_RIGHT_ARROW "DATE"</v>
      </c>
      <c r="AA1682" s="25" t="str">
        <f t="shared" si="363"/>
        <v>X&gt;DATE</v>
      </c>
      <c r="AB1682" s="1">
        <f t="shared" si="360"/>
        <v>1644</v>
      </c>
      <c r="AC1682" t="str">
        <f t="shared" si="364"/>
        <v>ITM_XtoDATE</v>
      </c>
      <c r="AD1682" s="136" t="str">
        <f>IF(ISNA(VLOOKUP(AA1682,Sheet2!J:J,1,0)),"//","")</f>
        <v>//</v>
      </c>
      <c r="AF1682" s="94" t="str">
        <f t="shared" si="365"/>
        <v>X&gt;DATE</v>
      </c>
      <c r="AG1682" t="b">
        <f t="shared" si="366"/>
        <v>1</v>
      </c>
    </row>
    <row r="1683" spans="1:33">
      <c r="A1683" s="50">
        <f t="shared" si="357"/>
        <v>1683</v>
      </c>
      <c r="B1683" s="49">
        <f t="shared" si="358"/>
        <v>1645</v>
      </c>
      <c r="C1683" s="53" t="s">
        <v>3685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3970</v>
      </c>
      <c r="L1683" s="57" t="s">
        <v>4804</v>
      </c>
      <c r="M1683" s="57" t="s">
        <v>4861</v>
      </c>
      <c r="N1683" s="57"/>
      <c r="O1683" s="57"/>
      <c r="P1683" s="56" t="s">
        <v>1979</v>
      </c>
      <c r="Q1683" s="13"/>
      <c r="R1683"/>
      <c r="S1683" t="str">
        <f t="shared" si="361"/>
        <v/>
      </c>
      <c r="T1683" t="str">
        <f>IF(ISNA(VLOOKUP(AF1683,#REF!,1)),"//","")</f>
        <v/>
      </c>
      <c r="U1683"/>
      <c r="V1683" t="e">
        <f t="shared" si="362"/>
        <v>#REF!</v>
      </c>
      <c r="W1683" s="81" t="s">
        <v>2700</v>
      </c>
      <c r="X1683" s="59" t="s">
        <v>2253</v>
      </c>
      <c r="Y1683" s="59" t="s">
        <v>2253</v>
      </c>
      <c r="Z1683" s="25" t="str">
        <f t="shared" si="359"/>
        <v>"X" STD_RIGHT_ARROW STD_ALPHA</v>
      </c>
      <c r="AA1683" s="25" t="str">
        <f t="shared" si="363"/>
        <v>X&gt;ALPHA</v>
      </c>
      <c r="AB1683" s="1">
        <f t="shared" si="360"/>
        <v>1645</v>
      </c>
      <c r="AC1683" t="str">
        <f t="shared" si="364"/>
        <v>ITM_XtoALPHA</v>
      </c>
      <c r="AD1683" s="136" t="str">
        <f>IF(ISNA(VLOOKUP(AA1683,Sheet2!J:J,1,0)),"//","")</f>
        <v>//</v>
      </c>
      <c r="AF1683" s="94" t="str">
        <f t="shared" si="365"/>
        <v>X&gt;ALPHA</v>
      </c>
      <c r="AG1683" t="b">
        <f t="shared" si="366"/>
        <v>1</v>
      </c>
    </row>
    <row r="1684" spans="1:33">
      <c r="A1684" s="50">
        <f t="shared" si="357"/>
        <v>1684</v>
      </c>
      <c r="B1684" s="49">
        <f t="shared" si="358"/>
        <v>1646</v>
      </c>
      <c r="C1684" s="53" t="s">
        <v>4588</v>
      </c>
      <c r="D1684" s="53" t="s">
        <v>7</v>
      </c>
      <c r="E1684" s="58" t="s">
        <v>4589</v>
      </c>
      <c r="F1684" s="58" t="s">
        <v>4589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3970</v>
      </c>
      <c r="L1684" s="57" t="s">
        <v>4804</v>
      </c>
      <c r="M1684" s="57" t="s">
        <v>4861</v>
      </c>
      <c r="N1684" s="57"/>
      <c r="O1684" s="57"/>
      <c r="P1684" s="56" t="s">
        <v>4590</v>
      </c>
      <c r="Q1684" s="13"/>
      <c r="R1684"/>
      <c r="S1684" t="str">
        <f t="shared" si="361"/>
        <v/>
      </c>
      <c r="T1684" t="str">
        <f>IF(ISNA(VLOOKUP(AF1684,#REF!,1)),"//","")</f>
        <v/>
      </c>
      <c r="U1684"/>
      <c r="V1684" t="e">
        <f t="shared" si="362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59"/>
        <v>"M.QR"</v>
      </c>
      <c r="AA1684" s="25" t="str">
        <f t="shared" si="363"/>
        <v>M.QR</v>
      </c>
      <c r="AB1684" s="1">
        <f t="shared" si="360"/>
        <v>1646</v>
      </c>
      <c r="AC1684" t="str">
        <f t="shared" si="364"/>
        <v>ITM_M_QR</v>
      </c>
      <c r="AD1684" s="136" t="str">
        <f>IF(ISNA(VLOOKUP(AA1684,Sheet2!J:J,1,0)),"//","")</f>
        <v>//</v>
      </c>
      <c r="AF1684" s="94" t="str">
        <f t="shared" si="365"/>
        <v>M.QR</v>
      </c>
      <c r="AG1684" t="b">
        <f t="shared" si="366"/>
        <v>1</v>
      </c>
    </row>
    <row r="1685" spans="1:33">
      <c r="A1685" s="50">
        <f t="shared" si="357"/>
        <v>1685</v>
      </c>
      <c r="B1685" s="49">
        <f t="shared" si="358"/>
        <v>1647</v>
      </c>
      <c r="C1685" s="53" t="s">
        <v>4257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3970</v>
      </c>
      <c r="L1685" s="57" t="s">
        <v>4804</v>
      </c>
      <c r="M1685" s="57" t="s">
        <v>4861</v>
      </c>
      <c r="N1685" s="57"/>
      <c r="O1685" s="57"/>
      <c r="P1685" s="56" t="s">
        <v>1993</v>
      </c>
      <c r="Q1685" s="13"/>
      <c r="R1685"/>
      <c r="S1685" t="str">
        <f t="shared" si="361"/>
        <v/>
      </c>
      <c r="T1685" t="str">
        <f>IF(ISNA(VLOOKUP(AF1685,#REF!,1)),"//","")</f>
        <v/>
      </c>
      <c r="U1685"/>
      <c r="V1685" t="e">
        <f t="shared" si="362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59"/>
        <v>"YEAR"</v>
      </c>
      <c r="AA1685" s="25" t="str">
        <f t="shared" si="363"/>
        <v>YEAR</v>
      </c>
      <c r="AB1685" s="1">
        <f t="shared" si="360"/>
        <v>1647</v>
      </c>
      <c r="AC1685" t="str">
        <f t="shared" si="364"/>
        <v>ITM_YEAR</v>
      </c>
      <c r="AD1685" s="136" t="str">
        <f>IF(ISNA(VLOOKUP(AA1685,Sheet2!J:J,1,0)),"//","")</f>
        <v>//</v>
      </c>
      <c r="AF1685" s="94" t="str">
        <f t="shared" si="365"/>
        <v>YEAR</v>
      </c>
      <c r="AG1685" t="b">
        <f t="shared" si="366"/>
        <v>1</v>
      </c>
    </row>
    <row r="1686" spans="1:33">
      <c r="A1686" s="50">
        <f t="shared" si="357"/>
        <v>1686</v>
      </c>
      <c r="B1686" s="49">
        <f t="shared" si="358"/>
        <v>1648</v>
      </c>
      <c r="C1686" s="55" t="s">
        <v>4486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3970</v>
      </c>
      <c r="L1686" s="57" t="s">
        <v>4804</v>
      </c>
      <c r="M1686" s="57" t="s">
        <v>4861</v>
      </c>
      <c r="N1686" s="57"/>
      <c r="O1686" s="57"/>
      <c r="P1686" s="56" t="s">
        <v>1996</v>
      </c>
      <c r="Q1686" s="13"/>
      <c r="R1686"/>
      <c r="S1686" t="str">
        <f t="shared" si="361"/>
        <v/>
      </c>
      <c r="T1686" t="str">
        <f>IF(ISNA(VLOOKUP(AF1686,#REF!,1)),"//","")</f>
        <v/>
      </c>
      <c r="U1686"/>
      <c r="V1686" t="e">
        <f t="shared" si="362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59"/>
        <v>STD_Y_CIRC</v>
      </c>
      <c r="AA1686" s="25" t="str">
        <f t="shared" si="363"/>
        <v>Y_CIRC</v>
      </c>
      <c r="AB1686" s="1">
        <f t="shared" si="360"/>
        <v>1648</v>
      </c>
      <c r="AC1686" t="str">
        <f t="shared" si="364"/>
        <v>ITM_YCIRC</v>
      </c>
      <c r="AD1686" s="136" t="str">
        <f>IF(ISNA(VLOOKUP(AA1686,Sheet2!J:J,1,0)),"//","")</f>
        <v>//</v>
      </c>
      <c r="AF1686" s="94" t="str">
        <f t="shared" si="365"/>
        <v>Y_CIRC</v>
      </c>
      <c r="AG1686" t="b">
        <f t="shared" si="366"/>
        <v>1</v>
      </c>
    </row>
    <row r="1687" spans="1:33">
      <c r="A1687" s="50">
        <f t="shared" si="357"/>
        <v>1687</v>
      </c>
      <c r="B1687" s="49">
        <f t="shared" si="358"/>
        <v>1649</v>
      </c>
      <c r="C1687" s="53" t="s">
        <v>3615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3970</v>
      </c>
      <c r="L1687" s="57" t="s">
        <v>4804</v>
      </c>
      <c r="M1687" s="57" t="s">
        <v>4861</v>
      </c>
      <c r="N1687" s="57"/>
      <c r="O1687" s="57"/>
      <c r="P1687" s="56" t="s">
        <v>1997</v>
      </c>
      <c r="Q1687" s="13"/>
      <c r="R1687"/>
      <c r="S1687" t="str">
        <f t="shared" si="361"/>
        <v/>
      </c>
      <c r="T1687" t="str">
        <f>IF(ISNA(VLOOKUP(AF1687,#REF!,1)),"//","")</f>
        <v/>
      </c>
      <c r="U1687"/>
      <c r="V1687" t="e">
        <f t="shared" si="362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59"/>
        <v>"YMD"</v>
      </c>
      <c r="AA1687" s="25" t="str">
        <f t="shared" si="363"/>
        <v>YMD</v>
      </c>
      <c r="AB1687" s="1">
        <f t="shared" si="360"/>
        <v>1649</v>
      </c>
      <c r="AC1687" t="str">
        <f t="shared" si="364"/>
        <v>ITM_YMD</v>
      </c>
      <c r="AD1687" s="136" t="str">
        <f>IF(ISNA(VLOOKUP(AA1687,Sheet2!J:J,1,0)),"//","")</f>
        <v>//</v>
      </c>
      <c r="AF1687" s="94" t="str">
        <f t="shared" si="365"/>
        <v>YMD</v>
      </c>
      <c r="AG1687" t="b">
        <f t="shared" si="366"/>
        <v>1</v>
      </c>
    </row>
    <row r="1688" spans="1:33">
      <c r="A1688" s="50">
        <f t="shared" si="357"/>
        <v>1688</v>
      </c>
      <c r="B1688" s="49">
        <f t="shared" si="358"/>
        <v>1650</v>
      </c>
      <c r="C1688" s="53" t="s">
        <v>3687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3970</v>
      </c>
      <c r="L1688" s="57" t="s">
        <v>4804</v>
      </c>
      <c r="M1688" s="57" t="s">
        <v>4866</v>
      </c>
      <c r="N1688" s="57"/>
      <c r="O1688" s="57"/>
      <c r="P1688" s="56" t="s">
        <v>1998</v>
      </c>
      <c r="Q1688" s="13"/>
      <c r="R1688"/>
      <c r="S1688" t="str">
        <f t="shared" si="361"/>
        <v/>
      </c>
      <c r="T1688" t="str">
        <f>IF(ISNA(VLOOKUP(AF1688,#REF!,1)),"//","")</f>
        <v/>
      </c>
      <c r="U1688"/>
      <c r="V1688" t="e">
        <f t="shared" si="362"/>
        <v>#REF!</v>
      </c>
      <c r="W1688" s="81" t="s">
        <v>2700</v>
      </c>
      <c r="X1688" s="59" t="s">
        <v>2615</v>
      </c>
      <c r="Y1688" s="59" t="s">
        <v>2253</v>
      </c>
      <c r="Z1688" s="25" t="str">
        <f t="shared" si="359"/>
        <v>"Y" STD_LEFT_RIGHT_ARROWS</v>
      </c>
      <c r="AA1688" s="25" t="str">
        <f t="shared" si="363"/>
        <v>Y&lt;&gt;</v>
      </c>
      <c r="AB1688" s="1">
        <f t="shared" si="360"/>
        <v>1650</v>
      </c>
      <c r="AC1688" t="str">
        <f t="shared" si="364"/>
        <v>ITM_Yex</v>
      </c>
      <c r="AD1688" s="136" t="str">
        <f>IF(ISNA(VLOOKUP(AA1688,Sheet2!J:J,1,0)),"//","")</f>
        <v>//</v>
      </c>
      <c r="AF1688" s="94" t="str">
        <f t="shared" si="365"/>
        <v>Y&lt;&gt;</v>
      </c>
      <c r="AG1688" t="b">
        <f t="shared" si="366"/>
        <v>1</v>
      </c>
    </row>
    <row r="1689" spans="1:33">
      <c r="A1689" s="50">
        <f t="shared" si="357"/>
        <v>1689</v>
      </c>
      <c r="B1689" s="49">
        <f t="shared" si="358"/>
        <v>1651</v>
      </c>
      <c r="C1689" s="53" t="s">
        <v>3688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3970</v>
      </c>
      <c r="L1689" s="57" t="s">
        <v>4804</v>
      </c>
      <c r="M1689" s="57" t="s">
        <v>4866</v>
      </c>
      <c r="N1689" s="57"/>
      <c r="O1689" s="57"/>
      <c r="P1689" s="56" t="s">
        <v>2000</v>
      </c>
      <c r="Q1689" s="13"/>
      <c r="R1689"/>
      <c r="S1689" t="str">
        <f t="shared" si="361"/>
        <v/>
      </c>
      <c r="T1689" t="str">
        <f>IF(ISNA(VLOOKUP(AF1689,#REF!,1)),"//","")</f>
        <v/>
      </c>
      <c r="U1689"/>
      <c r="V1689" t="e">
        <f t="shared" si="362"/>
        <v>#REF!</v>
      </c>
      <c r="W1689" s="81" t="s">
        <v>2700</v>
      </c>
      <c r="X1689" s="82" t="s">
        <v>2615</v>
      </c>
      <c r="Y1689" s="83" t="s">
        <v>2253</v>
      </c>
      <c r="Z1689" s="25" t="str">
        <f t="shared" si="359"/>
        <v>"Z" STD_LEFT_RIGHT_ARROWS</v>
      </c>
      <c r="AA1689" s="25" t="str">
        <f t="shared" si="363"/>
        <v>Z&lt;&gt;</v>
      </c>
      <c r="AB1689" s="1">
        <f t="shared" si="360"/>
        <v>1651</v>
      </c>
      <c r="AC1689" t="str">
        <f t="shared" si="364"/>
        <v>ITM_Zex</v>
      </c>
      <c r="AD1689" s="136" t="str">
        <f>IF(ISNA(VLOOKUP(AA1689,Sheet2!J:J,1,0)),"//","")</f>
        <v>//</v>
      </c>
      <c r="AF1689" s="94" t="str">
        <f t="shared" si="365"/>
        <v>Z&lt;&gt;</v>
      </c>
      <c r="AG1689" t="b">
        <f t="shared" si="366"/>
        <v>1</v>
      </c>
    </row>
    <row r="1690" spans="1:33">
      <c r="A1690" s="50">
        <f t="shared" si="357"/>
        <v>1690</v>
      </c>
      <c r="B1690" s="49">
        <f t="shared" si="358"/>
        <v>1652</v>
      </c>
      <c r="C1690" s="53" t="s">
        <v>3689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3970</v>
      </c>
      <c r="L1690" s="57" t="s">
        <v>4804</v>
      </c>
      <c r="M1690" s="57" t="s">
        <v>4866</v>
      </c>
      <c r="N1690" s="57"/>
      <c r="O1690" s="57"/>
      <c r="P1690" s="56" t="s">
        <v>2003</v>
      </c>
      <c r="Q1690" s="13"/>
      <c r="R1690"/>
      <c r="S1690" t="str">
        <f t="shared" si="361"/>
        <v/>
      </c>
      <c r="T1690" t="str">
        <f>IF(ISNA(VLOOKUP(AF1690,#REF!,1)),"//","")</f>
        <v/>
      </c>
      <c r="U1690"/>
      <c r="V1690" t="e">
        <f t="shared" si="362"/>
        <v>#REF!</v>
      </c>
      <c r="W1690" s="81" t="s">
        <v>2253</v>
      </c>
      <c r="X1690" s="82" t="s">
        <v>2609</v>
      </c>
      <c r="Y1690" s="83" t="s">
        <v>2253</v>
      </c>
      <c r="Z1690" s="25" t="str">
        <f t="shared" si="359"/>
        <v/>
      </c>
      <c r="AA1690" s="25" t="str">
        <f t="shared" si="363"/>
        <v/>
      </c>
      <c r="AB1690" s="1">
        <f t="shared" si="360"/>
        <v>1652</v>
      </c>
      <c r="AC1690" t="str">
        <f t="shared" si="364"/>
        <v>ITM_ALPHALENG</v>
      </c>
      <c r="AD1690" s="136" t="str">
        <f>IF(ISNA(VLOOKUP(AA1690,Sheet2!J:J,1,0)),"//","")</f>
        <v/>
      </c>
      <c r="AF1690" s="94" t="str">
        <f t="shared" si="365"/>
        <v/>
      </c>
      <c r="AG1690" t="b">
        <f t="shared" si="366"/>
        <v>1</v>
      </c>
    </row>
    <row r="1691" spans="1:33">
      <c r="A1691" s="50">
        <f t="shared" si="357"/>
        <v>1691</v>
      </c>
      <c r="B1691" s="49">
        <f t="shared" si="358"/>
        <v>1653</v>
      </c>
      <c r="C1691" s="55" t="s">
        <v>3690</v>
      </c>
      <c r="D1691" s="55" t="s">
        <v>7</v>
      </c>
      <c r="E1691" s="58" t="s">
        <v>5314</v>
      </c>
      <c r="F1691" s="58" t="s">
        <v>5314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3970</v>
      </c>
      <c r="L1691" s="57" t="s">
        <v>4804</v>
      </c>
      <c r="M1691" s="57" t="s">
        <v>4861</v>
      </c>
      <c r="N1691" s="57"/>
      <c r="O1691" s="57"/>
      <c r="P1691" s="56" t="s">
        <v>2606</v>
      </c>
      <c r="Q1691" s="13"/>
      <c r="R1691"/>
      <c r="S1691" t="str">
        <f t="shared" si="361"/>
        <v/>
      </c>
      <c r="T1691" t="str">
        <f>IF(ISNA(VLOOKUP(AF1691,#REF!,1)),"//","")</f>
        <v/>
      </c>
      <c r="U1691"/>
      <c r="V1691" t="e">
        <f t="shared" si="362"/>
        <v>#REF!</v>
      </c>
      <c r="W1691" s="81" t="s">
        <v>2682</v>
      </c>
      <c r="X1691" s="59" t="s">
        <v>2253</v>
      </c>
      <c r="Y1691" s="59" t="s">
        <v>2253</v>
      </c>
      <c r="Z1691" s="25" t="str">
        <f t="shared" si="359"/>
        <v>"X" STD_SUB_M STD_SUB_A STD_SUB_X</v>
      </c>
      <c r="AA1691" s="25" t="str">
        <f t="shared" si="363"/>
        <v>XMAX</v>
      </c>
      <c r="AB1691" s="1">
        <f t="shared" si="360"/>
        <v>1653</v>
      </c>
      <c r="AC1691" t="str">
        <f t="shared" si="364"/>
        <v>ITM_XMAX</v>
      </c>
      <c r="AD1691" s="136" t="str">
        <f>IF(ISNA(VLOOKUP(AA1691,Sheet2!J:J,1,0)),"//","")</f>
        <v>//</v>
      </c>
      <c r="AF1691" s="94" t="str">
        <f t="shared" si="365"/>
        <v>XMAX</v>
      </c>
      <c r="AG1691" t="b">
        <f t="shared" si="366"/>
        <v>1</v>
      </c>
    </row>
    <row r="1692" spans="1:33">
      <c r="A1692" s="50">
        <f t="shared" ref="A1692:A1755" si="367">IF(B1692=INT(B1692),ROW(),"")</f>
        <v>1692</v>
      </c>
      <c r="B1692" s="49">
        <f t="shared" ref="B1692:B1755" si="368">IF(AND(MID(C1692,2,1)&lt;&gt;"/",MID(C1692,1,1)="/"),INT(B1691)+1,B1691+0.01)</f>
        <v>1654</v>
      </c>
      <c r="C1692" s="53" t="s">
        <v>3691</v>
      </c>
      <c r="D1692" s="53" t="s">
        <v>7</v>
      </c>
      <c r="E1692" s="56" t="s">
        <v>5315</v>
      </c>
      <c r="F1692" s="56" t="s">
        <v>5315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3970</v>
      </c>
      <c r="L1692" s="57" t="s">
        <v>4804</v>
      </c>
      <c r="M1692" s="57" t="s">
        <v>4861</v>
      </c>
      <c r="N1692" s="57"/>
      <c r="O1692" s="57"/>
      <c r="P1692" s="56" t="s">
        <v>2607</v>
      </c>
      <c r="Q1692" s="20"/>
      <c r="R1692"/>
      <c r="S1692" t="str">
        <f t="shared" si="361"/>
        <v/>
      </c>
      <c r="T1692" t="str">
        <f>IF(ISNA(VLOOKUP(AF1692,#REF!,1)),"//","")</f>
        <v/>
      </c>
      <c r="U1692"/>
      <c r="V1692" t="e">
        <f t="shared" si="362"/>
        <v>#REF!</v>
      </c>
      <c r="W1692" s="81" t="s">
        <v>2682</v>
      </c>
      <c r="X1692" s="59" t="s">
        <v>2253</v>
      </c>
      <c r="Y1692" s="59" t="s">
        <v>2253</v>
      </c>
      <c r="Z1692" s="25" t="str">
        <f t="shared" si="359"/>
        <v>"X" STD_SUB_M STD_SUB_I STD_SUB_N</v>
      </c>
      <c r="AA1692" s="25" t="str">
        <f t="shared" si="363"/>
        <v>XMIN</v>
      </c>
      <c r="AB1692" s="1">
        <f t="shared" si="360"/>
        <v>1654</v>
      </c>
      <c r="AC1692" t="str">
        <f t="shared" si="364"/>
        <v>ITM_XMIN</v>
      </c>
      <c r="AD1692" s="136" t="str">
        <f>IF(ISNA(VLOOKUP(AA1692,Sheet2!J:J,1,0)),"//","")</f>
        <v>//</v>
      </c>
      <c r="AF1692" s="94" t="str">
        <f t="shared" si="365"/>
        <v>XMIN</v>
      </c>
      <c r="AG1692" t="b">
        <f t="shared" si="366"/>
        <v>1</v>
      </c>
    </row>
    <row r="1693" spans="1:33">
      <c r="A1693" s="50">
        <f t="shared" si="367"/>
        <v>1693</v>
      </c>
      <c r="B1693" s="49">
        <f t="shared" si="368"/>
        <v>1655</v>
      </c>
      <c r="C1693" s="53" t="s">
        <v>3692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3970</v>
      </c>
      <c r="L1693" s="57" t="s">
        <v>4804</v>
      </c>
      <c r="M1693" s="57" t="s">
        <v>4866</v>
      </c>
      <c r="N1693" s="57"/>
      <c r="O1693" s="57"/>
      <c r="P1693" s="56" t="s">
        <v>2005</v>
      </c>
      <c r="Q1693" s="20"/>
      <c r="R1693"/>
      <c r="S1693" t="str">
        <f t="shared" si="361"/>
        <v/>
      </c>
      <c r="T1693" t="str">
        <f>IF(ISNA(VLOOKUP(AF1693,#REF!,1)),"//","")</f>
        <v/>
      </c>
      <c r="U1693"/>
      <c r="V1693" t="e">
        <f t="shared" si="362"/>
        <v>#REF!</v>
      </c>
      <c r="W1693" s="81" t="s">
        <v>2253</v>
      </c>
      <c r="X1693" s="59" t="s">
        <v>2609</v>
      </c>
      <c r="Y1693" s="59" t="s">
        <v>2253</v>
      </c>
      <c r="Z1693" s="25" t="str">
        <f t="shared" ref="Z1693:Z1756" si="369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3"/>
        <v/>
      </c>
      <c r="AB1693" s="1">
        <f t="shared" ref="AB1693:AB1756" si="370">B1693</f>
        <v>1655</v>
      </c>
      <c r="AC1693" t="str">
        <f t="shared" si="364"/>
        <v>ITM_ALPHAPOS</v>
      </c>
      <c r="AD1693" s="136" t="str">
        <f>IF(ISNA(VLOOKUP(AA1693,Sheet2!J:J,1,0)),"//","")</f>
        <v/>
      </c>
      <c r="AF1693" s="94" t="str">
        <f t="shared" si="365"/>
        <v/>
      </c>
      <c r="AG1693" t="b">
        <f t="shared" si="366"/>
        <v>1</v>
      </c>
    </row>
    <row r="1694" spans="1:33">
      <c r="A1694" s="50">
        <f t="shared" si="367"/>
        <v>1694</v>
      </c>
      <c r="B1694" s="49">
        <f t="shared" si="368"/>
        <v>1656</v>
      </c>
      <c r="C1694" s="55" t="s">
        <v>3693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3970</v>
      </c>
      <c r="L1694" s="57" t="s">
        <v>4804</v>
      </c>
      <c r="M1694" s="57" t="s">
        <v>4866</v>
      </c>
      <c r="N1694" s="57"/>
      <c r="O1694" s="57"/>
      <c r="P1694" s="56" t="s">
        <v>2006</v>
      </c>
      <c r="Q1694" s="13"/>
      <c r="R1694"/>
      <c r="S1694" t="str">
        <f t="shared" si="361"/>
        <v/>
      </c>
      <c r="T1694" t="str">
        <f>IF(ISNA(VLOOKUP(AF1694,#REF!,1)),"//","")</f>
        <v/>
      </c>
      <c r="U1694"/>
      <c r="V1694" t="e">
        <f t="shared" si="362"/>
        <v>#REF!</v>
      </c>
      <c r="W1694" s="81" t="s">
        <v>2253</v>
      </c>
      <c r="X1694" s="59" t="s">
        <v>2609</v>
      </c>
      <c r="Y1694" s="59" t="s">
        <v>2253</v>
      </c>
      <c r="Z1694" s="25" t="str">
        <f t="shared" si="369"/>
        <v/>
      </c>
      <c r="AA1694" s="25" t="str">
        <f t="shared" si="363"/>
        <v/>
      </c>
      <c r="AB1694" s="1">
        <f t="shared" si="370"/>
        <v>1656</v>
      </c>
      <c r="AC1694" t="str">
        <f t="shared" si="364"/>
        <v>ITM_ALPHARL</v>
      </c>
      <c r="AD1694" s="136" t="str">
        <f>IF(ISNA(VLOOKUP(AA1694,Sheet2!J:J,1,0)),"//","")</f>
        <v/>
      </c>
      <c r="AF1694" s="94" t="str">
        <f t="shared" si="365"/>
        <v/>
      </c>
      <c r="AG1694" t="b">
        <f t="shared" si="366"/>
        <v>1</v>
      </c>
    </row>
    <row r="1695" spans="1:33">
      <c r="A1695" s="50">
        <f t="shared" si="367"/>
        <v>1695</v>
      </c>
      <c r="B1695" s="49">
        <f t="shared" si="368"/>
        <v>1657</v>
      </c>
      <c r="C1695" s="55" t="s">
        <v>3694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3970</v>
      </c>
      <c r="L1695" s="57" t="s">
        <v>4804</v>
      </c>
      <c r="M1695" s="57" t="s">
        <v>4866</v>
      </c>
      <c r="N1695" s="57"/>
      <c r="O1695" s="57"/>
      <c r="P1695" s="56" t="s">
        <v>2007</v>
      </c>
      <c r="Q1695" s="13"/>
      <c r="R1695"/>
      <c r="S1695" t="str">
        <f t="shared" si="361"/>
        <v/>
      </c>
      <c r="T1695" t="str">
        <f>IF(ISNA(VLOOKUP(AF1695,#REF!,1)),"//","")</f>
        <v/>
      </c>
      <c r="U1695"/>
      <c r="V1695" t="e">
        <f t="shared" si="362"/>
        <v>#REF!</v>
      </c>
      <c r="W1695" s="81" t="s">
        <v>2253</v>
      </c>
      <c r="X1695" s="59" t="s">
        <v>2609</v>
      </c>
      <c r="Y1695" s="59" t="s">
        <v>2253</v>
      </c>
      <c r="Z1695" s="25" t="str">
        <f t="shared" si="369"/>
        <v/>
      </c>
      <c r="AA1695" s="25" t="str">
        <f t="shared" si="363"/>
        <v/>
      </c>
      <c r="AB1695" s="1">
        <f t="shared" si="370"/>
        <v>1657</v>
      </c>
      <c r="AC1695" t="str">
        <f t="shared" si="364"/>
        <v>ITM_ALPHARR</v>
      </c>
      <c r="AD1695" s="136" t="str">
        <f>IF(ISNA(VLOOKUP(AA1695,Sheet2!J:J,1,0)),"//","")</f>
        <v/>
      </c>
      <c r="AF1695" s="94" t="str">
        <f t="shared" si="365"/>
        <v/>
      </c>
      <c r="AG1695" t="b">
        <f t="shared" si="366"/>
        <v>1</v>
      </c>
    </row>
    <row r="1696" spans="1:33">
      <c r="A1696" s="50">
        <f t="shared" si="367"/>
        <v>1696</v>
      </c>
      <c r="B1696" s="49">
        <f t="shared" si="368"/>
        <v>1658</v>
      </c>
      <c r="C1696" s="55" t="s">
        <v>3695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3970</v>
      </c>
      <c r="L1696" s="57" t="s">
        <v>4804</v>
      </c>
      <c r="M1696" s="57" t="s">
        <v>4866</v>
      </c>
      <c r="N1696" s="57"/>
      <c r="O1696" s="57"/>
      <c r="P1696" s="56" t="s">
        <v>2008</v>
      </c>
      <c r="Q1696" s="13"/>
      <c r="R1696"/>
      <c r="S1696" t="str">
        <f t="shared" si="361"/>
        <v/>
      </c>
      <c r="T1696" t="str">
        <f>IF(ISNA(VLOOKUP(AF1696,#REF!,1)),"//","")</f>
        <v/>
      </c>
      <c r="U1696"/>
      <c r="V1696" t="e">
        <f t="shared" si="362"/>
        <v>#REF!</v>
      </c>
      <c r="W1696" s="81" t="s">
        <v>2253</v>
      </c>
      <c r="X1696" s="59" t="s">
        <v>2609</v>
      </c>
      <c r="Y1696" s="59" t="s">
        <v>2253</v>
      </c>
      <c r="Z1696" s="25" t="str">
        <f t="shared" si="369"/>
        <v/>
      </c>
      <c r="AA1696" s="25" t="str">
        <f t="shared" si="363"/>
        <v/>
      </c>
      <c r="AB1696" s="1">
        <f t="shared" si="370"/>
        <v>1658</v>
      </c>
      <c r="AC1696" t="str">
        <f t="shared" si="364"/>
        <v>ITM_ALPHASL</v>
      </c>
      <c r="AD1696" s="136" t="str">
        <f>IF(ISNA(VLOOKUP(AA1696,Sheet2!J:J,1,0)),"//","")</f>
        <v/>
      </c>
      <c r="AF1696" s="94" t="str">
        <f t="shared" si="365"/>
        <v/>
      </c>
      <c r="AG1696" t="b">
        <f t="shared" si="366"/>
        <v>1</v>
      </c>
    </row>
    <row r="1697" spans="1:33">
      <c r="A1697" s="50">
        <f t="shared" si="367"/>
        <v>1697</v>
      </c>
      <c r="B1697" s="49">
        <f t="shared" si="368"/>
        <v>1659</v>
      </c>
      <c r="C1697" s="55" t="s">
        <v>3696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3970</v>
      </c>
      <c r="L1697" s="57" t="s">
        <v>4804</v>
      </c>
      <c r="M1697" s="57" t="s">
        <v>4866</v>
      </c>
      <c r="N1697" s="57"/>
      <c r="O1697" s="57"/>
      <c r="P1697" s="56" t="s">
        <v>2197</v>
      </c>
      <c r="Q1697" s="13"/>
      <c r="R1697"/>
      <c r="S1697" t="str">
        <f t="shared" si="361"/>
        <v/>
      </c>
      <c r="T1697" t="str">
        <f>IF(ISNA(VLOOKUP(AF1697,#REF!,1)),"//","")</f>
        <v/>
      </c>
      <c r="U1697"/>
      <c r="V1697" t="e">
        <f t="shared" si="362"/>
        <v>#REF!</v>
      </c>
      <c r="W1697" s="81" t="s">
        <v>2253</v>
      </c>
      <c r="X1697" s="59" t="s">
        <v>2609</v>
      </c>
      <c r="Y1697" s="59" t="s">
        <v>2253</v>
      </c>
      <c r="Z1697" s="25" t="str">
        <f t="shared" si="369"/>
        <v/>
      </c>
      <c r="AA1697" s="25" t="str">
        <f t="shared" si="363"/>
        <v/>
      </c>
      <c r="AB1697" s="1">
        <f t="shared" si="370"/>
        <v>1659</v>
      </c>
      <c r="AC1697" t="str">
        <f t="shared" si="364"/>
        <v>ITM_ALPHASR</v>
      </c>
      <c r="AD1697" s="136" t="str">
        <f>IF(ISNA(VLOOKUP(AA1697,Sheet2!J:J,1,0)),"//","")</f>
        <v/>
      </c>
      <c r="AF1697" s="94" t="str">
        <f t="shared" si="365"/>
        <v/>
      </c>
      <c r="AG1697" t="b">
        <f t="shared" si="366"/>
        <v>1</v>
      </c>
    </row>
    <row r="1698" spans="1:33">
      <c r="A1698" s="50">
        <f t="shared" si="367"/>
        <v>1698</v>
      </c>
      <c r="B1698" s="49">
        <f t="shared" si="368"/>
        <v>1660</v>
      </c>
      <c r="C1698" s="55" t="s">
        <v>3697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3970</v>
      </c>
      <c r="L1698" s="57" t="s">
        <v>4804</v>
      </c>
      <c r="M1698" s="57" t="s">
        <v>4866</v>
      </c>
      <c r="N1698" s="57"/>
      <c r="O1698" s="57"/>
      <c r="P1698" s="56" t="s">
        <v>2012</v>
      </c>
      <c r="Q1698" s="13"/>
      <c r="R1698"/>
      <c r="S1698" t="str">
        <f t="shared" si="361"/>
        <v/>
      </c>
      <c r="T1698" t="str">
        <f>IF(ISNA(VLOOKUP(AF1698,#REF!,1)),"//","")</f>
        <v/>
      </c>
      <c r="U1698"/>
      <c r="V1698" t="e">
        <f t="shared" si="362"/>
        <v>#REF!</v>
      </c>
      <c r="W1698" s="81" t="s">
        <v>2253</v>
      </c>
      <c r="X1698" s="59" t="s">
        <v>2609</v>
      </c>
      <c r="Y1698" s="59" t="s">
        <v>2253</v>
      </c>
      <c r="Z1698" s="25" t="str">
        <f t="shared" si="369"/>
        <v/>
      </c>
      <c r="AA1698" s="25" t="str">
        <f t="shared" si="363"/>
        <v/>
      </c>
      <c r="AB1698" s="1">
        <f t="shared" si="370"/>
        <v>1660</v>
      </c>
      <c r="AC1698" t="str">
        <f t="shared" si="364"/>
        <v>ITM_ALPHAtoX</v>
      </c>
      <c r="AD1698" s="136" t="str">
        <f>IF(ISNA(VLOOKUP(AA1698,Sheet2!J:J,1,0)),"//","")</f>
        <v/>
      </c>
      <c r="AF1698" s="94" t="str">
        <f t="shared" si="365"/>
        <v/>
      </c>
      <c r="AG1698" t="b">
        <f t="shared" si="366"/>
        <v>1</v>
      </c>
    </row>
    <row r="1699" spans="1:33">
      <c r="A1699" s="50">
        <f t="shared" si="367"/>
        <v>1699</v>
      </c>
      <c r="B1699" s="49">
        <f t="shared" si="368"/>
        <v>1661</v>
      </c>
      <c r="C1699" s="55" t="s">
        <v>3698</v>
      </c>
      <c r="D1699" s="55" t="s">
        <v>7</v>
      </c>
      <c r="E1699" s="58" t="s">
        <v>3437</v>
      </c>
      <c r="F1699" s="58" t="s">
        <v>3437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3970</v>
      </c>
      <c r="L1699" s="57" t="s">
        <v>4804</v>
      </c>
      <c r="M1699" s="57" t="s">
        <v>4861</v>
      </c>
      <c r="N1699" s="57"/>
      <c r="O1699" s="57"/>
      <c r="P1699" s="56" t="s">
        <v>2013</v>
      </c>
      <c r="Q1699" s="13"/>
      <c r="R1699"/>
      <c r="S1699" t="str">
        <f t="shared" ref="S1699:S1760" si="371">IF(E1699=F1699,"","NOT EQUAL")</f>
        <v/>
      </c>
      <c r="T1699" t="str">
        <f>IF(ISNA(VLOOKUP(AF1699,#REF!,1)),"//","")</f>
        <v/>
      </c>
      <c r="U1699"/>
      <c r="V1699" t="e">
        <f t="shared" si="362"/>
        <v>#REF!</v>
      </c>
      <c r="W1699" s="81" t="s">
        <v>2253</v>
      </c>
      <c r="X1699" s="59" t="s">
        <v>2253</v>
      </c>
      <c r="Y1699" s="59" t="s">
        <v>3980</v>
      </c>
      <c r="Z1699" s="25" t="str">
        <f t="shared" si="369"/>
        <v>STD_BETA "(X,Y)"</v>
      </c>
      <c r="AA1699" s="25" t="str">
        <f t="shared" si="363"/>
        <v>BETA</v>
      </c>
      <c r="AB1699" s="1">
        <f t="shared" si="370"/>
        <v>1661</v>
      </c>
      <c r="AC1699" t="str">
        <f t="shared" si="364"/>
        <v>ITM_BETAXY</v>
      </c>
      <c r="AD1699" s="136" t="str">
        <f>IF(ISNA(VLOOKUP(AA1699,Sheet2!J:J,1,0)),"//","")</f>
        <v>//</v>
      </c>
      <c r="AF1699" s="94" t="str">
        <f t="shared" si="365"/>
        <v>BETA</v>
      </c>
      <c r="AG1699" t="b">
        <f t="shared" si="366"/>
        <v>1</v>
      </c>
    </row>
    <row r="1700" spans="1:33">
      <c r="A1700" s="50">
        <f t="shared" si="367"/>
        <v>1700</v>
      </c>
      <c r="B1700" s="49">
        <f t="shared" si="368"/>
        <v>1662</v>
      </c>
      <c r="C1700" s="53" t="s">
        <v>4276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3970</v>
      </c>
      <c r="L1700" s="57" t="s">
        <v>4804</v>
      </c>
      <c r="M1700" s="57" t="s">
        <v>4861</v>
      </c>
      <c r="N1700" s="57"/>
      <c r="O1700" s="57"/>
      <c r="P1700" s="56" t="s">
        <v>2017</v>
      </c>
      <c r="Q1700" s="13"/>
      <c r="R1700"/>
      <c r="S1700" t="str">
        <f t="shared" si="371"/>
        <v/>
      </c>
      <c r="T1700" t="str">
        <f>IF(ISNA(VLOOKUP(AF1700,#REF!,1)),"//","")</f>
        <v/>
      </c>
      <c r="U1700"/>
      <c r="V1700" t="e">
        <f t="shared" si="362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69"/>
        <v>STD_GAMMA STD_SUB_X STD_SUB_Y</v>
      </c>
      <c r="AA1700" s="25" t="str">
        <f t="shared" si="363"/>
        <v>GAMMAXY</v>
      </c>
      <c r="AB1700" s="1">
        <f t="shared" si="370"/>
        <v>1662</v>
      </c>
      <c r="AC1700" t="str">
        <f t="shared" si="364"/>
        <v>ITM_gammaXY</v>
      </c>
      <c r="AD1700" s="136" t="str">
        <f>IF(ISNA(VLOOKUP(AA1700,Sheet2!J:J,1,0)),"//","")</f>
        <v>//</v>
      </c>
      <c r="AF1700" s="94" t="str">
        <f t="shared" si="365"/>
        <v>GAMMAXY</v>
      </c>
      <c r="AG1700" t="b">
        <f t="shared" si="366"/>
        <v>1</v>
      </c>
    </row>
    <row r="1701" spans="1:33">
      <c r="A1701" s="50">
        <f t="shared" si="367"/>
        <v>1701</v>
      </c>
      <c r="B1701" s="49">
        <f t="shared" si="368"/>
        <v>1663</v>
      </c>
      <c r="C1701" s="53" t="s">
        <v>4277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3970</v>
      </c>
      <c r="L1701" s="57" t="s">
        <v>4804</v>
      </c>
      <c r="M1701" s="57" t="s">
        <v>4861</v>
      </c>
      <c r="N1701" s="57"/>
      <c r="O1701" s="57"/>
      <c r="P1701" s="56" t="s">
        <v>2018</v>
      </c>
      <c r="Q1701" s="13"/>
      <c r="R1701"/>
      <c r="S1701" t="str">
        <f t="shared" si="371"/>
        <v/>
      </c>
      <c r="T1701" t="str">
        <f>IF(ISNA(VLOOKUP(AF1701,#REF!,1)),"//","")</f>
        <v/>
      </c>
      <c r="U1701"/>
      <c r="V1701" t="e">
        <f t="shared" si="362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69"/>
        <v>STD_GAMMA STD_SUB_X STD_SUB_Y</v>
      </c>
      <c r="AA1701" s="25" t="str">
        <f t="shared" si="363"/>
        <v>GAMMAXY</v>
      </c>
      <c r="AB1701" s="1">
        <f t="shared" si="370"/>
        <v>1663</v>
      </c>
      <c r="AC1701" t="str">
        <f t="shared" si="364"/>
        <v>ITM_GAMMAXY</v>
      </c>
      <c r="AD1701" s="136" t="str">
        <f>IF(ISNA(VLOOKUP(AA1701,Sheet2!J:J,1,0)),"//","")</f>
        <v>//</v>
      </c>
      <c r="AF1701" s="94" t="str">
        <f t="shared" si="365"/>
        <v>GAMMAXY</v>
      </c>
      <c r="AG1701" t="b">
        <f t="shared" si="366"/>
        <v>1</v>
      </c>
    </row>
    <row r="1702" spans="1:33">
      <c r="A1702" s="50">
        <f t="shared" si="367"/>
        <v>1702</v>
      </c>
      <c r="B1702" s="49">
        <f t="shared" si="368"/>
        <v>1664</v>
      </c>
      <c r="C1702" s="53" t="s">
        <v>3699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3970</v>
      </c>
      <c r="L1702" s="57" t="s">
        <v>4805</v>
      </c>
      <c r="M1702" s="57" t="s">
        <v>4861</v>
      </c>
      <c r="N1702" s="57"/>
      <c r="O1702" s="57"/>
      <c r="P1702" s="56" t="s">
        <v>2019</v>
      </c>
      <c r="Q1702" s="13"/>
      <c r="R1702"/>
      <c r="S1702" t="str">
        <f t="shared" si="371"/>
        <v/>
      </c>
      <c r="T1702" t="str">
        <f>IF(ISNA(VLOOKUP(AF1702,#REF!,1)),"//","")</f>
        <v/>
      </c>
      <c r="U1702"/>
      <c r="V1702" t="e">
        <f t="shared" si="362"/>
        <v>#REF!</v>
      </c>
      <c r="W1702" s="81" t="s">
        <v>2677</v>
      </c>
      <c r="X1702" s="59" t="s">
        <v>2253</v>
      </c>
      <c r="Y1702" s="59" t="s">
        <v>3981</v>
      </c>
      <c r="Z1702" s="25" t="str">
        <f t="shared" si="369"/>
        <v>STD_GAMMA "(X)"</v>
      </c>
      <c r="AA1702" s="25" t="str">
        <f t="shared" si="363"/>
        <v>GAMMA</v>
      </c>
      <c r="AB1702" s="1">
        <f t="shared" si="370"/>
        <v>1664</v>
      </c>
      <c r="AC1702" t="str">
        <f t="shared" si="364"/>
        <v>ITM_GAMMAX</v>
      </c>
      <c r="AD1702" s="136" t="str">
        <f>IF(ISNA(VLOOKUP(AA1702,Sheet2!J:J,1,0)),"//","")</f>
        <v>//</v>
      </c>
      <c r="AF1702" s="94" t="str">
        <f t="shared" si="365"/>
        <v>GAMMA</v>
      </c>
      <c r="AG1702" t="b">
        <f t="shared" si="366"/>
        <v>1</v>
      </c>
    </row>
    <row r="1703" spans="1:33">
      <c r="A1703" s="50">
        <f t="shared" si="367"/>
        <v>1703</v>
      </c>
      <c r="B1703" s="49">
        <f t="shared" si="368"/>
        <v>1665</v>
      </c>
      <c r="C1703" s="53" t="s">
        <v>4639</v>
      </c>
      <c r="D1703" s="53" t="s">
        <v>7</v>
      </c>
      <c r="E1703" s="58" t="s">
        <v>4640</v>
      </c>
      <c r="F1703" s="58" t="s">
        <v>4640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3970</v>
      </c>
      <c r="L1703" s="57" t="s">
        <v>4804</v>
      </c>
      <c r="M1703" s="57" t="s">
        <v>4861</v>
      </c>
      <c r="N1703" s="57"/>
      <c r="O1703" s="57"/>
      <c r="P1703" s="56" t="s">
        <v>4663</v>
      </c>
      <c r="Q1703" s="13"/>
      <c r="R1703"/>
      <c r="S1703" t="str">
        <f t="shared" si="371"/>
        <v/>
      </c>
      <c r="T1703" t="str">
        <f>IF(ISNA(VLOOKUP(AF1703,#REF!,1)),"//","")</f>
        <v/>
      </c>
      <c r="U1703"/>
      <c r="V1703" t="e">
        <f t="shared" si="362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69"/>
        <v>"Y" STD_SUB_Y "(X)"</v>
      </c>
      <c r="AA1703" s="25" t="str">
        <f t="shared" si="363"/>
        <v>YY(X)</v>
      </c>
      <c r="AB1703" s="1">
        <f t="shared" si="370"/>
        <v>1665</v>
      </c>
      <c r="AC1703" t="str">
        <f t="shared" si="364"/>
        <v>ITM_YYX</v>
      </c>
      <c r="AD1703" s="136" t="str">
        <f>IF(ISNA(VLOOKUP(AA1703,Sheet2!J:J,1,0)),"//","")</f>
        <v>//</v>
      </c>
      <c r="AF1703" s="94" t="str">
        <f t="shared" si="365"/>
        <v>YY</v>
      </c>
      <c r="AG1703" t="b">
        <f t="shared" si="366"/>
        <v>0</v>
      </c>
    </row>
    <row r="1704" spans="1:33">
      <c r="A1704" s="50">
        <f t="shared" si="367"/>
        <v>1704</v>
      </c>
      <c r="B1704" s="49">
        <f t="shared" si="368"/>
        <v>1666</v>
      </c>
      <c r="C1704" s="53" t="s">
        <v>3700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3970</v>
      </c>
      <c r="L1704" s="57" t="s">
        <v>4804</v>
      </c>
      <c r="M1704" s="57" t="s">
        <v>4861</v>
      </c>
      <c r="N1704" s="57"/>
      <c r="O1704" s="57"/>
      <c r="P1704" s="56" t="s">
        <v>2020</v>
      </c>
      <c r="Q1704" s="13"/>
      <c r="R1704"/>
      <c r="S1704" t="str">
        <f t="shared" si="371"/>
        <v/>
      </c>
      <c r="T1704" t="str">
        <f>IF(ISNA(VLOOKUP(AF1704,#REF!,1)),"//","")</f>
        <v/>
      </c>
      <c r="U1704"/>
      <c r="V1704" t="e">
        <f t="shared" si="362"/>
        <v>#REF!</v>
      </c>
      <c r="W1704" s="81" t="s">
        <v>2677</v>
      </c>
      <c r="X1704" s="59" t="s">
        <v>2253</v>
      </c>
      <c r="Y1704" s="59" t="s">
        <v>2253</v>
      </c>
      <c r="Z1704" s="25" t="str">
        <f t="shared" si="369"/>
        <v>STD_DELTA "%"</v>
      </c>
      <c r="AA1704" s="25" t="str">
        <f t="shared" si="363"/>
        <v>DELTA%</v>
      </c>
      <c r="AB1704" s="1">
        <f t="shared" si="370"/>
        <v>1666</v>
      </c>
      <c r="AC1704" t="str">
        <f t="shared" si="364"/>
        <v>ITM_DELTAPC</v>
      </c>
      <c r="AD1704" s="136" t="str">
        <f>IF(ISNA(VLOOKUP(AA1704,Sheet2!J:J,1,0)),"//","")</f>
        <v>//</v>
      </c>
      <c r="AF1704" s="94" t="str">
        <f t="shared" si="365"/>
        <v>DELTA%</v>
      </c>
      <c r="AG1704" t="b">
        <f t="shared" si="366"/>
        <v>1</v>
      </c>
    </row>
    <row r="1705" spans="1:33">
      <c r="A1705" s="50">
        <f t="shared" si="367"/>
        <v>1705</v>
      </c>
      <c r="B1705" s="49">
        <f t="shared" si="368"/>
        <v>1667</v>
      </c>
      <c r="C1705" s="53" t="s">
        <v>3701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3970</v>
      </c>
      <c r="L1705" s="57" t="s">
        <v>4804</v>
      </c>
      <c r="M1705" s="57" t="s">
        <v>4861</v>
      </c>
      <c r="N1705" s="57"/>
      <c r="O1705" s="57"/>
      <c r="P1705" s="56" t="s">
        <v>3415</v>
      </c>
      <c r="Q1705" s="13"/>
      <c r="R1705"/>
      <c r="S1705" t="str">
        <f t="shared" si="371"/>
        <v/>
      </c>
      <c r="T1705" t="str">
        <f>IF(ISNA(VLOOKUP(AF1705,#REF!,1)),"//","")</f>
        <v/>
      </c>
      <c r="U1705"/>
      <c r="V1705" t="e">
        <f t="shared" si="362"/>
        <v>#REF!</v>
      </c>
      <c r="W1705" s="81"/>
      <c r="X1705" s="59"/>
      <c r="Y1705" s="59"/>
      <c r="Z1705" s="25" t="str">
        <f t="shared" si="369"/>
        <v>STD_EPSILON</v>
      </c>
      <c r="AA1705" s="25" t="str">
        <f t="shared" si="363"/>
        <v>EPSILON</v>
      </c>
      <c r="AB1705" s="1">
        <f t="shared" si="370"/>
        <v>1667</v>
      </c>
      <c r="AC1705" t="str">
        <f t="shared" si="364"/>
        <v>ITM_SCATTFACT</v>
      </c>
      <c r="AD1705" s="136" t="str">
        <f>IF(ISNA(VLOOKUP(AA1705,Sheet2!J:J,1,0)),"//","")</f>
        <v>//</v>
      </c>
      <c r="AF1705" s="94" t="str">
        <f t="shared" si="365"/>
        <v>EPSILON</v>
      </c>
      <c r="AG1705" t="b">
        <f t="shared" si="366"/>
        <v>1</v>
      </c>
    </row>
    <row r="1706" spans="1:33">
      <c r="A1706" s="50">
        <f t="shared" si="367"/>
        <v>1706</v>
      </c>
      <c r="B1706" s="49">
        <f t="shared" si="368"/>
        <v>1668</v>
      </c>
      <c r="C1706" s="53" t="s">
        <v>3702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3970</v>
      </c>
      <c r="L1706" s="57" t="s">
        <v>4804</v>
      </c>
      <c r="M1706" s="57" t="s">
        <v>4861</v>
      </c>
      <c r="N1706" s="57"/>
      <c r="O1706" s="57"/>
      <c r="P1706" s="56" t="s">
        <v>3416</v>
      </c>
      <c r="Q1706" s="13"/>
      <c r="R1706"/>
      <c r="S1706" t="str">
        <f t="shared" si="371"/>
        <v/>
      </c>
      <c r="T1706" t="str">
        <f>IF(ISNA(VLOOKUP(AF1706,#REF!,1)),"//","")</f>
        <v/>
      </c>
      <c r="U1706"/>
      <c r="V1706" t="e">
        <f t="shared" si="362"/>
        <v>#REF!</v>
      </c>
      <c r="W1706" s="81"/>
      <c r="X1706" s="59"/>
      <c r="Y1706" s="59"/>
      <c r="Z1706" s="25" t="str">
        <f t="shared" si="369"/>
        <v>STD_EPSILON STD_SUB_M</v>
      </c>
      <c r="AA1706" s="25" t="str">
        <f t="shared" si="363"/>
        <v>EPSILONM</v>
      </c>
      <c r="AB1706" s="1">
        <f t="shared" si="370"/>
        <v>1668</v>
      </c>
      <c r="AC1706" t="str">
        <f t="shared" si="364"/>
        <v>ITM_SCATTFACTm</v>
      </c>
      <c r="AD1706" s="136" t="str">
        <f>IF(ISNA(VLOOKUP(AA1706,Sheet2!J:J,1,0)),"//","")</f>
        <v>//</v>
      </c>
      <c r="AF1706" s="94" t="str">
        <f t="shared" si="365"/>
        <v>EPSILONM</v>
      </c>
      <c r="AG1706" t="b">
        <f t="shared" si="366"/>
        <v>1</v>
      </c>
    </row>
    <row r="1707" spans="1:33">
      <c r="A1707" s="50">
        <f t="shared" si="367"/>
        <v>1707</v>
      </c>
      <c r="B1707" s="49">
        <f t="shared" si="368"/>
        <v>1669</v>
      </c>
      <c r="C1707" s="53" t="s">
        <v>3703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3970</v>
      </c>
      <c r="L1707" s="57" t="s">
        <v>4804</v>
      </c>
      <c r="M1707" s="57" t="s">
        <v>4861</v>
      </c>
      <c r="N1707" s="57"/>
      <c r="O1707" s="57"/>
      <c r="P1707" s="56" t="s">
        <v>3417</v>
      </c>
      <c r="Q1707" s="13"/>
      <c r="R1707"/>
      <c r="S1707" t="str">
        <f t="shared" si="371"/>
        <v/>
      </c>
      <c r="T1707" t="str">
        <f>IF(ISNA(VLOOKUP(AF1707,#REF!,1)),"//","")</f>
        <v/>
      </c>
      <c r="U1707"/>
      <c r="V1707" t="e">
        <f t="shared" si="362"/>
        <v>#REF!</v>
      </c>
      <c r="W1707" s="81"/>
      <c r="X1707" s="59"/>
      <c r="Y1707" s="59"/>
      <c r="Z1707" s="25" t="str">
        <f t="shared" si="369"/>
        <v>STD_EPSILON STD_SUB_P</v>
      </c>
      <c r="AA1707" s="25" t="str">
        <f t="shared" si="363"/>
        <v>EPSILONP</v>
      </c>
      <c r="AB1707" s="1">
        <f t="shared" si="370"/>
        <v>1669</v>
      </c>
      <c r="AC1707" t="str">
        <f t="shared" si="364"/>
        <v>ITM_SCATTFACTp</v>
      </c>
      <c r="AD1707" s="136" t="str">
        <f>IF(ISNA(VLOOKUP(AA1707,Sheet2!J:J,1,0)),"//","")</f>
        <v>//</v>
      </c>
      <c r="AF1707" s="94" t="str">
        <f t="shared" si="365"/>
        <v>EPSILONP</v>
      </c>
      <c r="AG1707" t="b">
        <f t="shared" si="366"/>
        <v>1</v>
      </c>
    </row>
    <row r="1708" spans="1:33">
      <c r="A1708" s="50">
        <f t="shared" si="367"/>
        <v>1708</v>
      </c>
      <c r="B1708" s="49">
        <f t="shared" si="368"/>
        <v>1670</v>
      </c>
      <c r="C1708" s="53" t="s">
        <v>4305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3970</v>
      </c>
      <c r="L1708" s="57" t="s">
        <v>4805</v>
      </c>
      <c r="M1708" s="57" t="s">
        <v>4861</v>
      </c>
      <c r="N1708" s="57"/>
      <c r="O1708" s="57"/>
      <c r="P1708" s="56" t="s">
        <v>2023</v>
      </c>
      <c r="Q1708" s="13"/>
      <c r="R1708"/>
      <c r="S1708" t="str">
        <f t="shared" si="371"/>
        <v/>
      </c>
      <c r="T1708" t="str">
        <f>IF(ISNA(VLOOKUP(AF1708,#REF!,1)),"//","")</f>
        <v/>
      </c>
      <c r="U1708"/>
      <c r="V1708" t="e">
        <f t="shared" si="362"/>
        <v>#REF!</v>
      </c>
      <c r="W1708" s="81"/>
      <c r="X1708" s="59"/>
      <c r="Y1708" s="59"/>
      <c r="Z1708" s="25" t="str">
        <f t="shared" si="369"/>
        <v>STD_ZETA "(X)"</v>
      </c>
      <c r="AA1708" s="25" t="str">
        <f t="shared" si="363"/>
        <v>ZETA(X)</v>
      </c>
      <c r="AB1708" s="1">
        <f t="shared" si="370"/>
        <v>1670</v>
      </c>
      <c r="AC1708" t="str">
        <f t="shared" si="364"/>
        <v>ITM_zetaX</v>
      </c>
      <c r="AD1708" s="136" t="str">
        <f>IF(ISNA(VLOOKUP(AA1708,Sheet2!J:J,1,0)),"//","")</f>
        <v>//</v>
      </c>
      <c r="AF1708" s="94" t="str">
        <f t="shared" si="365"/>
        <v>ZETA</v>
      </c>
      <c r="AG1708" t="b">
        <f t="shared" si="366"/>
        <v>0</v>
      </c>
    </row>
    <row r="1709" spans="1:33">
      <c r="A1709" s="50">
        <f t="shared" si="367"/>
        <v>1709</v>
      </c>
      <c r="B1709" s="49">
        <f t="shared" si="368"/>
        <v>1671</v>
      </c>
      <c r="C1709" s="53" t="s">
        <v>4790</v>
      </c>
      <c r="D1709" s="53" t="s">
        <v>2816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3970</v>
      </c>
      <c r="L1709" s="57" t="s">
        <v>4804</v>
      </c>
      <c r="M1709" s="57" t="s">
        <v>4865</v>
      </c>
      <c r="N1709" s="57"/>
      <c r="O1709" s="57"/>
      <c r="P1709" s="56" t="s">
        <v>3418</v>
      </c>
      <c r="Q1709" s="13"/>
      <c r="R1709"/>
      <c r="S1709" t="str">
        <f t="shared" si="371"/>
        <v/>
      </c>
      <c r="T1709" t="str">
        <f>IF(ISNA(VLOOKUP(AF1709,#REF!,1)),"//","")</f>
        <v/>
      </c>
      <c r="U1709"/>
      <c r="V1709" t="e">
        <f t="shared" si="362"/>
        <v>#REF!</v>
      </c>
      <c r="W1709" s="81"/>
      <c r="X1709" s="59"/>
      <c r="Y1709" s="59"/>
      <c r="Z1709" s="25" t="str">
        <f t="shared" si="369"/>
        <v>STD_PI STD_SUB_N</v>
      </c>
      <c r="AA1709" s="25" t="str">
        <f t="shared" si="363"/>
        <v>PIN</v>
      </c>
      <c r="AB1709" s="1">
        <f t="shared" si="370"/>
        <v>1671</v>
      </c>
      <c r="AC1709" t="str">
        <f t="shared" si="364"/>
        <v>ITM_PIn</v>
      </c>
      <c r="AD1709" s="136" t="str">
        <f>IF(ISNA(VLOOKUP(AA1709,Sheet2!J:J,1,0)),"//","")</f>
        <v>//</v>
      </c>
      <c r="AF1709" s="94" t="str">
        <f t="shared" si="365"/>
        <v>PIN</v>
      </c>
      <c r="AG1709" t="b">
        <f t="shared" si="366"/>
        <v>1</v>
      </c>
    </row>
    <row r="1710" spans="1:33">
      <c r="A1710" s="50">
        <f t="shared" si="367"/>
        <v>1710</v>
      </c>
      <c r="B1710" s="49">
        <f t="shared" si="368"/>
        <v>1672</v>
      </c>
      <c r="C1710" s="53" t="s">
        <v>4791</v>
      </c>
      <c r="D1710" s="53" t="s">
        <v>2816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3970</v>
      </c>
      <c r="L1710" s="57" t="s">
        <v>4804</v>
      </c>
      <c r="M1710" s="57" t="s">
        <v>4865</v>
      </c>
      <c r="N1710" s="57"/>
      <c r="O1710" s="57"/>
      <c r="P1710" s="56" t="s">
        <v>3419</v>
      </c>
      <c r="Q1710" s="13"/>
      <c r="R1710"/>
      <c r="S1710" t="str">
        <f t="shared" si="371"/>
        <v/>
      </c>
      <c r="T1710" t="str">
        <f>IF(ISNA(VLOOKUP(AF1710,#REF!,1)),"//","")</f>
        <v/>
      </c>
      <c r="U1710"/>
      <c r="V1710" t="e">
        <f t="shared" si="362"/>
        <v>#REF!</v>
      </c>
      <c r="W1710" s="81"/>
      <c r="X1710" s="59"/>
      <c r="Y1710" s="59"/>
      <c r="Z1710" s="25" t="str">
        <f t="shared" si="369"/>
        <v>STD_SIGMA STD_SUB_N</v>
      </c>
      <c r="AA1710" s="25" t="str">
        <f t="shared" si="363"/>
        <v>SUMN</v>
      </c>
      <c r="AB1710" s="1">
        <f t="shared" si="370"/>
        <v>1672</v>
      </c>
      <c r="AC1710" t="str">
        <f t="shared" si="364"/>
        <v>ITM_SIGMAn</v>
      </c>
      <c r="AD1710" s="136" t="str">
        <f>IF(ISNA(VLOOKUP(AA1710,Sheet2!J:J,1,0)),"//","")</f>
        <v>//</v>
      </c>
      <c r="AF1710" s="94" t="str">
        <f t="shared" si="365"/>
        <v>SUMN</v>
      </c>
      <c r="AG1710" t="b">
        <f t="shared" si="366"/>
        <v>1</v>
      </c>
    </row>
    <row r="1711" spans="1:33">
      <c r="A1711" s="50">
        <f t="shared" si="367"/>
        <v>1711</v>
      </c>
      <c r="B1711" s="49">
        <f t="shared" si="368"/>
        <v>1673</v>
      </c>
      <c r="C1711" s="53" t="s">
        <v>3704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3970</v>
      </c>
      <c r="L1711" s="57" t="s">
        <v>4804</v>
      </c>
      <c r="M1711" s="57" t="s">
        <v>4861</v>
      </c>
      <c r="N1711" s="57"/>
      <c r="O1711" s="57"/>
      <c r="P1711" s="56" t="s">
        <v>3420</v>
      </c>
      <c r="Q1711" s="13"/>
      <c r="R1711"/>
      <c r="S1711" t="str">
        <f t="shared" si="371"/>
        <v/>
      </c>
      <c r="T1711" t="str">
        <f>IF(ISNA(VLOOKUP(AF1711,#REF!,1)),"//","")</f>
        <v/>
      </c>
      <c r="U1711"/>
      <c r="V1711" t="e">
        <f t="shared" si="362"/>
        <v>#REF!</v>
      </c>
      <c r="W1711" s="81"/>
      <c r="X1711" s="59"/>
      <c r="Y1711" s="59"/>
      <c r="Z1711" s="25" t="str">
        <f t="shared" si="369"/>
        <v>STD_SIGMA</v>
      </c>
      <c r="AA1711" s="25" t="str">
        <f t="shared" si="363"/>
        <v>SUM</v>
      </c>
      <c r="AB1711" s="1">
        <f t="shared" si="370"/>
        <v>1673</v>
      </c>
      <c r="AC1711" t="str">
        <f t="shared" si="364"/>
        <v>ITM_STDDEV</v>
      </c>
      <c r="AD1711" s="136" t="str">
        <f>IF(ISNA(VLOOKUP(AA1711,Sheet2!J:J,1,0)),"//","")</f>
        <v>//</v>
      </c>
      <c r="AF1711" s="94" t="str">
        <f t="shared" si="365"/>
        <v>SUM</v>
      </c>
      <c r="AG1711" t="b">
        <f t="shared" si="366"/>
        <v>1</v>
      </c>
    </row>
    <row r="1712" spans="1:33">
      <c r="A1712" s="50">
        <f t="shared" si="367"/>
        <v>1712</v>
      </c>
      <c r="B1712" s="49">
        <f t="shared" si="368"/>
        <v>1674</v>
      </c>
      <c r="C1712" s="53" t="s">
        <v>3705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3970</v>
      </c>
      <c r="L1712" s="57" t="s">
        <v>4804</v>
      </c>
      <c r="M1712" s="57" t="s">
        <v>4861</v>
      </c>
      <c r="N1712" s="57"/>
      <c r="O1712" s="57"/>
      <c r="P1712" s="56" t="s">
        <v>3421</v>
      </c>
      <c r="Q1712" s="13"/>
      <c r="R1712"/>
      <c r="S1712" t="str">
        <f t="shared" si="371"/>
        <v/>
      </c>
      <c r="T1712" t="str">
        <f>IF(ISNA(VLOOKUP(AF1712,#REF!,1)),"//","")</f>
        <v/>
      </c>
      <c r="U1712"/>
      <c r="V1712" t="e">
        <f t="shared" si="362"/>
        <v>#REF!</v>
      </c>
      <c r="W1712" s="81"/>
      <c r="X1712" s="59"/>
      <c r="Y1712" s="59"/>
      <c r="Z1712" s="25" t="str">
        <f t="shared" si="369"/>
        <v>STD_SIGMA STD_SUB_W</v>
      </c>
      <c r="AA1712" s="25" t="str">
        <f t="shared" si="363"/>
        <v>SUMW</v>
      </c>
      <c r="AB1712" s="1">
        <f t="shared" si="370"/>
        <v>1674</v>
      </c>
      <c r="AC1712" t="str">
        <f t="shared" si="364"/>
        <v>ITM_STDDEVPOP</v>
      </c>
      <c r="AD1712" s="136" t="str">
        <f>IF(ISNA(VLOOKUP(AA1712,Sheet2!J:J,1,0)),"//","")</f>
        <v>//</v>
      </c>
      <c r="AF1712" s="94" t="str">
        <f t="shared" si="365"/>
        <v>SUMW</v>
      </c>
      <c r="AG1712" t="b">
        <f t="shared" si="366"/>
        <v>1</v>
      </c>
    </row>
    <row r="1713" spans="1:33">
      <c r="A1713" s="50">
        <f t="shared" si="367"/>
        <v>1713</v>
      </c>
      <c r="B1713" s="49">
        <f t="shared" si="368"/>
        <v>1675</v>
      </c>
      <c r="C1713" s="53" t="s">
        <v>3706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3970</v>
      </c>
      <c r="L1713" s="57" t="s">
        <v>4804</v>
      </c>
      <c r="M1713" s="57" t="s">
        <v>4861</v>
      </c>
      <c r="N1713" s="57"/>
      <c r="O1713" s="57"/>
      <c r="P1713" s="56" t="s">
        <v>2056</v>
      </c>
      <c r="Q1713" s="13"/>
      <c r="R1713"/>
      <c r="S1713" t="str">
        <f t="shared" si="371"/>
        <v/>
      </c>
      <c r="T1713" t="str">
        <f>IF(ISNA(VLOOKUP(AF1713,#REF!,1)),"//","")</f>
        <v/>
      </c>
      <c r="U1713"/>
      <c r="V1713" t="e">
        <f t="shared" si="362"/>
        <v>#REF!</v>
      </c>
      <c r="W1713" s="81" t="s">
        <v>2677</v>
      </c>
      <c r="X1713" s="59" t="s">
        <v>2253</v>
      </c>
      <c r="Y1713" s="59" t="s">
        <v>2253</v>
      </c>
      <c r="Z1713" s="25" t="str">
        <f t="shared" si="369"/>
        <v>"RANI#"</v>
      </c>
      <c r="AA1713" s="25" t="str">
        <f t="shared" si="363"/>
        <v>RANI#</v>
      </c>
      <c r="AB1713" s="1">
        <f t="shared" si="370"/>
        <v>1675</v>
      </c>
      <c r="AC1713" t="str">
        <f t="shared" si="364"/>
        <v>ITM_RANI</v>
      </c>
      <c r="AD1713" s="136" t="str">
        <f>IF(ISNA(VLOOKUP(AA1713,Sheet2!J:J,1,0)),"//","")</f>
        <v>//</v>
      </c>
      <c r="AF1713" s="94" t="str">
        <f t="shared" si="365"/>
        <v>RANI#</v>
      </c>
      <c r="AG1713" t="b">
        <f t="shared" si="366"/>
        <v>1</v>
      </c>
    </row>
    <row r="1714" spans="1:33">
      <c r="A1714" s="50">
        <f t="shared" si="367"/>
        <v>1714</v>
      </c>
      <c r="B1714" s="49">
        <f t="shared" si="368"/>
        <v>1676</v>
      </c>
      <c r="C1714" s="53" t="s">
        <v>3794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3970</v>
      </c>
      <c r="L1714" s="57" t="s">
        <v>4804</v>
      </c>
      <c r="M1714" s="57" t="s">
        <v>4861</v>
      </c>
      <c r="N1714" s="57"/>
      <c r="O1714" s="57"/>
      <c r="P1714" s="56" t="s">
        <v>2298</v>
      </c>
      <c r="Q1714" s="13"/>
      <c r="R1714"/>
      <c r="S1714" t="str">
        <f t="shared" si="371"/>
        <v/>
      </c>
      <c r="T1714" t="str">
        <f>IF(ISNA(VLOOKUP(AF1714,#REF!,1)),"//","")</f>
        <v/>
      </c>
      <c r="U1714"/>
      <c r="V1714" t="e">
        <f t="shared" si="362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69"/>
        <v>STD_PRINTER "X"</v>
      </c>
      <c r="AA1714" s="25" t="str">
        <f t="shared" si="363"/>
        <v>PRINTERX</v>
      </c>
      <c r="AB1714" s="1">
        <f t="shared" si="370"/>
        <v>1676</v>
      </c>
      <c r="AC1714" t="str">
        <f t="shared" si="364"/>
        <v>ITM_PRINTERX</v>
      </c>
      <c r="AD1714" s="136" t="str">
        <f>IF(ISNA(VLOOKUP(AA1714,Sheet2!J:J,1,0)),"//","")</f>
        <v>//</v>
      </c>
      <c r="AF1714" s="94" t="str">
        <f t="shared" si="365"/>
        <v>PRINTERX</v>
      </c>
      <c r="AG1714" t="b">
        <f t="shared" si="366"/>
        <v>1</v>
      </c>
    </row>
    <row r="1715" spans="1:33">
      <c r="A1715" s="50">
        <f t="shared" si="367"/>
        <v>1715</v>
      </c>
      <c r="B1715" s="49">
        <f t="shared" si="368"/>
        <v>1677</v>
      </c>
      <c r="C1715" s="53" t="s">
        <v>3707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3970</v>
      </c>
      <c r="L1715" s="57" t="s">
        <v>4804</v>
      </c>
      <c r="M1715" s="57" t="s">
        <v>4861</v>
      </c>
      <c r="N1715" s="57"/>
      <c r="O1715" s="57"/>
      <c r="P1715" s="56" t="s">
        <v>2321</v>
      </c>
      <c r="Q1715" s="13"/>
      <c r="R1715"/>
      <c r="S1715" t="str">
        <f t="shared" si="371"/>
        <v/>
      </c>
      <c r="T1715" t="str">
        <f>IF(ISNA(VLOOKUP(AF1715,#REF!,1)),"//","")</f>
        <v/>
      </c>
      <c r="U1715"/>
      <c r="V1715" t="e">
        <f t="shared" si="362"/>
        <v>#REF!</v>
      </c>
      <c r="W1715" s="81" t="s">
        <v>2698</v>
      </c>
      <c r="X1715" s="59" t="s">
        <v>2253</v>
      </c>
      <c r="Y1715" s="59" t="s">
        <v>2253</v>
      </c>
      <c r="Z1715" s="25" t="str">
        <f t="shared" si="369"/>
        <v>"RANGE"</v>
      </c>
      <c r="AA1715" s="25" t="str">
        <f t="shared" si="363"/>
        <v>RANGE</v>
      </c>
      <c r="AB1715" s="1">
        <f t="shared" si="370"/>
        <v>1677</v>
      </c>
      <c r="AC1715" t="str">
        <f t="shared" si="364"/>
        <v>ITM_RANGE</v>
      </c>
      <c r="AD1715" s="136" t="str">
        <f>IF(ISNA(VLOOKUP(AA1715,Sheet2!J:J,1,0)),"//","")</f>
        <v>//</v>
      </c>
      <c r="AF1715" s="94" t="str">
        <f t="shared" si="365"/>
        <v>RANGE</v>
      </c>
      <c r="AG1715" t="b">
        <f t="shared" si="366"/>
        <v>1</v>
      </c>
    </row>
    <row r="1716" spans="1:33">
      <c r="A1716" s="50">
        <f t="shared" si="367"/>
        <v>1716</v>
      </c>
      <c r="B1716" s="49">
        <f t="shared" si="368"/>
        <v>1678</v>
      </c>
      <c r="C1716" s="53" t="s">
        <v>3708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3970</v>
      </c>
      <c r="L1716" s="57" t="s">
        <v>4804</v>
      </c>
      <c r="M1716" s="57" t="s">
        <v>4861</v>
      </c>
      <c r="N1716" s="57"/>
      <c r="O1716" s="57"/>
      <c r="P1716" s="56" t="s">
        <v>2322</v>
      </c>
      <c r="Q1716" s="18"/>
      <c r="R1716"/>
      <c r="S1716" t="str">
        <f t="shared" si="371"/>
        <v/>
      </c>
      <c r="T1716" t="str">
        <f>IF(ISNA(VLOOKUP(AF1716,#REF!,1)),"//","")</f>
        <v/>
      </c>
      <c r="U1716"/>
      <c r="V1716" t="e">
        <f t="shared" si="362"/>
        <v>#REF!</v>
      </c>
      <c r="W1716" s="81" t="s">
        <v>2698</v>
      </c>
      <c r="X1716" s="59" t="s">
        <v>2253</v>
      </c>
      <c r="Y1716" s="59" t="s">
        <v>2253</v>
      </c>
      <c r="Z1716" s="25" t="str">
        <f t="shared" si="369"/>
        <v>"RANGE?"</v>
      </c>
      <c r="AA1716" s="25" t="str">
        <f t="shared" si="363"/>
        <v>RANGE?</v>
      </c>
      <c r="AB1716" s="1">
        <f t="shared" si="370"/>
        <v>1678</v>
      </c>
      <c r="AC1716" t="str">
        <f t="shared" si="364"/>
        <v>ITM_GETRANGE</v>
      </c>
      <c r="AD1716" s="136" t="str">
        <f>IF(ISNA(VLOOKUP(AA1716,Sheet2!J:J,1,0)),"//","")</f>
        <v>//</v>
      </c>
      <c r="AF1716" s="94" t="str">
        <f t="shared" si="365"/>
        <v>RANGE?</v>
      </c>
      <c r="AG1716" t="b">
        <f t="shared" si="366"/>
        <v>1</v>
      </c>
    </row>
    <row r="1717" spans="1:33">
      <c r="A1717" s="50">
        <f t="shared" si="367"/>
        <v>1717</v>
      </c>
      <c r="B1717" s="49">
        <f t="shared" si="368"/>
        <v>1679</v>
      </c>
      <c r="C1717" s="53" t="s">
        <v>3709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3970</v>
      </c>
      <c r="L1717" s="57" t="s">
        <v>4805</v>
      </c>
      <c r="M1717" s="57" t="s">
        <v>4861</v>
      </c>
      <c r="N1717" s="57"/>
      <c r="O1717" s="57"/>
      <c r="P1717" s="56" t="s">
        <v>2063</v>
      </c>
      <c r="Q1717" s="18"/>
      <c r="R1717"/>
      <c r="S1717" t="str">
        <f t="shared" si="371"/>
        <v/>
      </c>
      <c r="T1717" t="str">
        <f>IF(ISNA(VLOOKUP(AF1717,#REF!,1)),"//","")</f>
        <v/>
      </c>
      <c r="U1717"/>
      <c r="V1717" t="e">
        <f t="shared" si="362"/>
        <v>#REF!</v>
      </c>
      <c r="W1717" s="81" t="s">
        <v>2677</v>
      </c>
      <c r="X1717" s="59" t="s">
        <v>2253</v>
      </c>
      <c r="Y1717" s="59" t="s">
        <v>2253</v>
      </c>
      <c r="Z1717" s="25" t="str">
        <f t="shared" si="369"/>
        <v>"(-1)" STD_SUP_X</v>
      </c>
      <c r="AA1717" s="25" t="str">
        <f t="shared" si="363"/>
        <v>(-1)^X</v>
      </c>
      <c r="AB1717" s="1">
        <f t="shared" si="370"/>
        <v>1679</v>
      </c>
      <c r="AC1717" t="str">
        <f t="shared" si="364"/>
        <v>ITM_M1X</v>
      </c>
      <c r="AD1717" s="136" t="str">
        <f>IF(ISNA(VLOOKUP(AA1717,Sheet2!J:J,1,0)),"//","")</f>
        <v/>
      </c>
      <c r="AF1717" s="94" t="str">
        <f t="shared" si="365"/>
        <v>(-1)^X</v>
      </c>
      <c r="AG1717" t="b">
        <f t="shared" si="366"/>
        <v>1</v>
      </c>
    </row>
    <row r="1718" spans="1:33">
      <c r="A1718" s="50">
        <f t="shared" si="367"/>
        <v>1718</v>
      </c>
      <c r="B1718" s="49">
        <f t="shared" si="368"/>
        <v>1680</v>
      </c>
      <c r="C1718" s="53" t="s">
        <v>4459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3970</v>
      </c>
      <c r="L1718" s="57" t="s">
        <v>4804</v>
      </c>
      <c r="M1718" s="57" t="s">
        <v>4861</v>
      </c>
      <c r="N1718" s="57"/>
      <c r="O1718" s="57"/>
      <c r="P1718" s="56" t="s">
        <v>2065</v>
      </c>
      <c r="Q1718" s="13"/>
      <c r="R1718"/>
      <c r="S1718" t="str">
        <f t="shared" si="371"/>
        <v/>
      </c>
      <c r="T1718" t="str">
        <f>IF(ISNA(VLOOKUP(AF1718,#REF!,1)),"//","")</f>
        <v/>
      </c>
      <c r="U1718"/>
      <c r="V1718" t="e">
        <f t="shared" si="362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69"/>
        <v>STD_CROSS "MOD"</v>
      </c>
      <c r="AA1718" s="25" t="str">
        <f t="shared" si="363"/>
        <v>CROSSMOD</v>
      </c>
      <c r="AB1718" s="1">
        <f t="shared" si="370"/>
        <v>1680</v>
      </c>
      <c r="AC1718" t="str">
        <f t="shared" si="364"/>
        <v>ITM_XMOD</v>
      </c>
      <c r="AD1718" s="136" t="str">
        <f>IF(ISNA(VLOOKUP(AA1718,Sheet2!J:J,1,0)),"//","")</f>
        <v>//</v>
      </c>
      <c r="AF1718" s="94" t="str">
        <f t="shared" si="365"/>
        <v>*MOD</v>
      </c>
      <c r="AG1718" t="b">
        <f t="shared" si="366"/>
        <v>0</v>
      </c>
    </row>
    <row r="1719" spans="1:33">
      <c r="A1719" s="50">
        <f t="shared" si="367"/>
        <v>1719</v>
      </c>
      <c r="B1719" s="49">
        <f t="shared" si="368"/>
        <v>1681</v>
      </c>
      <c r="C1719" s="53" t="s">
        <v>4258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3970</v>
      </c>
      <c r="L1719" s="57" t="s">
        <v>4804</v>
      </c>
      <c r="M1719" s="57" t="s">
        <v>4861</v>
      </c>
      <c r="N1719" s="57"/>
      <c r="O1719" s="57"/>
      <c r="P1719" s="56" t="s">
        <v>2067</v>
      </c>
      <c r="Q1719" s="13"/>
      <c r="R1719"/>
      <c r="S1719" t="str">
        <f t="shared" si="371"/>
        <v/>
      </c>
      <c r="T1719" t="str">
        <f>IF(ISNA(VLOOKUP(AF1719,#REF!,1)),"//","")</f>
        <v/>
      </c>
      <c r="U1719"/>
      <c r="V1719" t="e">
        <f t="shared" si="362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69"/>
        <v>STD_RIGHT_ARROW "DATE"</v>
      </c>
      <c r="AA1719" s="25" t="str">
        <f t="shared" si="363"/>
        <v>&gt;DATE</v>
      </c>
      <c r="AB1719" s="1">
        <f t="shared" si="370"/>
        <v>1681</v>
      </c>
      <c r="AC1719" t="str">
        <f t="shared" si="364"/>
        <v>ITM_toDATE</v>
      </c>
      <c r="AD1719" s="136" t="str">
        <f>IF(ISNA(VLOOKUP(AA1719,Sheet2!J:J,1,0)),"//","")</f>
        <v>//</v>
      </c>
      <c r="AF1719" s="94" t="str">
        <f t="shared" si="365"/>
        <v>&gt;DATE</v>
      </c>
      <c r="AG1719" t="b">
        <f t="shared" si="366"/>
        <v>1</v>
      </c>
    </row>
    <row r="1720" spans="1:33">
      <c r="A1720" s="50">
        <f t="shared" si="367"/>
        <v>1720</v>
      </c>
      <c r="B1720" s="49">
        <f t="shared" si="368"/>
        <v>1682</v>
      </c>
      <c r="C1720" s="53" t="s">
        <v>4641</v>
      </c>
      <c r="D1720" s="53" t="s">
        <v>7</v>
      </c>
      <c r="E1720" s="58" t="s">
        <v>4644</v>
      </c>
      <c r="F1720" s="58" t="s">
        <v>4644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3970</v>
      </c>
      <c r="L1720" s="57" t="s">
        <v>4804</v>
      </c>
      <c r="M1720" s="57" t="s">
        <v>4861</v>
      </c>
      <c r="N1720" s="57"/>
      <c r="O1720" s="57"/>
      <c r="P1720" s="56" t="s">
        <v>4578</v>
      </c>
      <c r="Q1720" s="13"/>
      <c r="R1720"/>
      <c r="S1720" t="str">
        <f t="shared" si="371"/>
        <v/>
      </c>
      <c r="T1720" t="str">
        <f>IF(ISNA(VLOOKUP(AF1720,#REF!,1)),"//","")</f>
        <v/>
      </c>
      <c r="U1720"/>
      <c r="V1720" t="e">
        <f t="shared" si="362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69"/>
        <v>"SN(U,M)"</v>
      </c>
      <c r="AA1720" s="25" t="str">
        <f t="shared" si="363"/>
        <v>SN(U,M)</v>
      </c>
      <c r="AB1720" s="1">
        <f t="shared" si="370"/>
        <v>1682</v>
      </c>
      <c r="AC1720" t="str">
        <f t="shared" si="364"/>
        <v>ITM_sn</v>
      </c>
      <c r="AD1720" s="136" t="str">
        <f>IF(ISNA(VLOOKUP(AA1720,Sheet2!J:J,1,0)),"//","")</f>
        <v>//</v>
      </c>
      <c r="AF1720" s="94" t="str">
        <f t="shared" si="365"/>
        <v>SN(U,M)</v>
      </c>
      <c r="AG1720" t="b">
        <f t="shared" si="366"/>
        <v>1</v>
      </c>
    </row>
    <row r="1721" spans="1:33">
      <c r="A1721" s="50">
        <f t="shared" si="367"/>
        <v>1721</v>
      </c>
      <c r="B1721" s="49">
        <f t="shared" si="368"/>
        <v>1683</v>
      </c>
      <c r="C1721" s="53" t="s">
        <v>4642</v>
      </c>
      <c r="D1721" s="53" t="s">
        <v>7</v>
      </c>
      <c r="E1721" s="58" t="s">
        <v>4645</v>
      </c>
      <c r="F1721" s="58" t="s">
        <v>4645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3970</v>
      </c>
      <c r="L1721" s="57" t="s">
        <v>4804</v>
      </c>
      <c r="M1721" s="57" t="s">
        <v>4861</v>
      </c>
      <c r="N1721" s="57"/>
      <c r="O1721" s="57"/>
      <c r="P1721" s="56" t="s">
        <v>4579</v>
      </c>
      <c r="Q1721" s="13"/>
      <c r="R1721"/>
      <c r="S1721" t="str">
        <f t="shared" si="371"/>
        <v/>
      </c>
      <c r="T1721" t="str">
        <f>IF(ISNA(VLOOKUP(AF1721,#REF!,1)),"//","")</f>
        <v/>
      </c>
      <c r="U1721"/>
      <c r="V1721" t="e">
        <f t="shared" si="362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69"/>
        <v>"CN(U,M)"</v>
      </c>
      <c r="AA1721" s="25" t="str">
        <f t="shared" si="363"/>
        <v>CN(U,M)</v>
      </c>
      <c r="AB1721" s="1">
        <f t="shared" si="370"/>
        <v>1683</v>
      </c>
      <c r="AC1721" t="str">
        <f t="shared" si="364"/>
        <v>ITM_cn</v>
      </c>
      <c r="AD1721" s="136" t="str">
        <f>IF(ISNA(VLOOKUP(AA1721,Sheet2!J:J,1,0)),"//","")</f>
        <v>//</v>
      </c>
      <c r="AF1721" s="94" t="str">
        <f t="shared" si="365"/>
        <v>CN(U,M)</v>
      </c>
      <c r="AG1721" t="b">
        <f t="shared" si="366"/>
        <v>1</v>
      </c>
    </row>
    <row r="1722" spans="1:33">
      <c r="A1722" s="50">
        <f t="shared" si="367"/>
        <v>1722</v>
      </c>
      <c r="B1722" s="49">
        <f t="shared" si="368"/>
        <v>1684</v>
      </c>
      <c r="C1722" s="53" t="s">
        <v>4643</v>
      </c>
      <c r="D1722" s="53" t="s">
        <v>7</v>
      </c>
      <c r="E1722" s="58" t="s">
        <v>4646</v>
      </c>
      <c r="F1722" s="58" t="s">
        <v>4646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3970</v>
      </c>
      <c r="L1722" s="57" t="s">
        <v>4804</v>
      </c>
      <c r="M1722" s="57" t="s">
        <v>4861</v>
      </c>
      <c r="N1722" s="57"/>
      <c r="O1722" s="57"/>
      <c r="P1722" s="56" t="s">
        <v>4580</v>
      </c>
      <c r="Q1722" s="13"/>
      <c r="R1722"/>
      <c r="S1722" t="str">
        <f t="shared" si="371"/>
        <v/>
      </c>
      <c r="T1722" t="str">
        <f>IF(ISNA(VLOOKUP(AF1722,#REF!,1)),"//","")</f>
        <v/>
      </c>
      <c r="U1722"/>
      <c r="V1722" t="e">
        <f t="shared" si="362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69"/>
        <v>"DN(U,M)"</v>
      </c>
      <c r="AA1722" s="25" t="str">
        <f t="shared" si="363"/>
        <v>DN(U,M)</v>
      </c>
      <c r="AB1722" s="1">
        <f t="shared" si="370"/>
        <v>1684</v>
      </c>
      <c r="AC1722" t="str">
        <f t="shared" si="364"/>
        <v>ITM_dn</v>
      </c>
      <c r="AD1722" s="136" t="str">
        <f>IF(ISNA(VLOOKUP(AA1722,Sheet2!J:J,1,0)),"//","")</f>
        <v>//</v>
      </c>
      <c r="AF1722" s="94" t="str">
        <f t="shared" si="365"/>
        <v>DN(U,M)</v>
      </c>
      <c r="AG1722" t="b">
        <f t="shared" si="366"/>
        <v>1</v>
      </c>
    </row>
    <row r="1723" spans="1:33">
      <c r="A1723" s="50">
        <f t="shared" si="367"/>
        <v>1723</v>
      </c>
      <c r="B1723" s="49">
        <f t="shared" si="368"/>
        <v>1685</v>
      </c>
      <c r="C1723" s="53" t="s">
        <v>4244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3970</v>
      </c>
      <c r="L1723" s="57" t="s">
        <v>4804</v>
      </c>
      <c r="M1723" s="57" t="s">
        <v>4861</v>
      </c>
      <c r="N1723" s="57"/>
      <c r="O1723" s="57"/>
      <c r="P1723" s="56" t="s">
        <v>2071</v>
      </c>
      <c r="Q1723" s="13"/>
      <c r="R1723"/>
      <c r="S1723" t="str">
        <f t="shared" si="371"/>
        <v>NOT EQUAL</v>
      </c>
      <c r="T1723" t="str">
        <f>IF(ISNA(VLOOKUP(AF1723,#REF!,1)),"//","")</f>
        <v/>
      </c>
      <c r="U1723"/>
      <c r="V1723" t="e">
        <f t="shared" si="362"/>
        <v>#REF!</v>
      </c>
      <c r="W1723" s="81" t="s">
        <v>2676</v>
      </c>
      <c r="X1723" s="59" t="s">
        <v>2253</v>
      </c>
      <c r="Y1723" s="59" t="s">
        <v>2253</v>
      </c>
      <c r="Z1723" s="25" t="str">
        <f t="shared" si="369"/>
        <v>STD_RIGHT_ARROW "HR"</v>
      </c>
      <c r="AA1723" s="25" t="str">
        <f t="shared" si="363"/>
        <v>&gt;HR</v>
      </c>
      <c r="AB1723" s="1">
        <f t="shared" si="370"/>
        <v>1685</v>
      </c>
      <c r="AC1723" t="str">
        <f t="shared" si="364"/>
        <v>ITM_toHR</v>
      </c>
      <c r="AD1723" s="136" t="str">
        <f>IF(ISNA(VLOOKUP(AA1723,Sheet2!J:J,1,0)),"//","")</f>
        <v>//</v>
      </c>
      <c r="AF1723" s="94" t="str">
        <f t="shared" si="365"/>
        <v>&gt;HR</v>
      </c>
      <c r="AG1723" t="b">
        <f t="shared" si="366"/>
        <v>1</v>
      </c>
    </row>
    <row r="1724" spans="1:33">
      <c r="A1724" s="50">
        <f t="shared" si="367"/>
        <v>1724</v>
      </c>
      <c r="B1724" s="49">
        <f t="shared" si="368"/>
        <v>1686</v>
      </c>
      <c r="C1724" s="53" t="s">
        <v>4245</v>
      </c>
      <c r="D1724" s="53" t="s">
        <v>2817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3970</v>
      </c>
      <c r="L1724" s="57" t="s">
        <v>4804</v>
      </c>
      <c r="M1724" s="57" t="s">
        <v>4861</v>
      </c>
      <c r="N1724" s="57"/>
      <c r="O1724" s="57" t="s">
        <v>901</v>
      </c>
      <c r="P1724" s="56" t="s">
        <v>2072</v>
      </c>
      <c r="Q1724" s="13"/>
      <c r="R1724"/>
      <c r="S1724" t="str">
        <f t="shared" si="371"/>
        <v/>
      </c>
      <c r="T1724" t="str">
        <f>IF(ISNA(VLOOKUP(AF1724,#REF!,1)),"//","")</f>
        <v/>
      </c>
      <c r="U1724"/>
      <c r="V1724" t="e">
        <f t="shared" si="362"/>
        <v>#REF!</v>
      </c>
      <c r="W1724" s="81" t="s">
        <v>2676</v>
      </c>
      <c r="X1724" s="59" t="s">
        <v>2615</v>
      </c>
      <c r="Y1724" s="59" t="s">
        <v>2253</v>
      </c>
      <c r="Z1724" s="25" t="str">
        <f t="shared" si="369"/>
        <v>STD_RIGHT_ARROW "H.MS"</v>
      </c>
      <c r="AA1724" s="25" t="str">
        <f t="shared" si="363"/>
        <v>&gt;H.MS</v>
      </c>
      <c r="AB1724" s="1">
        <f t="shared" si="370"/>
        <v>1686</v>
      </c>
      <c r="AC1724" t="str">
        <f t="shared" si="364"/>
        <v>ITM_toHMS</v>
      </c>
      <c r="AD1724" s="136" t="str">
        <f>IF(ISNA(VLOOKUP(AA1724,Sheet2!J:J,1,0)),"//","")</f>
        <v>//</v>
      </c>
      <c r="AF1724" s="94" t="str">
        <f t="shared" si="365"/>
        <v>&gt;H.MS</v>
      </c>
      <c r="AG1724" t="b">
        <f t="shared" si="366"/>
        <v>1</v>
      </c>
    </row>
    <row r="1725" spans="1:33">
      <c r="A1725" s="50">
        <f t="shared" si="367"/>
        <v>1725</v>
      </c>
      <c r="B1725" s="49">
        <f t="shared" si="368"/>
        <v>1687</v>
      </c>
      <c r="C1725" s="53" t="s">
        <v>3711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3970</v>
      </c>
      <c r="L1725" s="57" t="s">
        <v>4804</v>
      </c>
      <c r="M1725" s="57" t="s">
        <v>4862</v>
      </c>
      <c r="N1725" s="57"/>
      <c r="O1725" s="53"/>
      <c r="P1725" s="56" t="s">
        <v>2073</v>
      </c>
      <c r="Q1725" s="13"/>
      <c r="R1725"/>
      <c r="S1725" t="str">
        <f t="shared" si="371"/>
        <v>NOT EQUAL</v>
      </c>
      <c r="T1725" t="str">
        <f>IF(ISNA(VLOOKUP(AF1725,#REF!,1)),"//","")</f>
        <v/>
      </c>
      <c r="U1725"/>
      <c r="V1725" t="e">
        <f t="shared" si="362"/>
        <v>#REF!</v>
      </c>
      <c r="W1725" s="81" t="s">
        <v>2676</v>
      </c>
      <c r="X1725" s="59" t="s">
        <v>2615</v>
      </c>
      <c r="Y1725" s="59" t="s">
        <v>2253</v>
      </c>
      <c r="Z1725" s="25" t="str">
        <f t="shared" si="369"/>
        <v>STD_RIGHT_ARROW "INT"</v>
      </c>
      <c r="AA1725" s="25" t="str">
        <f t="shared" si="363"/>
        <v>&gt;INT</v>
      </c>
      <c r="AB1725" s="1">
        <f t="shared" si="370"/>
        <v>1687</v>
      </c>
      <c r="AC1725" t="str">
        <f t="shared" si="364"/>
        <v>ITM_toINT</v>
      </c>
      <c r="AD1725" s="136" t="str">
        <f>IF(ISNA(VLOOKUP(AA1725,Sheet2!J:J,1,0)),"//","")</f>
        <v>//</v>
      </c>
      <c r="AF1725" s="94" t="str">
        <f t="shared" si="365"/>
        <v>&gt;INT</v>
      </c>
      <c r="AG1725" t="b">
        <f t="shared" si="366"/>
        <v>1</v>
      </c>
    </row>
    <row r="1726" spans="1:33">
      <c r="A1726" s="50">
        <f t="shared" si="367"/>
        <v>1726</v>
      </c>
      <c r="B1726" s="49">
        <f t="shared" si="368"/>
        <v>1688</v>
      </c>
      <c r="C1726" s="53" t="s">
        <v>3712</v>
      </c>
      <c r="D1726" s="53" t="s">
        <v>4985</v>
      </c>
      <c r="E1726" s="58" t="s">
        <v>2671</v>
      </c>
      <c r="F1726" s="58" t="s">
        <v>2673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3970</v>
      </c>
      <c r="L1726" s="57" t="s">
        <v>4804</v>
      </c>
      <c r="M1726" s="57" t="s">
        <v>4861</v>
      </c>
      <c r="N1726" s="57"/>
      <c r="O1726" s="57" t="s">
        <v>2262</v>
      </c>
      <c r="P1726" s="56" t="s">
        <v>2075</v>
      </c>
      <c r="Q1726" s="13"/>
      <c r="R1726"/>
      <c r="S1726" t="str">
        <f t="shared" si="371"/>
        <v>NOT EQUAL</v>
      </c>
      <c r="T1726" t="str">
        <f>IF(ISNA(VLOOKUP(AF1726,#REF!,1)),"//","")</f>
        <v/>
      </c>
      <c r="U1726"/>
      <c r="V1726" t="e">
        <f t="shared" si="362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69"/>
        <v/>
      </c>
      <c r="AA1726" s="25" t="str">
        <f t="shared" ref="AA1726" si="372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0"/>
        <v>1688</v>
      </c>
      <c r="AC1726" t="str">
        <f t="shared" ref="AC1726" si="373">P1726</f>
        <v>ITM_toPOL</v>
      </c>
      <c r="AD1726" s="136" t="str">
        <f>IF(ISNA(VLOOKUP(AA1726,Sheet2!J:J,1,0)),"//","")</f>
        <v/>
      </c>
      <c r="AF1726" s="94" t="str">
        <f t="shared" ref="AF1726" si="374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5">AA1726=AF1726</f>
        <v>1</v>
      </c>
    </row>
    <row r="1727" spans="1:33">
      <c r="A1727" s="50">
        <f t="shared" si="367"/>
        <v>1727</v>
      </c>
      <c r="B1727" s="49">
        <f t="shared" si="368"/>
        <v>1689</v>
      </c>
      <c r="C1727" s="55" t="s">
        <v>4616</v>
      </c>
      <c r="D1727" s="53" t="s">
        <v>7</v>
      </c>
      <c r="E1727" s="58" t="s">
        <v>4618</v>
      </c>
      <c r="F1727" s="58" t="s">
        <v>4618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3970</v>
      </c>
      <c r="L1727" s="57" t="s">
        <v>4804</v>
      </c>
      <c r="M1727" s="57" t="s">
        <v>4861</v>
      </c>
      <c r="N1727" s="57"/>
      <c r="O1727" s="57"/>
      <c r="P1727" s="56" t="s">
        <v>4620</v>
      </c>
      <c r="Q1727" s="13"/>
      <c r="R1727"/>
      <c r="S1727" t="str">
        <f t="shared" si="371"/>
        <v/>
      </c>
      <c r="T1727" t="str">
        <f>IF(ISNA(VLOOKUP(AF1727,#REF!,1)),"//","")</f>
        <v/>
      </c>
      <c r="U1727"/>
      <c r="V1727" t="e">
        <f t="shared" si="362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69"/>
        <v>"M" STD_PI STD_RIGHT_ARROW "R"</v>
      </c>
      <c r="AA1727" s="25" t="str">
        <f t="shared" si="363"/>
        <v>MPI&gt;R</v>
      </c>
      <c r="AB1727" s="1">
        <f t="shared" si="370"/>
        <v>1689</v>
      </c>
      <c r="AC1727" t="str">
        <f t="shared" si="364"/>
        <v>ITM_MPItoR</v>
      </c>
      <c r="AD1727" s="136" t="str">
        <f>IF(ISNA(VLOOKUP(AA1727,Sheet2!J:J,1,0)),"//","")</f>
        <v>//</v>
      </c>
      <c r="AF1727" s="94" t="str">
        <f t="shared" si="365"/>
        <v>MPI&gt;R</v>
      </c>
      <c r="AG1727" t="b">
        <f t="shared" si="366"/>
        <v>1</v>
      </c>
    </row>
    <row r="1728" spans="1:33">
      <c r="A1728" s="50">
        <f t="shared" si="367"/>
        <v>1728</v>
      </c>
      <c r="B1728" s="49">
        <f t="shared" si="368"/>
        <v>1690</v>
      </c>
      <c r="C1728" s="55" t="s">
        <v>4617</v>
      </c>
      <c r="D1728" s="53" t="s">
        <v>7</v>
      </c>
      <c r="E1728" s="58" t="s">
        <v>4619</v>
      </c>
      <c r="F1728" s="58" t="s">
        <v>4619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3970</v>
      </c>
      <c r="L1728" s="57" t="s">
        <v>4804</v>
      </c>
      <c r="M1728" s="57" t="s">
        <v>4861</v>
      </c>
      <c r="N1728" s="57"/>
      <c r="O1728" s="57"/>
      <c r="P1728" s="56" t="s">
        <v>4621</v>
      </c>
      <c r="Q1728" s="13"/>
      <c r="R1728"/>
      <c r="S1728" t="str">
        <f t="shared" si="371"/>
        <v/>
      </c>
      <c r="T1728" t="str">
        <f>IF(ISNA(VLOOKUP(AF1728,#REF!,1)),"//","")</f>
        <v/>
      </c>
      <c r="U1728"/>
      <c r="V1728" t="e">
        <f t="shared" si="362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69"/>
        <v>"R" STD_RIGHT_ARROW "M" STD_PI</v>
      </c>
      <c r="AA1728" s="25" t="str">
        <f t="shared" ref="AA1728" si="376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0"/>
        <v>1690</v>
      </c>
      <c r="AC1728" t="str">
        <f t="shared" ref="AC1728" si="377">P1728</f>
        <v>ITM_RtoMPI</v>
      </c>
      <c r="AD1728" s="136" t="str">
        <f>IF(ISNA(VLOOKUP(AA1728,Sheet2!J:J,1,0)),"//","")</f>
        <v>//</v>
      </c>
      <c r="AF1728" s="94" t="str">
        <f t="shared" ref="AF1728" si="378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9">AA1728=AF1728</f>
        <v>1</v>
      </c>
    </row>
    <row r="1729" spans="1:33">
      <c r="A1729" s="50">
        <f t="shared" si="367"/>
        <v>1729</v>
      </c>
      <c r="B1729" s="49">
        <f t="shared" si="368"/>
        <v>1691</v>
      </c>
      <c r="C1729" s="53" t="s">
        <v>3713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3970</v>
      </c>
      <c r="L1729" s="57" t="s">
        <v>4804</v>
      </c>
      <c r="M1729" s="57" t="s">
        <v>4861</v>
      </c>
      <c r="N1729" s="57"/>
      <c r="O1729" s="57"/>
      <c r="P1729" s="56" t="s">
        <v>2077</v>
      </c>
      <c r="Q1729" s="13"/>
      <c r="R1729"/>
      <c r="S1729" t="str">
        <f t="shared" si="371"/>
        <v>NOT EQUAL</v>
      </c>
      <c r="T1729" t="str">
        <f>IF(ISNA(VLOOKUP(AF1729,#REF!,1)),"//","")</f>
        <v/>
      </c>
      <c r="U1729"/>
      <c r="V1729" t="e">
        <f t="shared" si="362"/>
        <v>#REF!</v>
      </c>
      <c r="W1729" s="84" t="s">
        <v>2700</v>
      </c>
      <c r="X1729" s="59" t="s">
        <v>2253</v>
      </c>
      <c r="Y1729" s="59" t="s">
        <v>2253</v>
      </c>
      <c r="Z1729" s="25" t="str">
        <f t="shared" si="369"/>
        <v>STD_RIGHT_ARROW "REAL"</v>
      </c>
      <c r="AA1729" s="25" t="str">
        <f t="shared" si="363"/>
        <v>&gt;REAL</v>
      </c>
      <c r="AB1729" s="1">
        <f t="shared" si="370"/>
        <v>1691</v>
      </c>
      <c r="AC1729" t="str">
        <f t="shared" si="364"/>
        <v>ITM_toREAL</v>
      </c>
      <c r="AD1729" s="136" t="str">
        <f>IF(ISNA(VLOOKUP(AA1729,Sheet2!J:J,1,0)),"//","")</f>
        <v/>
      </c>
      <c r="AF1729" s="94" t="str">
        <f t="shared" si="365"/>
        <v>&gt;REAL</v>
      </c>
      <c r="AG1729" t="b">
        <f t="shared" si="366"/>
        <v>1</v>
      </c>
    </row>
    <row r="1730" spans="1:33">
      <c r="A1730" s="50">
        <f t="shared" si="367"/>
        <v>1730</v>
      </c>
      <c r="B1730" s="49">
        <f t="shared" si="368"/>
        <v>1692</v>
      </c>
      <c r="C1730" s="53" t="s">
        <v>3714</v>
      </c>
      <c r="D1730" s="53" t="s">
        <v>4985</v>
      </c>
      <c r="E1730" s="58" t="s">
        <v>2672</v>
      </c>
      <c r="F1730" s="58" t="s">
        <v>2674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3970</v>
      </c>
      <c r="L1730" s="57" t="s">
        <v>4804</v>
      </c>
      <c r="M1730" s="57" t="s">
        <v>4861</v>
      </c>
      <c r="N1730" s="57"/>
      <c r="O1730" s="57" t="s">
        <v>2263</v>
      </c>
      <c r="P1730" s="56" t="s">
        <v>2078</v>
      </c>
      <c r="Q1730" s="13"/>
      <c r="R1730"/>
      <c r="S1730" t="str">
        <f t="shared" si="371"/>
        <v>NOT EQUAL</v>
      </c>
      <c r="T1730" t="str">
        <f>IF(ISNA(VLOOKUP(AF1730,#REF!,1)),"//","")</f>
        <v/>
      </c>
      <c r="U1730"/>
      <c r="V1730" t="e">
        <f t="shared" si="362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69"/>
        <v/>
      </c>
      <c r="AA1730" s="25" t="str">
        <f t="shared" si="363"/>
        <v/>
      </c>
      <c r="AB1730" s="1">
        <f t="shared" si="370"/>
        <v>1692</v>
      </c>
      <c r="AC1730" t="str">
        <f t="shared" si="364"/>
        <v>ITM_toREC</v>
      </c>
      <c r="AD1730" s="136" t="str">
        <f>IF(ISNA(VLOOKUP(AA1730,Sheet2!J:J,1,0)),"//","")</f>
        <v/>
      </c>
      <c r="AF1730" s="94" t="str">
        <f t="shared" si="365"/>
        <v/>
      </c>
      <c r="AG1730" t="b">
        <f t="shared" si="366"/>
        <v>1</v>
      </c>
    </row>
    <row r="1731" spans="1:33">
      <c r="A1731" s="50">
        <f t="shared" si="367"/>
        <v>1731</v>
      </c>
      <c r="B1731" s="49">
        <f t="shared" si="368"/>
        <v>1693</v>
      </c>
      <c r="C1731" s="53" t="s">
        <v>3715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3970</v>
      </c>
      <c r="L1731" s="57" t="s">
        <v>4804</v>
      </c>
      <c r="M1731" s="57" t="s">
        <v>4861</v>
      </c>
      <c r="N1731" s="57"/>
      <c r="O1731" s="53"/>
      <c r="P1731" s="56" t="s">
        <v>2079</v>
      </c>
      <c r="Q1731" s="13"/>
      <c r="R1731"/>
      <c r="S1731" t="str">
        <f t="shared" si="371"/>
        <v/>
      </c>
      <c r="T1731" t="str">
        <f>IF(ISNA(VLOOKUP(AF1731,#REF!,1)),"//","")</f>
        <v/>
      </c>
      <c r="U1731"/>
      <c r="V1731" t="e">
        <f t="shared" si="362"/>
        <v>#REF!</v>
      </c>
      <c r="W1731" s="81" t="s">
        <v>2676</v>
      </c>
      <c r="X1731" s="59" t="s">
        <v>2253</v>
      </c>
      <c r="Y1731" s="59" t="s">
        <v>2253</v>
      </c>
      <c r="Z1731" s="25" t="str">
        <f t="shared" si="369"/>
        <v>"D" STD_RIGHT_ARROW "D.MS"</v>
      </c>
      <c r="AA1731" s="25" t="str">
        <f t="shared" si="363"/>
        <v>D&gt;D.MS</v>
      </c>
      <c r="AB1731" s="1">
        <f t="shared" si="370"/>
        <v>1693</v>
      </c>
      <c r="AC1731" t="str">
        <f t="shared" si="364"/>
        <v>ITM_DtoDMS</v>
      </c>
      <c r="AD1731" s="136" t="str">
        <f>IF(ISNA(VLOOKUP(AA1731,Sheet2!J:J,1,0)),"//","")</f>
        <v>//</v>
      </c>
      <c r="AF1731" s="94" t="str">
        <f t="shared" si="365"/>
        <v>D&gt;D.MS</v>
      </c>
      <c r="AG1731" t="b">
        <f t="shared" si="366"/>
        <v>1</v>
      </c>
    </row>
    <row r="1732" spans="1:33">
      <c r="A1732" s="50">
        <f t="shared" si="367"/>
        <v>1732</v>
      </c>
      <c r="B1732" s="49">
        <f t="shared" si="368"/>
        <v>1694</v>
      </c>
      <c r="C1732" s="53" t="s">
        <v>3716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3970</v>
      </c>
      <c r="L1732" s="57" t="s">
        <v>4804</v>
      </c>
      <c r="M1732" s="57" t="s">
        <v>4893</v>
      </c>
      <c r="N1732" s="57"/>
      <c r="O1732" s="57"/>
      <c r="P1732" s="56" t="s">
        <v>3422</v>
      </c>
      <c r="Q1732" s="13"/>
      <c r="R1732"/>
      <c r="S1732" t="str">
        <f t="shared" si="371"/>
        <v/>
      </c>
      <c r="T1732" t="str">
        <f>IF(ISNA(VLOOKUP(AF1732,#REF!,1)),"//","")</f>
        <v/>
      </c>
      <c r="U1732"/>
      <c r="V1732" t="e">
        <f t="shared" si="362"/>
        <v>#REF!</v>
      </c>
      <c r="W1732" s="84"/>
      <c r="X1732" s="59"/>
      <c r="Y1732" s="59"/>
      <c r="Z1732" s="25" t="str">
        <f t="shared" si="369"/>
        <v>STD_LEFT_RIGHT_ARROWS</v>
      </c>
      <c r="AA1732" s="25" t="str">
        <f t="shared" si="363"/>
        <v>&lt;&gt;</v>
      </c>
      <c r="AB1732" s="1">
        <f t="shared" si="370"/>
        <v>1694</v>
      </c>
      <c r="AC1732" t="str">
        <f t="shared" si="364"/>
        <v>ITM_SHUFFLE</v>
      </c>
      <c r="AD1732" s="136" t="str">
        <f>IF(ISNA(VLOOKUP(AA1732,Sheet2!J:J,1,0)),"//","")</f>
        <v>//</v>
      </c>
      <c r="AF1732" s="94" t="str">
        <f t="shared" si="365"/>
        <v>&lt;&gt;</v>
      </c>
      <c r="AG1732" t="b">
        <f t="shared" si="366"/>
        <v>1</v>
      </c>
    </row>
    <row r="1733" spans="1:33">
      <c r="A1733" s="50">
        <f t="shared" si="367"/>
        <v>1733</v>
      </c>
      <c r="B1733" s="49">
        <f t="shared" si="368"/>
        <v>1695</v>
      </c>
      <c r="C1733" s="53" t="s">
        <v>3717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3970</v>
      </c>
      <c r="L1733" s="57" t="s">
        <v>4804</v>
      </c>
      <c r="M1733" s="57" t="s">
        <v>4861</v>
      </c>
      <c r="N1733" s="57"/>
      <c r="O1733" s="57"/>
      <c r="P1733" s="56" t="s">
        <v>2081</v>
      </c>
      <c r="Q1733" s="13"/>
      <c r="R1733"/>
      <c r="S1733" t="str">
        <f t="shared" si="371"/>
        <v/>
      </c>
      <c r="T1733" t="str">
        <f>IF(ISNA(VLOOKUP(AF1733,#REF!,1)),"//","")</f>
        <v/>
      </c>
      <c r="U1733"/>
      <c r="V1733" t="e">
        <f t="shared" si="362"/>
        <v>#REF!</v>
      </c>
      <c r="W1733" s="81" t="s">
        <v>2702</v>
      </c>
      <c r="X1733" s="59" t="s">
        <v>2253</v>
      </c>
      <c r="Y1733" s="59" t="s">
        <v>2253</v>
      </c>
      <c r="Z1733" s="25" t="str">
        <f t="shared" si="369"/>
        <v>"%"</v>
      </c>
      <c r="AA1733" s="25" t="str">
        <f t="shared" si="363"/>
        <v>%</v>
      </c>
      <c r="AB1733" s="1">
        <f t="shared" si="370"/>
        <v>1695</v>
      </c>
      <c r="AC1733" t="str">
        <f t="shared" si="364"/>
        <v>ITM_PC</v>
      </c>
      <c r="AD1733" s="136" t="str">
        <f>IF(ISNA(VLOOKUP(AA1733,Sheet2!J:J,1,0)),"//","")</f>
        <v>//</v>
      </c>
      <c r="AF1733" s="94" t="str">
        <f t="shared" si="365"/>
        <v>%</v>
      </c>
      <c r="AG1733" t="b">
        <f t="shared" si="366"/>
        <v>1</v>
      </c>
    </row>
    <row r="1734" spans="1:33">
      <c r="A1734" s="50">
        <f t="shared" si="367"/>
        <v>1734</v>
      </c>
      <c r="B1734" s="49">
        <f t="shared" si="368"/>
        <v>1696</v>
      </c>
      <c r="C1734" s="53" t="s">
        <v>3718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3970</v>
      </c>
      <c r="L1734" s="57" t="s">
        <v>4804</v>
      </c>
      <c r="M1734" s="57" t="s">
        <v>4861</v>
      </c>
      <c r="N1734" s="57"/>
      <c r="O1734" s="57"/>
      <c r="P1734" s="56" t="s">
        <v>2082</v>
      </c>
      <c r="Q1734" s="13"/>
      <c r="R1734"/>
      <c r="S1734" t="str">
        <f t="shared" si="371"/>
        <v/>
      </c>
      <c r="T1734" t="str">
        <f>IF(ISNA(VLOOKUP(AF1734,#REF!,1)),"//","")</f>
        <v/>
      </c>
      <c r="U1734"/>
      <c r="V1734" t="e">
        <f t="shared" si="362"/>
        <v>#REF!</v>
      </c>
      <c r="W1734" s="81" t="s">
        <v>2702</v>
      </c>
      <c r="X1734" s="59" t="s">
        <v>2253</v>
      </c>
      <c r="Y1734" s="59" t="s">
        <v>2253</v>
      </c>
      <c r="Z1734" s="25" t="str">
        <f t="shared" si="369"/>
        <v>"%MRR"</v>
      </c>
      <c r="AA1734" s="25" t="str">
        <f t="shared" si="363"/>
        <v>%MRR</v>
      </c>
      <c r="AB1734" s="1">
        <f t="shared" si="370"/>
        <v>1696</v>
      </c>
      <c r="AC1734" t="str">
        <f t="shared" si="364"/>
        <v>ITM_PCMRR</v>
      </c>
      <c r="AD1734" s="136" t="str">
        <f>IF(ISNA(VLOOKUP(AA1734,Sheet2!J:J,1,0)),"//","")</f>
        <v>//</v>
      </c>
      <c r="AF1734" s="94" t="str">
        <f t="shared" si="365"/>
        <v>%MRR</v>
      </c>
      <c r="AG1734" t="b">
        <f t="shared" si="366"/>
        <v>1</v>
      </c>
    </row>
    <row r="1735" spans="1:33">
      <c r="A1735" s="50">
        <f t="shared" si="367"/>
        <v>1735</v>
      </c>
      <c r="B1735" s="49">
        <f t="shared" si="368"/>
        <v>1697</v>
      </c>
      <c r="C1735" s="53" t="s">
        <v>3719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3970</v>
      </c>
      <c r="L1735" s="57" t="s">
        <v>4804</v>
      </c>
      <c r="M1735" s="57" t="s">
        <v>4861</v>
      </c>
      <c r="N1735" s="57"/>
      <c r="O1735" s="57"/>
      <c r="P1735" s="56" t="s">
        <v>2083</v>
      </c>
      <c r="Q1735" s="13"/>
      <c r="R1735"/>
      <c r="S1735" t="str">
        <f t="shared" si="371"/>
        <v/>
      </c>
      <c r="T1735" t="str">
        <f>IF(ISNA(VLOOKUP(AF1735,#REF!,1)),"//","")</f>
        <v/>
      </c>
      <c r="U1735"/>
      <c r="V1735" t="e">
        <f t="shared" ref="V1735:V1798" si="380">IF(AA1735&lt;&gt;"",V1734+1,V1734)</f>
        <v>#REF!</v>
      </c>
      <c r="W1735" s="81" t="s">
        <v>2702</v>
      </c>
      <c r="X1735" s="59" t="s">
        <v>2253</v>
      </c>
      <c r="Y1735" s="59" t="s">
        <v>2253</v>
      </c>
      <c r="Z1735" s="25" t="str">
        <f t="shared" si="369"/>
        <v>"%T"</v>
      </c>
      <c r="AA1735" s="25" t="str">
        <f t="shared" ref="AA1735:AA1798" si="381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0"/>
        <v>1697</v>
      </c>
      <c r="AC1735" t="str">
        <f t="shared" ref="AC1735:AC1798" si="382">P1735</f>
        <v>ITM_PCT</v>
      </c>
      <c r="AD1735" s="136" t="str">
        <f>IF(ISNA(VLOOKUP(AA1735,Sheet2!J:J,1,0)),"//","")</f>
        <v>//</v>
      </c>
      <c r="AF1735" s="94" t="str">
        <f t="shared" ref="AF1735:AF1798" si="383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4">AA1735=AF1735</f>
        <v>1</v>
      </c>
    </row>
    <row r="1736" spans="1:33">
      <c r="A1736" s="50">
        <f t="shared" si="367"/>
        <v>1736</v>
      </c>
      <c r="B1736" s="49">
        <f t="shared" si="368"/>
        <v>1698</v>
      </c>
      <c r="C1736" s="53" t="s">
        <v>3720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3970</v>
      </c>
      <c r="L1736" s="57" t="s">
        <v>4804</v>
      </c>
      <c r="M1736" s="57" t="s">
        <v>4861</v>
      </c>
      <c r="N1736" s="57"/>
      <c r="O1736" s="57"/>
      <c r="P1736" s="56" t="s">
        <v>2084</v>
      </c>
      <c r="Q1736" s="13"/>
      <c r="R1736"/>
      <c r="S1736" t="str">
        <f t="shared" si="371"/>
        <v/>
      </c>
      <c r="T1736" t="str">
        <f>IF(ISNA(VLOOKUP(AF1736,#REF!,1)),"//","")</f>
        <v/>
      </c>
      <c r="U1736"/>
      <c r="V1736" t="e">
        <f t="shared" si="380"/>
        <v>#REF!</v>
      </c>
      <c r="W1736" s="81" t="s">
        <v>2703</v>
      </c>
      <c r="X1736" s="59" t="s">
        <v>2253</v>
      </c>
      <c r="Y1736" s="59" t="s">
        <v>2253</v>
      </c>
      <c r="Z1736" s="25" t="str">
        <f t="shared" si="369"/>
        <v>"%" STD_SIGMA</v>
      </c>
      <c r="AA1736" s="25" t="str">
        <f t="shared" si="381"/>
        <v>%SUM</v>
      </c>
      <c r="AB1736" s="1">
        <f t="shared" si="370"/>
        <v>1698</v>
      </c>
      <c r="AC1736" t="str">
        <f t="shared" si="382"/>
        <v>ITM_PCSIGMA</v>
      </c>
      <c r="AD1736" s="136" t="str">
        <f>IF(ISNA(VLOOKUP(AA1736,Sheet2!J:J,1,0)),"//","")</f>
        <v>//</v>
      </c>
      <c r="AF1736" s="94" t="str">
        <f t="shared" si="383"/>
        <v>%SUM</v>
      </c>
      <c r="AG1736" t="b">
        <f t="shared" si="384"/>
        <v>1</v>
      </c>
    </row>
    <row r="1737" spans="1:33">
      <c r="A1737" s="50">
        <f t="shared" si="367"/>
        <v>1737</v>
      </c>
      <c r="B1737" s="49">
        <f t="shared" si="368"/>
        <v>1699</v>
      </c>
      <c r="C1737" s="53" t="s">
        <v>3721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3970</v>
      </c>
      <c r="L1737" s="57" t="s">
        <v>4804</v>
      </c>
      <c r="M1737" s="57" t="s">
        <v>4861</v>
      </c>
      <c r="N1737" s="57"/>
      <c r="O1737" s="57"/>
      <c r="P1737" s="56" t="s">
        <v>2085</v>
      </c>
      <c r="Q1737" s="13"/>
      <c r="R1737"/>
      <c r="S1737" t="str">
        <f t="shared" si="371"/>
        <v/>
      </c>
      <c r="T1737" t="str">
        <f>IF(ISNA(VLOOKUP(AF1737,#REF!,1)),"//","")</f>
        <v/>
      </c>
      <c r="U1737"/>
      <c r="V1737" t="e">
        <f t="shared" si="380"/>
        <v>#REF!</v>
      </c>
      <c r="W1737" s="84" t="s">
        <v>2702</v>
      </c>
      <c r="X1737" s="59" t="s">
        <v>2253</v>
      </c>
      <c r="Y1737" s="59" t="s">
        <v>2253</v>
      </c>
      <c r="Z1737" s="25" t="str">
        <f t="shared" si="369"/>
        <v>"%+MG"</v>
      </c>
      <c r="AA1737" s="25" t="str">
        <f t="shared" si="381"/>
        <v>%+MG</v>
      </c>
      <c r="AB1737" s="1">
        <f t="shared" si="370"/>
        <v>1699</v>
      </c>
      <c r="AC1737" t="str">
        <f t="shared" si="382"/>
        <v>ITM_PCPMG</v>
      </c>
      <c r="AD1737" s="136" t="str">
        <f>IF(ISNA(VLOOKUP(AA1737,Sheet2!J:J,1,0)),"//","")</f>
        <v>//</v>
      </c>
      <c r="AF1737" s="94" t="str">
        <f t="shared" si="383"/>
        <v>%+MG</v>
      </c>
      <c r="AG1737" t="b">
        <f t="shared" si="384"/>
        <v>1</v>
      </c>
    </row>
    <row r="1738" spans="1:33">
      <c r="A1738" s="50">
        <f t="shared" si="367"/>
        <v>1738</v>
      </c>
      <c r="B1738" s="49">
        <f t="shared" si="368"/>
        <v>1700</v>
      </c>
      <c r="C1738" s="53" t="s">
        <v>4913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3970</v>
      </c>
      <c r="L1738" s="57" t="s">
        <v>4804</v>
      </c>
      <c r="M1738" s="57" t="s">
        <v>4866</v>
      </c>
      <c r="N1738" s="57"/>
      <c r="O1738" s="57"/>
      <c r="P1738" s="56" t="s">
        <v>2087</v>
      </c>
      <c r="Q1738" s="13"/>
      <c r="R1738"/>
      <c r="S1738" t="str">
        <f t="shared" si="371"/>
        <v/>
      </c>
      <c r="T1738" t="str">
        <f>IF(ISNA(VLOOKUP(AF1738,#REF!,1)),"//","")</f>
        <v/>
      </c>
      <c r="U1738"/>
      <c r="V1738" t="e">
        <f t="shared" si="380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69"/>
        <v>STD_INTEGRAL</v>
      </c>
      <c r="AA1738" s="25" t="str">
        <f t="shared" si="381"/>
        <v>INTEGRAL</v>
      </c>
      <c r="AB1738" s="1">
        <f t="shared" si="370"/>
        <v>1700</v>
      </c>
      <c r="AC1738" t="str">
        <f t="shared" si="382"/>
        <v>ITM_INTEGRAL</v>
      </c>
      <c r="AD1738" s="136" t="str">
        <f>IF(ISNA(VLOOKUP(AA1738,Sheet2!J:J,1,0)),"//","")</f>
        <v>//</v>
      </c>
      <c r="AF1738" s="94" t="str">
        <f t="shared" si="383"/>
        <v>INTEGRAL</v>
      </c>
      <c r="AG1738" t="b">
        <f t="shared" si="384"/>
        <v>1</v>
      </c>
    </row>
    <row r="1739" spans="1:33">
      <c r="A1739" s="50">
        <f t="shared" si="367"/>
        <v>1739</v>
      </c>
      <c r="B1739" s="49">
        <f t="shared" si="368"/>
        <v>1701</v>
      </c>
      <c r="C1739" s="53" t="s">
        <v>4460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3970</v>
      </c>
      <c r="L1739" s="57" t="s">
        <v>4804</v>
      </c>
      <c r="M1739" s="57" t="s">
        <v>4861</v>
      </c>
      <c r="N1739" s="57"/>
      <c r="O1739" s="57"/>
      <c r="P1739" s="56" t="s">
        <v>2091</v>
      </c>
      <c r="Q1739" s="13"/>
      <c r="R1739"/>
      <c r="S1739" t="str">
        <f t="shared" si="371"/>
        <v/>
      </c>
      <c r="T1739" t="str">
        <f>IF(ISNA(VLOOKUP(AF1739,#REF!,1)),"//","")</f>
        <v/>
      </c>
      <c r="U1739"/>
      <c r="V1739" t="e">
        <f t="shared" si="380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69"/>
        <v>"^MOD"</v>
      </c>
      <c r="AA1739" s="25" t="str">
        <f t="shared" si="381"/>
        <v>^MOD</v>
      </c>
      <c r="AB1739" s="1">
        <f t="shared" si="370"/>
        <v>1701</v>
      </c>
      <c r="AC1739" t="str">
        <f t="shared" si="382"/>
        <v>ITM_PMOD</v>
      </c>
      <c r="AD1739" s="136" t="str">
        <f>IF(ISNA(VLOOKUP(AA1739,Sheet2!J:J,1,0)),"//","")</f>
        <v>//</v>
      </c>
      <c r="AF1739" s="94" t="str">
        <f t="shared" si="383"/>
        <v>^MOD</v>
      </c>
      <c r="AG1739" t="b">
        <f t="shared" si="384"/>
        <v>1</v>
      </c>
    </row>
    <row r="1740" spans="1:33">
      <c r="A1740" s="50">
        <f t="shared" si="367"/>
        <v>1740</v>
      </c>
      <c r="B1740" s="49">
        <f t="shared" si="368"/>
        <v>1702</v>
      </c>
      <c r="C1740" s="53" t="s">
        <v>4570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3970</v>
      </c>
      <c r="L1740" s="57" t="s">
        <v>4804</v>
      </c>
      <c r="M1740" s="57" t="s">
        <v>4861</v>
      </c>
      <c r="N1740" s="57"/>
      <c r="O1740" s="57"/>
      <c r="P1740" s="56" t="s">
        <v>2092</v>
      </c>
      <c r="Q1740" s="13"/>
      <c r="R1740"/>
      <c r="S1740" t="str">
        <f t="shared" si="371"/>
        <v/>
      </c>
      <c r="T1740" t="str">
        <f>IF(ISNA(VLOOKUP(AF1740,#REF!,1)),"//","")</f>
        <v/>
      </c>
      <c r="U1740"/>
      <c r="V1740" t="e">
        <f t="shared" si="380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69"/>
        <v>"|M|"</v>
      </c>
      <c r="AA1740" s="25" t="str">
        <f t="shared" si="381"/>
        <v>|M|</v>
      </c>
      <c r="AB1740" s="1">
        <f t="shared" si="370"/>
        <v>1702</v>
      </c>
      <c r="AC1740" t="str">
        <f t="shared" si="382"/>
        <v>ITM_M_DET</v>
      </c>
      <c r="AD1740" s="136" t="str">
        <f>IF(ISNA(VLOOKUP(AA1740,Sheet2!J:J,1,0)),"//","")</f>
        <v>//</v>
      </c>
      <c r="AF1740" s="94" t="str">
        <f t="shared" si="383"/>
        <v>|M|</v>
      </c>
      <c r="AG1740" t="b">
        <f t="shared" si="384"/>
        <v>1</v>
      </c>
    </row>
    <row r="1741" spans="1:33">
      <c r="A1741" s="50">
        <f t="shared" si="367"/>
        <v>1741</v>
      </c>
      <c r="B1741" s="49">
        <f t="shared" si="368"/>
        <v>1703</v>
      </c>
      <c r="C1741" s="53" t="s">
        <v>3722</v>
      </c>
      <c r="D1741" s="53" t="s">
        <v>2817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3970</v>
      </c>
      <c r="L1741" s="57" t="s">
        <v>4804</v>
      </c>
      <c r="M1741" s="57" t="s">
        <v>4861</v>
      </c>
      <c r="N1741" s="57"/>
      <c r="O1741" s="57" t="s">
        <v>18</v>
      </c>
      <c r="P1741" s="56" t="s">
        <v>2094</v>
      </c>
      <c r="Q1741" s="13"/>
      <c r="R1741"/>
      <c r="S1741" t="str">
        <f t="shared" si="371"/>
        <v/>
      </c>
      <c r="T1741" t="str">
        <f>IF(ISNA(VLOOKUP(AF1741,#REF!,1)),"//","")</f>
        <v/>
      </c>
      <c r="U1741"/>
      <c r="V1741" t="e">
        <f t="shared" si="380"/>
        <v>#REF!</v>
      </c>
      <c r="W1741" s="81" t="s">
        <v>2701</v>
      </c>
      <c r="X1741" s="59" t="s">
        <v>2253</v>
      </c>
      <c r="Y1741" s="59" t="s">
        <v>2611</v>
      </c>
      <c r="Z1741" s="25" t="str">
        <f t="shared" si="369"/>
        <v>"|" STD_SPACE_3_PER_EM "|"</v>
      </c>
      <c r="AA1741" s="25" t="str">
        <f t="shared" si="381"/>
        <v>PARL</v>
      </c>
      <c r="AB1741" s="1">
        <f t="shared" si="370"/>
        <v>1703</v>
      </c>
      <c r="AC1741" t="str">
        <f t="shared" si="382"/>
        <v>ITM_PARALLEL</v>
      </c>
      <c r="AD1741" s="136" t="str">
        <f>IF(ISNA(VLOOKUP(AA1741,Sheet2!J:J,1,0)),"//","")</f>
        <v>//</v>
      </c>
      <c r="AF1741" s="94" t="str">
        <f t="shared" si="383"/>
        <v>||</v>
      </c>
      <c r="AG1741" t="b">
        <f t="shared" si="384"/>
        <v>0</v>
      </c>
    </row>
    <row r="1742" spans="1:33">
      <c r="A1742" s="50">
        <f t="shared" si="367"/>
        <v>1742</v>
      </c>
      <c r="B1742" s="49">
        <f t="shared" si="368"/>
        <v>1704</v>
      </c>
      <c r="C1742" s="53" t="s">
        <v>4571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3970</v>
      </c>
      <c r="L1742" s="57" t="s">
        <v>4804</v>
      </c>
      <c r="M1742" s="57" t="s">
        <v>4861</v>
      </c>
      <c r="N1742" s="57"/>
      <c r="O1742" s="53"/>
      <c r="P1742" s="56" t="s">
        <v>2095</v>
      </c>
      <c r="Q1742" s="13"/>
      <c r="R1742"/>
      <c r="S1742" t="str">
        <f t="shared" si="371"/>
        <v/>
      </c>
      <c r="T1742" t="str">
        <f>IF(ISNA(VLOOKUP(AF1742,#REF!,1)),"//","")</f>
        <v/>
      </c>
      <c r="U1742"/>
      <c r="V1742" t="e">
        <f t="shared" si="380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69"/>
        <v>"[M]" STD_SUP_T</v>
      </c>
      <c r="AA1742" s="25" t="str">
        <f t="shared" si="381"/>
        <v>[M]^T</v>
      </c>
      <c r="AB1742" s="1">
        <f t="shared" si="370"/>
        <v>1704</v>
      </c>
      <c r="AC1742" t="str">
        <f t="shared" si="382"/>
        <v>ITM_M_TRANSP</v>
      </c>
      <c r="AD1742" s="136" t="str">
        <f>IF(ISNA(VLOOKUP(AA1742,Sheet2!J:J,1,0)),"//","")</f>
        <v>//</v>
      </c>
      <c r="AF1742" s="94" t="str">
        <f t="shared" si="383"/>
        <v>[M]^T</v>
      </c>
      <c r="AG1742" t="b">
        <f t="shared" si="384"/>
        <v>1</v>
      </c>
    </row>
    <row r="1743" spans="1:33">
      <c r="A1743" s="50">
        <f t="shared" si="367"/>
        <v>1743</v>
      </c>
      <c r="B1743" s="49">
        <f t="shared" si="368"/>
        <v>1705</v>
      </c>
      <c r="C1743" s="53" t="s">
        <v>4572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3970</v>
      </c>
      <c r="L1743" s="57" t="s">
        <v>4804</v>
      </c>
      <c r="M1743" s="57" t="s">
        <v>4861</v>
      </c>
      <c r="N1743" s="57"/>
      <c r="O1743" s="57"/>
      <c r="P1743" s="56" t="s">
        <v>2096</v>
      </c>
      <c r="Q1743" s="13"/>
      <c r="R1743"/>
      <c r="S1743" t="str">
        <f t="shared" si="371"/>
        <v/>
      </c>
      <c r="T1743" t="str">
        <f>IF(ISNA(VLOOKUP(AF1743,#REF!,1)),"//","")</f>
        <v/>
      </c>
      <c r="U1743"/>
      <c r="V1743" t="e">
        <f t="shared" si="380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69"/>
        <v>"[M]" STD_SUP_MINUS_1</v>
      </c>
      <c r="AA1743" s="25" t="str">
        <f t="shared" si="381"/>
        <v>[M]^MINUS_1</v>
      </c>
      <c r="AB1743" s="1">
        <f t="shared" si="370"/>
        <v>1705</v>
      </c>
      <c r="AC1743" t="str">
        <f t="shared" si="382"/>
        <v>ITM_M_INV</v>
      </c>
      <c r="AD1743" s="136" t="str">
        <f>IF(ISNA(VLOOKUP(AA1743,Sheet2!J:J,1,0)),"//","")</f>
        <v>//</v>
      </c>
      <c r="AF1743" s="94" t="str">
        <f t="shared" si="383"/>
        <v>[M]^MINUS_1</v>
      </c>
      <c r="AG1743" t="b">
        <f t="shared" si="384"/>
        <v>1</v>
      </c>
    </row>
    <row r="1744" spans="1:33">
      <c r="A1744" s="50">
        <f t="shared" si="367"/>
        <v>1744</v>
      </c>
      <c r="B1744" s="49">
        <f t="shared" si="368"/>
        <v>1706</v>
      </c>
      <c r="C1744" s="53" t="s">
        <v>3723</v>
      </c>
      <c r="D1744" s="53" t="s">
        <v>2817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3970</v>
      </c>
      <c r="L1744" s="57" t="s">
        <v>4804</v>
      </c>
      <c r="M1744" s="57" t="s">
        <v>4861</v>
      </c>
      <c r="N1744" s="57"/>
      <c r="O1744" s="57"/>
      <c r="P1744" s="213" t="s">
        <v>4664</v>
      </c>
      <c r="Q1744" s="13"/>
      <c r="R1744"/>
      <c r="S1744" t="str">
        <f t="shared" si="371"/>
        <v/>
      </c>
      <c r="T1744" t="str">
        <f>IF(ISNA(VLOOKUP(AF1744,#REF!,1)),"//","")</f>
        <v/>
      </c>
      <c r="U1744"/>
      <c r="V1744" t="e">
        <f t="shared" si="380"/>
        <v>#REF!</v>
      </c>
      <c r="W1744" s="81" t="s">
        <v>2681</v>
      </c>
      <c r="X1744" s="59" t="s">
        <v>2609</v>
      </c>
      <c r="Y1744" s="59"/>
      <c r="Z1744" s="25" t="str">
        <f t="shared" si="369"/>
        <v/>
      </c>
      <c r="AA1744" s="25" t="str">
        <f t="shared" si="381"/>
        <v/>
      </c>
      <c r="AB1744" s="1">
        <f t="shared" si="370"/>
        <v>1706</v>
      </c>
      <c r="AC1744" t="str">
        <f t="shared" si="382"/>
        <v>ITM_ARG</v>
      </c>
      <c r="AD1744" s="136" t="str">
        <f>IF(ISNA(VLOOKUP(AA1744,Sheet2!J:J,1,0)),"//","")</f>
        <v/>
      </c>
      <c r="AF1744" s="94" t="str">
        <f t="shared" si="383"/>
        <v/>
      </c>
      <c r="AG1744" t="b">
        <f t="shared" si="384"/>
        <v>1</v>
      </c>
    </row>
    <row r="1745" spans="1:33">
      <c r="A1745" s="50">
        <f t="shared" si="367"/>
        <v>1745</v>
      </c>
      <c r="B1745" s="49">
        <f t="shared" si="368"/>
        <v>1707</v>
      </c>
      <c r="C1745" s="53" t="s">
        <v>3611</v>
      </c>
      <c r="D1745" s="61" t="s">
        <v>4451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3970</v>
      </c>
      <c r="L1745" s="57" t="s">
        <v>4804</v>
      </c>
      <c r="M1745" s="57" t="s">
        <v>4861</v>
      </c>
      <c r="N1745" s="57"/>
      <c r="O1745" s="57"/>
      <c r="P1745" s="56" t="s">
        <v>2097</v>
      </c>
      <c r="Q1745" s="13"/>
      <c r="R1745"/>
      <c r="S1745" t="str">
        <f t="shared" si="371"/>
        <v/>
      </c>
      <c r="T1745" t="str">
        <f>IF(ISNA(VLOOKUP(AF1745,#REF!,1)),"//","")</f>
        <v/>
      </c>
      <c r="U1745"/>
      <c r="V1745" t="e">
        <f t="shared" si="380"/>
        <v>#REF!</v>
      </c>
      <c r="W1745" s="81" t="s">
        <v>2677</v>
      </c>
      <c r="X1745" s="59" t="s">
        <v>2253</v>
      </c>
      <c r="Y1745" s="59" t="s">
        <v>2253</v>
      </c>
      <c r="Z1745" s="25" t="str">
        <f t="shared" si="369"/>
        <v>"MUL" STD_PI STD_RIGHT_ARROW</v>
      </c>
      <c r="AA1745" s="25" t="str">
        <f t="shared" si="381"/>
        <v>MULPI&gt;</v>
      </c>
      <c r="AB1745" s="1">
        <f t="shared" si="370"/>
        <v>1707</v>
      </c>
      <c r="AC1745" t="str">
        <f t="shared" si="382"/>
        <v>ITM_MULPIto</v>
      </c>
      <c r="AD1745" s="136" t="str">
        <f>IF(ISNA(VLOOKUP(AA1745,Sheet2!J:J,1,0)),"//","")</f>
        <v>//</v>
      </c>
      <c r="AF1745" s="94" t="str">
        <f t="shared" si="383"/>
        <v>MULPI&gt;</v>
      </c>
      <c r="AG1745" t="b">
        <f t="shared" si="384"/>
        <v>1</v>
      </c>
    </row>
    <row r="1746" spans="1:33">
      <c r="A1746" s="50">
        <f t="shared" si="367"/>
        <v>1746</v>
      </c>
      <c r="B1746" s="49">
        <f t="shared" si="368"/>
        <v>1708</v>
      </c>
      <c r="C1746" s="53" t="s">
        <v>3794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3970</v>
      </c>
      <c r="L1746" s="57" t="s">
        <v>4804</v>
      </c>
      <c r="M1746" s="57" t="s">
        <v>4861</v>
      </c>
      <c r="N1746" s="57"/>
      <c r="O1746" s="57"/>
      <c r="P1746" s="56" t="s">
        <v>2099</v>
      </c>
      <c r="Q1746" s="13"/>
      <c r="R1746"/>
      <c r="S1746" t="str">
        <f t="shared" si="371"/>
        <v/>
      </c>
      <c r="T1746" t="str">
        <f>IF(ISNA(VLOOKUP(AF1746,#REF!,1)),"//","")</f>
        <v/>
      </c>
      <c r="U1746"/>
      <c r="V1746" t="e">
        <f t="shared" si="380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69"/>
        <v>STD_PRINTER "ADV"</v>
      </c>
      <c r="AA1746" s="25" t="str">
        <f t="shared" si="381"/>
        <v>PRINTERADV</v>
      </c>
      <c r="AB1746" s="1">
        <f t="shared" si="370"/>
        <v>1708</v>
      </c>
      <c r="AC1746" t="str">
        <f t="shared" si="382"/>
        <v>ITM_PRINTERADV</v>
      </c>
      <c r="AD1746" s="136" t="str">
        <f>IF(ISNA(VLOOKUP(AA1746,Sheet2!J:J,1,0)),"//","")</f>
        <v>//</v>
      </c>
      <c r="AF1746" s="94" t="str">
        <f t="shared" si="383"/>
        <v>PRINTERADV</v>
      </c>
      <c r="AG1746" t="b">
        <f t="shared" si="384"/>
        <v>1</v>
      </c>
    </row>
    <row r="1747" spans="1:33">
      <c r="A1747" s="50">
        <f t="shared" si="367"/>
        <v>1747</v>
      </c>
      <c r="B1747" s="49">
        <f t="shared" si="368"/>
        <v>1709</v>
      </c>
      <c r="C1747" s="53" t="s">
        <v>3794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3970</v>
      </c>
      <c r="L1747" s="57" t="s">
        <v>4804</v>
      </c>
      <c r="M1747" s="57" t="s">
        <v>4862</v>
      </c>
      <c r="N1747" s="57"/>
      <c r="O1747" s="57"/>
      <c r="P1747" s="56" t="s">
        <v>2100</v>
      </c>
      <c r="Q1747" s="13"/>
      <c r="R1747"/>
      <c r="S1747" t="str">
        <f t="shared" si="371"/>
        <v/>
      </c>
      <c r="T1747" t="str">
        <f>IF(ISNA(VLOOKUP(AF1747,#REF!,1)),"//","")</f>
        <v/>
      </c>
      <c r="U1747"/>
      <c r="V1747" t="e">
        <f t="shared" si="380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69"/>
        <v>STD_PRINTER "CHAR"</v>
      </c>
      <c r="AA1747" s="25" t="str">
        <f t="shared" si="381"/>
        <v>PRINTERCHAR</v>
      </c>
      <c r="AB1747" s="1">
        <f t="shared" si="370"/>
        <v>1709</v>
      </c>
      <c r="AC1747" t="str">
        <f t="shared" si="382"/>
        <v>ITM_PRINTERCHAR</v>
      </c>
      <c r="AD1747" s="136" t="str">
        <f>IF(ISNA(VLOOKUP(AA1747,Sheet2!J:J,1,0)),"//","")</f>
        <v>//</v>
      </c>
      <c r="AF1747" s="94" t="str">
        <f t="shared" si="383"/>
        <v>PRINTERCHAR</v>
      </c>
      <c r="AG1747" t="b">
        <f t="shared" si="384"/>
        <v>1</v>
      </c>
    </row>
    <row r="1748" spans="1:33">
      <c r="A1748" s="50">
        <f t="shared" si="367"/>
        <v>1748</v>
      </c>
      <c r="B1748" s="49">
        <f t="shared" si="368"/>
        <v>1710</v>
      </c>
      <c r="C1748" s="53" t="s">
        <v>3794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3970</v>
      </c>
      <c r="L1748" s="57" t="s">
        <v>4804</v>
      </c>
      <c r="M1748" s="57" t="s">
        <v>4862</v>
      </c>
      <c r="N1748" s="57"/>
      <c r="O1748" s="57"/>
      <c r="P1748" s="56" t="s">
        <v>2101</v>
      </c>
      <c r="Q1748" s="13"/>
      <c r="R1748"/>
      <c r="S1748" t="str">
        <f t="shared" si="371"/>
        <v/>
      </c>
      <c r="T1748" t="str">
        <f>IF(ISNA(VLOOKUP(AF1748,#REF!,1)),"//","")</f>
        <v/>
      </c>
      <c r="U1748"/>
      <c r="V1748" t="e">
        <f t="shared" si="380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69"/>
        <v>STD_PRINTER "DLAY"</v>
      </c>
      <c r="AA1748" s="25" t="str">
        <f t="shared" si="381"/>
        <v>PRINTERDLAY</v>
      </c>
      <c r="AB1748" s="1">
        <f t="shared" si="370"/>
        <v>1710</v>
      </c>
      <c r="AC1748" t="str">
        <f t="shared" si="382"/>
        <v>ITM_PRINTERDLAY</v>
      </c>
      <c r="AD1748" s="136" t="str">
        <f>IF(ISNA(VLOOKUP(AA1748,Sheet2!J:J,1,0)),"//","")</f>
        <v>//</v>
      </c>
      <c r="AF1748" s="94" t="str">
        <f t="shared" si="383"/>
        <v>PRINTERDLAY</v>
      </c>
      <c r="AG1748" t="b">
        <f t="shared" si="384"/>
        <v>1</v>
      </c>
    </row>
    <row r="1749" spans="1:33">
      <c r="A1749" s="50">
        <f t="shared" si="367"/>
        <v>1749</v>
      </c>
      <c r="B1749" s="49">
        <f t="shared" si="368"/>
        <v>1711</v>
      </c>
      <c r="C1749" s="53" t="s">
        <v>3794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3970</v>
      </c>
      <c r="L1749" s="57" t="s">
        <v>4804</v>
      </c>
      <c r="M1749" s="57" t="s">
        <v>4861</v>
      </c>
      <c r="N1749" s="57"/>
      <c r="O1749" s="57"/>
      <c r="P1749" s="56" t="s">
        <v>2102</v>
      </c>
      <c r="Q1749" s="13"/>
      <c r="R1749"/>
      <c r="S1749" t="str">
        <f t="shared" si="371"/>
        <v/>
      </c>
      <c r="T1749" t="str">
        <f>IF(ISNA(VLOOKUP(AF1749,#REF!,1)),"//","")</f>
        <v/>
      </c>
      <c r="U1749"/>
      <c r="V1749" t="e">
        <f t="shared" si="380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69"/>
        <v>STD_PRINTER "LCD"</v>
      </c>
      <c r="AA1749" s="25" t="str">
        <f t="shared" si="381"/>
        <v>PRINTERLCD</v>
      </c>
      <c r="AB1749" s="1">
        <f t="shared" si="370"/>
        <v>1711</v>
      </c>
      <c r="AC1749" t="str">
        <f t="shared" si="382"/>
        <v>ITM_PRINTERLCD</v>
      </c>
      <c r="AD1749" s="136" t="str">
        <f>IF(ISNA(VLOOKUP(AA1749,Sheet2!J:J,1,0)),"//","")</f>
        <v>//</v>
      </c>
      <c r="AF1749" s="94" t="str">
        <f t="shared" si="383"/>
        <v>PRINTERLCD</v>
      </c>
      <c r="AG1749" t="b">
        <f t="shared" si="384"/>
        <v>1</v>
      </c>
    </row>
    <row r="1750" spans="1:33">
      <c r="A1750" s="50">
        <f t="shared" si="367"/>
        <v>1750</v>
      </c>
      <c r="B1750" s="49">
        <f t="shared" si="368"/>
        <v>1712</v>
      </c>
      <c r="C1750" s="53" t="s">
        <v>3794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3970</v>
      </c>
      <c r="L1750" s="57" t="s">
        <v>4804</v>
      </c>
      <c r="M1750" s="57" t="s">
        <v>4862</v>
      </c>
      <c r="N1750" s="57"/>
      <c r="O1750" s="57"/>
      <c r="P1750" s="56" t="s">
        <v>2103</v>
      </c>
      <c r="Q1750" s="13"/>
      <c r="R1750"/>
      <c r="S1750" t="str">
        <f t="shared" si="371"/>
        <v/>
      </c>
      <c r="T1750" t="str">
        <f>IF(ISNA(VLOOKUP(AF1750,#REF!,1)),"//","")</f>
        <v/>
      </c>
      <c r="U1750"/>
      <c r="V1750" t="e">
        <f t="shared" si="380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69"/>
        <v>STD_PRINTER "MODE"</v>
      </c>
      <c r="AA1750" s="25" t="str">
        <f t="shared" si="381"/>
        <v>PRINTERMODE</v>
      </c>
      <c r="AB1750" s="1">
        <f t="shared" si="370"/>
        <v>1712</v>
      </c>
      <c r="AC1750" t="str">
        <f t="shared" si="382"/>
        <v>ITM_PRINTERMODE</v>
      </c>
      <c r="AD1750" s="136" t="str">
        <f>IF(ISNA(VLOOKUP(AA1750,Sheet2!J:J,1,0)),"//","")</f>
        <v>//</v>
      </c>
      <c r="AF1750" s="94" t="str">
        <f t="shared" si="383"/>
        <v>PRINTERMODE</v>
      </c>
      <c r="AG1750" t="b">
        <f t="shared" si="384"/>
        <v>1</v>
      </c>
    </row>
    <row r="1751" spans="1:33">
      <c r="A1751" s="50">
        <f t="shared" si="367"/>
        <v>1751</v>
      </c>
      <c r="B1751" s="49">
        <f t="shared" si="368"/>
        <v>1713</v>
      </c>
      <c r="C1751" s="53" t="s">
        <v>3794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3970</v>
      </c>
      <c r="L1751" s="57" t="s">
        <v>4804</v>
      </c>
      <c r="M1751" s="57" t="s">
        <v>4861</v>
      </c>
      <c r="N1751" s="57"/>
      <c r="O1751" s="57"/>
      <c r="P1751" s="56" t="s">
        <v>2104</v>
      </c>
      <c r="Q1751" s="13"/>
      <c r="R1751"/>
      <c r="S1751" t="str">
        <f t="shared" si="371"/>
        <v/>
      </c>
      <c r="T1751" t="str">
        <f>IF(ISNA(VLOOKUP(AF1751,#REF!,1)),"//","")</f>
        <v/>
      </c>
      <c r="U1751"/>
      <c r="V1751" t="e">
        <f t="shared" si="380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69"/>
        <v>STD_PRINTER "PROG"</v>
      </c>
      <c r="AA1751" s="25" t="str">
        <f t="shared" si="381"/>
        <v>PRINTERPROG</v>
      </c>
      <c r="AB1751" s="1">
        <f t="shared" si="370"/>
        <v>1713</v>
      </c>
      <c r="AC1751" t="str">
        <f t="shared" si="382"/>
        <v>ITM_PRINTERPROG</v>
      </c>
      <c r="AD1751" s="136" t="str">
        <f>IF(ISNA(VLOOKUP(AA1751,Sheet2!J:J,1,0)),"//","")</f>
        <v>//</v>
      </c>
      <c r="AF1751" s="94" t="str">
        <f t="shared" si="383"/>
        <v>PRINTERPROG</v>
      </c>
      <c r="AG1751" t="b">
        <f t="shared" si="384"/>
        <v>1</v>
      </c>
    </row>
    <row r="1752" spans="1:33">
      <c r="A1752" s="50">
        <f t="shared" si="367"/>
        <v>1752</v>
      </c>
      <c r="B1752" s="49">
        <f t="shared" si="368"/>
        <v>1714</v>
      </c>
      <c r="C1752" s="53" t="s">
        <v>3794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3970</v>
      </c>
      <c r="L1752" s="57" t="s">
        <v>4804</v>
      </c>
      <c r="M1752" s="57" t="s">
        <v>4866</v>
      </c>
      <c r="N1752" s="57"/>
      <c r="O1752" s="57"/>
      <c r="P1752" s="56" t="s">
        <v>2105</v>
      </c>
      <c r="Q1752" s="13"/>
      <c r="R1752"/>
      <c r="S1752" t="str">
        <f t="shared" si="371"/>
        <v/>
      </c>
      <c r="T1752" t="str">
        <f>IF(ISNA(VLOOKUP(AF1752,#REF!,1)),"//","")</f>
        <v/>
      </c>
      <c r="U1752"/>
      <c r="V1752" t="e">
        <f t="shared" si="380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69"/>
        <v>STD_PRINTER "R"</v>
      </c>
      <c r="AA1752" s="25" t="str">
        <f t="shared" si="381"/>
        <v>PRINTERR</v>
      </c>
      <c r="AB1752" s="1">
        <f t="shared" si="370"/>
        <v>1714</v>
      </c>
      <c r="AC1752" t="str">
        <f t="shared" si="382"/>
        <v>ITM_PRINTERR</v>
      </c>
      <c r="AD1752" s="136" t="str">
        <f>IF(ISNA(VLOOKUP(AA1752,Sheet2!J:J,1,0)),"//","")</f>
        <v>//</v>
      </c>
      <c r="AF1752" s="94" t="str">
        <f t="shared" si="383"/>
        <v>PRINTERR</v>
      </c>
      <c r="AG1752" t="b">
        <f t="shared" si="384"/>
        <v>1</v>
      </c>
    </row>
    <row r="1753" spans="1:33">
      <c r="A1753" s="50">
        <f t="shared" si="367"/>
        <v>1753</v>
      </c>
      <c r="B1753" s="49">
        <f t="shared" si="368"/>
        <v>1715</v>
      </c>
      <c r="C1753" s="53" t="s">
        <v>3794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3970</v>
      </c>
      <c r="L1753" s="57" t="s">
        <v>4804</v>
      </c>
      <c r="M1753" s="57" t="s">
        <v>4861</v>
      </c>
      <c r="N1753" s="57"/>
      <c r="O1753" s="57"/>
      <c r="P1753" s="56" t="s">
        <v>2106</v>
      </c>
      <c r="Q1753" s="13"/>
      <c r="R1753"/>
      <c r="S1753" t="str">
        <f t="shared" si="371"/>
        <v/>
      </c>
      <c r="T1753" t="str">
        <f>IF(ISNA(VLOOKUP(AF1753,#REF!,1)),"//","")</f>
        <v/>
      </c>
      <c r="U1753"/>
      <c r="V1753" t="e">
        <f t="shared" si="380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69"/>
        <v>STD_PRINTER "REGS"</v>
      </c>
      <c r="AA1753" s="25" t="str">
        <f t="shared" si="381"/>
        <v>PRINTERREGS</v>
      </c>
      <c r="AB1753" s="1">
        <f t="shared" si="370"/>
        <v>1715</v>
      </c>
      <c r="AC1753" t="str">
        <f t="shared" si="382"/>
        <v>ITM_PRINTERREGS</v>
      </c>
      <c r="AD1753" s="136" t="str">
        <f>IF(ISNA(VLOOKUP(AA1753,Sheet2!J:J,1,0)),"//","")</f>
        <v>//</v>
      </c>
      <c r="AF1753" s="94" t="str">
        <f t="shared" si="383"/>
        <v>PRINTERREGS</v>
      </c>
      <c r="AG1753" t="b">
        <f t="shared" si="384"/>
        <v>1</v>
      </c>
    </row>
    <row r="1754" spans="1:33">
      <c r="A1754" s="50">
        <f t="shared" si="367"/>
        <v>1754</v>
      </c>
      <c r="B1754" s="49">
        <f t="shared" si="368"/>
        <v>1716</v>
      </c>
      <c r="C1754" s="53" t="s">
        <v>3724</v>
      </c>
      <c r="D1754" s="53" t="s">
        <v>4490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3970</v>
      </c>
      <c r="L1754" s="57" t="s">
        <v>4804</v>
      </c>
      <c r="M1754" s="57" t="s">
        <v>4861</v>
      </c>
      <c r="N1754" s="57"/>
      <c r="O1754" s="57"/>
      <c r="P1754" s="56" t="s">
        <v>2107</v>
      </c>
      <c r="Q1754" s="13"/>
      <c r="R1754"/>
      <c r="S1754" t="str">
        <f t="shared" si="371"/>
        <v/>
      </c>
      <c r="T1754" t="str">
        <f>IF(ISNA(VLOOKUP(AF1754,#REF!,1)),"//","")</f>
        <v/>
      </c>
      <c r="U1754"/>
      <c r="V1754" t="e">
        <f t="shared" si="380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69"/>
        <v>STD_PRINTER "STK"</v>
      </c>
      <c r="AA1754" s="25" t="str">
        <f t="shared" si="381"/>
        <v>PRINTERSTK</v>
      </c>
      <c r="AB1754" s="1">
        <f t="shared" si="370"/>
        <v>1716</v>
      </c>
      <c r="AC1754" t="str">
        <f t="shared" si="382"/>
        <v>ITM_PRINTERSTK</v>
      </c>
      <c r="AD1754" s="136" t="str">
        <f>IF(ISNA(VLOOKUP(AA1754,Sheet2!J:J,1,0)),"//","")</f>
        <v>//</v>
      </c>
      <c r="AF1754" s="94" t="str">
        <f t="shared" si="383"/>
        <v>PRINTERSTK</v>
      </c>
      <c r="AG1754" t="b">
        <f t="shared" si="384"/>
        <v>1</v>
      </c>
    </row>
    <row r="1755" spans="1:33">
      <c r="A1755" s="50">
        <f t="shared" si="367"/>
        <v>1755</v>
      </c>
      <c r="B1755" s="49">
        <f t="shared" si="368"/>
        <v>1717</v>
      </c>
      <c r="C1755" s="53" t="s">
        <v>3794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3970</v>
      </c>
      <c r="L1755" s="57" t="s">
        <v>4804</v>
      </c>
      <c r="M1755" s="57" t="s">
        <v>4862</v>
      </c>
      <c r="N1755" s="57"/>
      <c r="O1755" s="57"/>
      <c r="P1755" s="56" t="s">
        <v>2108</v>
      </c>
      <c r="Q1755" s="13"/>
      <c r="R1755"/>
      <c r="S1755" t="str">
        <f t="shared" si="371"/>
        <v/>
      </c>
      <c r="T1755" t="str">
        <f>IF(ISNA(VLOOKUP(AF1755,#REF!,1)),"//","")</f>
        <v/>
      </c>
      <c r="U1755"/>
      <c r="V1755" t="e">
        <f t="shared" si="380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69"/>
        <v>STD_PRINTER "TAB"</v>
      </c>
      <c r="AA1755" s="25" t="str">
        <f t="shared" si="381"/>
        <v>PRINTERTAB</v>
      </c>
      <c r="AB1755" s="1">
        <f t="shared" si="370"/>
        <v>1717</v>
      </c>
      <c r="AC1755" t="str">
        <f t="shared" si="382"/>
        <v>ITM_PRINTERTAB</v>
      </c>
      <c r="AD1755" s="136" t="str">
        <f>IF(ISNA(VLOOKUP(AA1755,Sheet2!J:J,1,0)),"//","")</f>
        <v>//</v>
      </c>
      <c r="AF1755" s="94" t="str">
        <f t="shared" si="383"/>
        <v>PRINTERTAB</v>
      </c>
      <c r="AG1755" t="b">
        <f t="shared" si="384"/>
        <v>1</v>
      </c>
    </row>
    <row r="1756" spans="1:33">
      <c r="A1756" s="50">
        <f t="shared" ref="A1756:A1819" si="385">IF(B1756=INT(B1756),ROW(),"")</f>
        <v>1756</v>
      </c>
      <c r="B1756" s="49">
        <f t="shared" ref="B1756:B1819" si="386">IF(AND(MID(C1756,2,1)&lt;&gt;"/",MID(C1756,1,1)="/"),INT(B1755)+1,B1755+0.01)</f>
        <v>1718</v>
      </c>
      <c r="C1756" s="53" t="s">
        <v>3794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3970</v>
      </c>
      <c r="L1756" s="57" t="s">
        <v>4804</v>
      </c>
      <c r="M1756" s="57" t="s">
        <v>4861</v>
      </c>
      <c r="N1756" s="57"/>
      <c r="O1756" s="57"/>
      <c r="P1756" s="56" t="s">
        <v>2109</v>
      </c>
      <c r="Q1756" s="13"/>
      <c r="R1756"/>
      <c r="S1756" t="str">
        <f t="shared" si="371"/>
        <v/>
      </c>
      <c r="T1756" t="str">
        <f>IF(ISNA(VLOOKUP(AF1756,#REF!,1)),"//","")</f>
        <v/>
      </c>
      <c r="U1756"/>
      <c r="V1756" t="e">
        <f t="shared" si="380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69"/>
        <v>STD_PRINTER "USER"</v>
      </c>
      <c r="AA1756" s="25" t="str">
        <f t="shared" si="381"/>
        <v>PRINTERUSER</v>
      </c>
      <c r="AB1756" s="1">
        <f t="shared" si="370"/>
        <v>1718</v>
      </c>
      <c r="AC1756" t="str">
        <f t="shared" si="382"/>
        <v>ITM_PRINTERUSER</v>
      </c>
      <c r="AD1756" s="136" t="str">
        <f>IF(ISNA(VLOOKUP(AA1756,Sheet2!J:J,1,0)),"//","")</f>
        <v>//</v>
      </c>
      <c r="AF1756" s="94" t="str">
        <f t="shared" si="383"/>
        <v>PRINTERUSER</v>
      </c>
      <c r="AG1756" t="b">
        <f t="shared" si="384"/>
        <v>1</v>
      </c>
    </row>
    <row r="1757" spans="1:33">
      <c r="A1757" s="50">
        <f t="shared" si="385"/>
        <v>1757</v>
      </c>
      <c r="B1757" s="49">
        <f t="shared" si="386"/>
        <v>1719</v>
      </c>
      <c r="C1757" s="53" t="s">
        <v>3794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3970</v>
      </c>
      <c r="L1757" s="57" t="s">
        <v>4804</v>
      </c>
      <c r="M1757" s="57" t="s">
        <v>4861</v>
      </c>
      <c r="N1757" s="57"/>
      <c r="O1757" s="57"/>
      <c r="P1757" s="56" t="s">
        <v>2110</v>
      </c>
      <c r="Q1757" s="13"/>
      <c r="R1757"/>
      <c r="S1757" t="str">
        <f t="shared" si="371"/>
        <v/>
      </c>
      <c r="T1757" t="str">
        <f>IF(ISNA(VLOOKUP(AF1757,#REF!,1)),"//","")</f>
        <v/>
      </c>
      <c r="U1757"/>
      <c r="V1757" t="e">
        <f t="shared" si="380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7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1"/>
        <v>PRINTERWIDTH</v>
      </c>
      <c r="AB1757" s="1">
        <f t="shared" ref="AB1757:AB1840" si="388">B1757</f>
        <v>1719</v>
      </c>
      <c r="AC1757" t="str">
        <f t="shared" si="382"/>
        <v>ITM_PRINTERWIDTH</v>
      </c>
      <c r="AD1757" s="136" t="str">
        <f>IF(ISNA(VLOOKUP(AA1757,Sheet2!J:J,1,0)),"//","")</f>
        <v>//</v>
      </c>
      <c r="AF1757" s="94" t="str">
        <f t="shared" si="383"/>
        <v>PRINTERWIDTH</v>
      </c>
      <c r="AG1757" t="b">
        <f t="shared" si="384"/>
        <v>1</v>
      </c>
    </row>
    <row r="1758" spans="1:33">
      <c r="A1758" s="50">
        <f t="shared" si="385"/>
        <v>1758</v>
      </c>
      <c r="B1758" s="49">
        <f t="shared" si="386"/>
        <v>1720</v>
      </c>
      <c r="C1758" s="53" t="s">
        <v>3794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3970</v>
      </c>
      <c r="L1758" s="57" t="s">
        <v>4804</v>
      </c>
      <c r="M1758" s="57" t="s">
        <v>4861</v>
      </c>
      <c r="N1758" s="57"/>
      <c r="O1758" s="57"/>
      <c r="P1758" s="56" t="s">
        <v>2111</v>
      </c>
      <c r="Q1758" s="13"/>
      <c r="R1758"/>
      <c r="S1758" t="str">
        <f t="shared" si="371"/>
        <v/>
      </c>
      <c r="T1758" t="str">
        <f>IF(ISNA(VLOOKUP(AF1758,#REF!,1)),"//","")</f>
        <v/>
      </c>
      <c r="U1758"/>
      <c r="V1758" t="e">
        <f t="shared" si="380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7"/>
        <v>STD_PRINTER STD_SIGMA</v>
      </c>
      <c r="AA1758" s="25" t="str">
        <f t="shared" si="381"/>
        <v>PRINTERSUM</v>
      </c>
      <c r="AB1758" s="1">
        <f t="shared" si="388"/>
        <v>1720</v>
      </c>
      <c r="AC1758" t="str">
        <f t="shared" si="382"/>
        <v>ITM_PRINTERSIGMA</v>
      </c>
      <c r="AD1758" s="136" t="str">
        <f>IF(ISNA(VLOOKUP(AA1758,Sheet2!J:J,1,0)),"//","")</f>
        <v>//</v>
      </c>
      <c r="AF1758" s="94" t="str">
        <f t="shared" si="383"/>
        <v>PRINTERSUM</v>
      </c>
      <c r="AG1758" t="b">
        <f t="shared" si="384"/>
        <v>1</v>
      </c>
    </row>
    <row r="1759" spans="1:33">
      <c r="A1759" s="50">
        <f t="shared" si="385"/>
        <v>1759</v>
      </c>
      <c r="B1759" s="49">
        <f t="shared" si="386"/>
        <v>1721</v>
      </c>
      <c r="C1759" s="53" t="s">
        <v>3794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3970</v>
      </c>
      <c r="L1759" s="57" t="s">
        <v>4804</v>
      </c>
      <c r="M1759" s="57" t="s">
        <v>4861</v>
      </c>
      <c r="N1759" s="57"/>
      <c r="O1759" s="57"/>
      <c r="P1759" s="56" t="s">
        <v>2112</v>
      </c>
      <c r="Q1759" s="13"/>
      <c r="R1759"/>
      <c r="S1759" t="str">
        <f t="shared" si="371"/>
        <v/>
      </c>
      <c r="T1759" t="str">
        <f>IF(ISNA(VLOOKUP(AF1759,#REF!,1)),"//","")</f>
        <v/>
      </c>
      <c r="U1759"/>
      <c r="V1759" t="e">
        <f t="shared" si="380"/>
        <v>#REF!</v>
      </c>
      <c r="W1759" s="81"/>
      <c r="X1759" s="59"/>
      <c r="Y1759" s="59"/>
      <c r="Z1759" s="25" t="str">
        <f t="shared" si="387"/>
        <v>STD_PRINTER "#"</v>
      </c>
      <c r="AA1759" s="25" t="str">
        <f t="shared" si="381"/>
        <v>PRINTER#</v>
      </c>
      <c r="AB1759" s="1">
        <f t="shared" si="388"/>
        <v>1721</v>
      </c>
      <c r="AC1759" t="str">
        <f t="shared" si="382"/>
        <v>ITM_PRINTERHASH</v>
      </c>
      <c r="AD1759" s="136" t="str">
        <f>IF(ISNA(VLOOKUP(AA1759,Sheet2!J:J,1,0)),"//","")</f>
        <v>//</v>
      </c>
      <c r="AF1759" s="94" t="str">
        <f t="shared" si="383"/>
        <v>PRINTER#</v>
      </c>
      <c r="AG1759" t="b">
        <f t="shared" si="384"/>
        <v>1</v>
      </c>
    </row>
    <row r="1760" spans="1:33">
      <c r="A1760" s="50" t="str">
        <f t="shared" si="385"/>
        <v/>
      </c>
      <c r="B1760" s="49">
        <f t="shared" si="386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1"/>
        <v/>
      </c>
      <c r="T1760" t="str">
        <f>IF(ISNA(VLOOKUP(AF1760,#REF!,1)),"//","")</f>
        <v/>
      </c>
      <c r="U1760"/>
      <c r="V1760" t="e">
        <f t="shared" si="380"/>
        <v>#REF!</v>
      </c>
      <c r="W1760" s="81"/>
      <c r="X1760" s="59"/>
      <c r="Y1760" s="59"/>
      <c r="Z1760" s="25" t="str">
        <f t="shared" si="387"/>
        <v/>
      </c>
      <c r="AA1760" s="25" t="str">
        <f t="shared" si="381"/>
        <v/>
      </c>
      <c r="AB1760" s="1">
        <f t="shared" si="388"/>
        <v>1721.01</v>
      </c>
      <c r="AC1760" t="str">
        <f t="shared" si="382"/>
        <v/>
      </c>
      <c r="AD1760" s="136" t="str">
        <f>IF(ISNA(VLOOKUP(AA1760,Sheet2!J:J,1,0)),"//","")</f>
        <v/>
      </c>
      <c r="AF1760" s="94" t="str">
        <f t="shared" si="383"/>
        <v/>
      </c>
      <c r="AG1760" t="b">
        <f t="shared" si="384"/>
        <v>1</v>
      </c>
    </row>
    <row r="1761" spans="1:33">
      <c r="A1761" s="50">
        <f t="shared" si="385"/>
        <v>1761</v>
      </c>
      <c r="B1761" s="49">
        <f t="shared" si="386"/>
        <v>1722</v>
      </c>
      <c r="C1761" s="53" t="s">
        <v>3798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3808</v>
      </c>
      <c r="L1761" s="57" t="s">
        <v>4804</v>
      </c>
      <c r="M1761" s="57" t="s">
        <v>4863</v>
      </c>
      <c r="N1761" s="57"/>
      <c r="O1761" s="57" t="s">
        <v>3211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0"/>
        <v>#REF!</v>
      </c>
      <c r="W1761" s="81"/>
      <c r="X1761" s="59"/>
      <c r="Y1761" s="59"/>
      <c r="Z1761" s="25" t="str">
        <f t="shared" si="387"/>
        <v>"FBR"</v>
      </c>
      <c r="AA1761" s="25" t="str">
        <f t="shared" si="381"/>
        <v>FBR</v>
      </c>
      <c r="AB1761" s="1">
        <f t="shared" si="388"/>
        <v>1722</v>
      </c>
      <c r="AC1761" t="str">
        <f t="shared" si="382"/>
        <v>ITM_FBR</v>
      </c>
      <c r="AD1761" s="136" t="str">
        <f>IF(ISNA(VLOOKUP(AA1761,Sheet2!J:J,1,0)),"//","")</f>
        <v>//</v>
      </c>
      <c r="AF1761" s="94" t="str">
        <f t="shared" si="383"/>
        <v>FBR</v>
      </c>
      <c r="AG1761" t="b">
        <f t="shared" si="384"/>
        <v>1</v>
      </c>
    </row>
    <row r="1762" spans="1:33">
      <c r="A1762" s="50" t="str">
        <f t="shared" si="385"/>
        <v/>
      </c>
      <c r="B1762" s="49">
        <f t="shared" si="386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0"/>
        <v>#REF!</v>
      </c>
      <c r="W1762" s="81"/>
      <c r="X1762" s="59"/>
      <c r="Y1762" s="59"/>
      <c r="Z1762" s="25" t="str">
        <f t="shared" si="387"/>
        <v/>
      </c>
      <c r="AA1762" s="25" t="str">
        <f t="shared" si="381"/>
        <v/>
      </c>
      <c r="AB1762" s="1">
        <f t="shared" si="388"/>
        <v>1722.01</v>
      </c>
      <c r="AC1762" t="str">
        <f t="shared" si="382"/>
        <v/>
      </c>
      <c r="AD1762" s="136" t="str">
        <f>IF(ISNA(VLOOKUP(AA1762,Sheet2!J:J,1,0)),"//","")</f>
        <v/>
      </c>
      <c r="AF1762" s="94" t="str">
        <f t="shared" si="383"/>
        <v/>
      </c>
      <c r="AG1762" t="b">
        <f t="shared" si="384"/>
        <v>1</v>
      </c>
    </row>
    <row r="1763" spans="1:33" s="171" customFormat="1">
      <c r="A1763" s="50">
        <f t="shared" si="385"/>
        <v>1763</v>
      </c>
      <c r="B1763" s="49">
        <f t="shared" si="386"/>
        <v>1723</v>
      </c>
      <c r="C1763" s="167" t="s">
        <v>3725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3808</v>
      </c>
      <c r="L1763" s="171" t="s">
        <v>4804</v>
      </c>
      <c r="M1763" s="57" t="s">
        <v>4863</v>
      </c>
      <c r="O1763" s="167"/>
      <c r="P1763" s="172" t="s">
        <v>3423</v>
      </c>
      <c r="Q1763" s="172"/>
      <c r="T1763" s="171" t="str">
        <f>IF(ISNA(VLOOKUP(AF1763,#REF!,1)),"//","")</f>
        <v/>
      </c>
      <c r="V1763" t="e">
        <f t="shared" si="380"/>
        <v>#REF!</v>
      </c>
      <c r="W1763" s="166"/>
      <c r="X1763" s="170"/>
      <c r="Y1763" s="170"/>
      <c r="Z1763" s="25" t="str">
        <f t="shared" si="387"/>
        <v/>
      </c>
      <c r="AA1763" s="25" t="str">
        <f t="shared" si="381"/>
        <v/>
      </c>
      <c r="AB1763" s="1">
        <f t="shared" si="388"/>
        <v>1723</v>
      </c>
      <c r="AC1763" t="str">
        <f t="shared" si="382"/>
        <v>ITM_UNDO</v>
      </c>
      <c r="AD1763" s="136" t="str">
        <f>IF(ISNA(VLOOKUP(AA1763,Sheet2!J:J,1,0)),"//","")</f>
        <v/>
      </c>
      <c r="AF1763" s="94" t="str">
        <f t="shared" si="383"/>
        <v/>
      </c>
      <c r="AG1763" t="b">
        <f t="shared" si="384"/>
        <v>1</v>
      </c>
    </row>
    <row r="1764" spans="1:33">
      <c r="A1764" s="50">
        <f t="shared" si="385"/>
        <v>1764</v>
      </c>
      <c r="B1764" s="49">
        <f t="shared" si="386"/>
        <v>1724</v>
      </c>
      <c r="C1764" s="55" t="s">
        <v>3726</v>
      </c>
      <c r="D1764" s="53" t="s">
        <v>2817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3971</v>
      </c>
      <c r="L1764" s="57" t="s">
        <v>4804</v>
      </c>
      <c r="M1764" s="57" t="s">
        <v>4863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89">IF(E1764=F1764,"","NOT EQUAL")</f>
        <v/>
      </c>
      <c r="T1764" t="str">
        <f>IF(ISNA(VLOOKUP(AF1764,#REF!,1)),"//","")</f>
        <v/>
      </c>
      <c r="U1764"/>
      <c r="V1764" t="e">
        <f t="shared" si="380"/>
        <v>#REF!</v>
      </c>
      <c r="W1764" s="81"/>
      <c r="X1764" s="59"/>
      <c r="Y1764" s="59"/>
      <c r="Z1764" s="25" t="str">
        <f t="shared" si="387"/>
        <v/>
      </c>
      <c r="AA1764" s="25" t="str">
        <f t="shared" si="381"/>
        <v/>
      </c>
      <c r="AB1764" s="1">
        <f t="shared" si="388"/>
        <v>1724</v>
      </c>
      <c r="AC1764" t="str">
        <f t="shared" si="382"/>
        <v>ITM_PR</v>
      </c>
      <c r="AD1764" s="136" t="str">
        <f>IF(ISNA(VLOOKUP(AA1764,Sheet2!J:J,1,0)),"//","")</f>
        <v/>
      </c>
      <c r="AF1764" s="94" t="str">
        <f t="shared" si="383"/>
        <v/>
      </c>
      <c r="AG1764" t="b">
        <f t="shared" si="384"/>
        <v>1</v>
      </c>
    </row>
    <row r="1765" spans="1:33">
      <c r="A1765" s="50">
        <f t="shared" si="385"/>
        <v>1765</v>
      </c>
      <c r="B1765" s="49">
        <f t="shared" si="386"/>
        <v>1725</v>
      </c>
      <c r="C1765" s="53" t="s">
        <v>4853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3808</v>
      </c>
      <c r="L1765" s="57" t="s">
        <v>4804</v>
      </c>
      <c r="M1765" s="57" t="s">
        <v>4863</v>
      </c>
      <c r="N1765" s="57"/>
      <c r="O1765" s="53"/>
      <c r="P1765" s="56" t="s">
        <v>2152</v>
      </c>
      <c r="Q1765" s="13"/>
      <c r="R1765"/>
      <c r="S1765" t="str">
        <f t="shared" si="389"/>
        <v/>
      </c>
      <c r="T1765" t="str">
        <f>IF(ISNA(VLOOKUP(AF1765,#REF!,1)),"//","")</f>
        <v/>
      </c>
      <c r="U1765"/>
      <c r="V1765" t="e">
        <f t="shared" si="380"/>
        <v>#REF!</v>
      </c>
      <c r="W1765" s="81"/>
      <c r="X1765" s="59"/>
      <c r="Y1765" s="59"/>
      <c r="Z1765" s="25" t="str">
        <f t="shared" si="387"/>
        <v/>
      </c>
      <c r="AA1765" s="25" t="str">
        <f t="shared" si="381"/>
        <v/>
      </c>
      <c r="AB1765" s="1">
        <f t="shared" si="388"/>
        <v>1725</v>
      </c>
      <c r="AC1765" t="str">
        <f t="shared" si="382"/>
        <v>ITM_RS</v>
      </c>
      <c r="AD1765" s="136" t="str">
        <f>IF(ISNA(VLOOKUP(AA1765,Sheet2!J:J,1,0)),"//","")</f>
        <v/>
      </c>
      <c r="AF1765" s="94" t="str">
        <f t="shared" si="383"/>
        <v/>
      </c>
      <c r="AG1765" t="b">
        <f t="shared" si="384"/>
        <v>1</v>
      </c>
    </row>
    <row r="1766" spans="1:33" s="17" customFormat="1">
      <c r="A1766" s="50">
        <f t="shared" si="385"/>
        <v>1766</v>
      </c>
      <c r="B1766" s="49">
        <f t="shared" si="386"/>
        <v>1726</v>
      </c>
      <c r="C1766" s="95" t="s">
        <v>4647</v>
      </c>
      <c r="D1766" s="95" t="s">
        <v>7</v>
      </c>
      <c r="E1766" s="115" t="s">
        <v>4650</v>
      </c>
      <c r="F1766" s="115" t="s">
        <v>4650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3970</v>
      </c>
      <c r="L1766" s="57" t="s">
        <v>4804</v>
      </c>
      <c r="M1766" s="57" t="s">
        <v>4861</v>
      </c>
      <c r="N1766" s="57"/>
      <c r="P1766" s="116" t="s">
        <v>4581</v>
      </c>
      <c r="Q1766" s="16"/>
      <c r="S1766" s="17" t="str">
        <f t="shared" si="389"/>
        <v/>
      </c>
      <c r="T1766" s="17" t="str">
        <f>IF(ISNA(VLOOKUP(AF1766,#REF!,1)),"//","")</f>
        <v/>
      </c>
      <c r="V1766" t="e">
        <f t="shared" si="380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7"/>
        <v>"K(M)"</v>
      </c>
      <c r="AA1766" s="25" t="str">
        <f t="shared" si="381"/>
        <v>K(M)</v>
      </c>
      <c r="AB1766" s="1">
        <f t="shared" si="388"/>
        <v>1726</v>
      </c>
      <c r="AC1766" t="str">
        <f t="shared" si="382"/>
        <v>ITM_Kk</v>
      </c>
      <c r="AD1766" s="136" t="str">
        <f>IF(ISNA(VLOOKUP(AA1766,Sheet2!J:J,1,0)),"//","")</f>
        <v>//</v>
      </c>
      <c r="AF1766" s="94" t="str">
        <f t="shared" si="383"/>
        <v>K(M)</v>
      </c>
      <c r="AG1766" t="b">
        <f t="shared" si="384"/>
        <v>1</v>
      </c>
    </row>
    <row r="1767" spans="1:33" s="17" customFormat="1">
      <c r="A1767" s="50">
        <f t="shared" si="385"/>
        <v>1767</v>
      </c>
      <c r="B1767" s="49">
        <f t="shared" si="386"/>
        <v>1727</v>
      </c>
      <c r="C1767" s="95" t="s">
        <v>4648</v>
      </c>
      <c r="D1767" s="95" t="s">
        <v>7</v>
      </c>
      <c r="E1767" s="115" t="s">
        <v>4651</v>
      </c>
      <c r="F1767" s="115" t="s">
        <v>4651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3970</v>
      </c>
      <c r="L1767" s="57" t="s">
        <v>4804</v>
      </c>
      <c r="M1767" s="57" t="s">
        <v>4861</v>
      </c>
      <c r="N1767" s="57"/>
      <c r="P1767" s="116" t="s">
        <v>4582</v>
      </c>
      <c r="Q1767" s="16"/>
      <c r="S1767" s="17" t="str">
        <f t="shared" si="389"/>
        <v/>
      </c>
      <c r="T1767" s="17" t="str">
        <f>IF(ISNA(VLOOKUP(AF1767,#REF!,1)),"//","")</f>
        <v/>
      </c>
      <c r="V1767" t="e">
        <f t="shared" si="380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7"/>
        <v>"E(M)"</v>
      </c>
      <c r="AA1767" s="25" t="str">
        <f t="shared" si="381"/>
        <v>E(M)</v>
      </c>
      <c r="AB1767" s="1">
        <f t="shared" si="388"/>
        <v>1727</v>
      </c>
      <c r="AC1767" t="str">
        <f t="shared" si="382"/>
        <v>ITM_Ek</v>
      </c>
      <c r="AD1767" s="136" t="str">
        <f>IF(ISNA(VLOOKUP(AA1767,Sheet2!J:J,1,0)),"//","")</f>
        <v>//</v>
      </c>
      <c r="AF1767" s="94" t="str">
        <f t="shared" si="383"/>
        <v>E(M)</v>
      </c>
      <c r="AG1767" t="b">
        <f t="shared" si="384"/>
        <v>1</v>
      </c>
    </row>
    <row r="1768" spans="1:33" s="17" customFormat="1">
      <c r="A1768" s="50">
        <f t="shared" si="385"/>
        <v>1768</v>
      </c>
      <c r="B1768" s="49">
        <f t="shared" si="386"/>
        <v>1728</v>
      </c>
      <c r="C1768" s="95" t="s">
        <v>4649</v>
      </c>
      <c r="D1768" s="95" t="s">
        <v>7</v>
      </c>
      <c r="E1768" s="115" t="s">
        <v>4652</v>
      </c>
      <c r="F1768" s="115" t="s">
        <v>4652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3970</v>
      </c>
      <c r="L1768" s="57" t="s">
        <v>4804</v>
      </c>
      <c r="M1768" s="57" t="s">
        <v>4861</v>
      </c>
      <c r="N1768" s="57"/>
      <c r="P1768" s="116" t="s">
        <v>4583</v>
      </c>
      <c r="Q1768" s="16"/>
      <c r="S1768" s="17" t="str">
        <f t="shared" si="389"/>
        <v/>
      </c>
      <c r="T1768" s="17" t="str">
        <f>IF(ISNA(VLOOKUP(AF1768,#REF!,1)),"//","")</f>
        <v/>
      </c>
      <c r="V1768" t="e">
        <f t="shared" si="380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7"/>
        <v>STD_PI "(N,M)"</v>
      </c>
      <c r="AA1768" s="25" t="str">
        <f t="shared" si="381"/>
        <v>PI(N,M)</v>
      </c>
      <c r="AB1768" s="1">
        <f t="shared" si="388"/>
        <v>1728</v>
      </c>
      <c r="AC1768" t="str">
        <f t="shared" si="382"/>
        <v>ITM_PInk</v>
      </c>
      <c r="AD1768" s="136" t="str">
        <f>IF(ISNA(VLOOKUP(AA1768,Sheet2!J:J,1,0)),"//","")</f>
        <v>//</v>
      </c>
      <c r="AF1768" s="94" t="str">
        <f t="shared" si="383"/>
        <v>PI(N,M)</v>
      </c>
      <c r="AG1768" t="b">
        <f t="shared" si="384"/>
        <v>1</v>
      </c>
    </row>
    <row r="1769" spans="1:33">
      <c r="A1769" s="50">
        <f t="shared" si="385"/>
        <v>1769</v>
      </c>
      <c r="B1769" s="49">
        <f t="shared" si="386"/>
        <v>1729</v>
      </c>
      <c r="C1769" s="53" t="s">
        <v>3517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3808</v>
      </c>
      <c r="L1769" s="57" t="s">
        <v>4804</v>
      </c>
      <c r="M1769" s="57" t="s">
        <v>4863</v>
      </c>
      <c r="N1769" s="57"/>
      <c r="O1769" s="57"/>
      <c r="P1769" s="56" t="s">
        <v>3219</v>
      </c>
      <c r="Q1769" s="13"/>
      <c r="R1769"/>
      <c r="S1769" t="str">
        <f t="shared" si="389"/>
        <v/>
      </c>
      <c r="T1769" t="str">
        <f>IF(ISNA(VLOOKUP(AF1769,#REF!,1)),"//","")</f>
        <v/>
      </c>
      <c r="U1769"/>
      <c r="V1769" t="e">
        <f t="shared" si="380"/>
        <v>#REF!</v>
      </c>
      <c r="W1769" s="81"/>
      <c r="X1769" s="59"/>
      <c r="Y1769" s="59"/>
      <c r="Z1769" s="25" t="str">
        <f t="shared" si="387"/>
        <v/>
      </c>
      <c r="AA1769" s="25" t="str">
        <f t="shared" si="381"/>
        <v/>
      </c>
      <c r="AB1769" s="1">
        <f t="shared" si="388"/>
        <v>1729</v>
      </c>
      <c r="AC1769" t="str">
        <f t="shared" si="382"/>
        <v>ITM_USERMODE</v>
      </c>
      <c r="AD1769" s="136" t="str">
        <f>IF(ISNA(VLOOKUP(AA1769,Sheet2!J:J,1,0)),"//","")</f>
        <v/>
      </c>
      <c r="AF1769" s="94" t="str">
        <f t="shared" si="383"/>
        <v/>
      </c>
      <c r="AG1769" t="b">
        <f t="shared" si="384"/>
        <v>1</v>
      </c>
    </row>
    <row r="1770" spans="1:33">
      <c r="A1770" s="50">
        <f t="shared" si="385"/>
        <v>1770</v>
      </c>
      <c r="B1770" s="49">
        <f t="shared" si="386"/>
        <v>1730</v>
      </c>
      <c r="C1770" s="53" t="s">
        <v>3727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3808</v>
      </c>
      <c r="L1770" s="57" t="s">
        <v>4804</v>
      </c>
      <c r="M1770" s="57" t="s">
        <v>4863</v>
      </c>
      <c r="N1770" s="57"/>
      <c r="O1770" s="57"/>
      <c r="P1770" s="56" t="s">
        <v>3220</v>
      </c>
      <c r="Q1770" s="13"/>
      <c r="R1770"/>
      <c r="S1770" t="str">
        <f t="shared" si="389"/>
        <v/>
      </c>
      <c r="T1770" t="str">
        <f>IF(ISNA(VLOOKUP(AF1770,#REF!,1)),"//","")</f>
        <v/>
      </c>
      <c r="U1770"/>
      <c r="V1770" t="e">
        <f t="shared" si="380"/>
        <v>#REF!</v>
      </c>
      <c r="W1770" s="81"/>
      <c r="X1770" s="59"/>
      <c r="Y1770" s="59"/>
      <c r="Z1770" s="25" t="str">
        <f t="shared" si="387"/>
        <v/>
      </c>
      <c r="AA1770" s="25" t="str">
        <f t="shared" si="381"/>
        <v/>
      </c>
      <c r="AB1770" s="1">
        <f t="shared" si="388"/>
        <v>1730</v>
      </c>
      <c r="AC1770" t="str">
        <f t="shared" si="382"/>
        <v>ITM_CC</v>
      </c>
      <c r="AD1770" s="136" t="str">
        <f>IF(ISNA(VLOOKUP(AA1770,Sheet2!J:J,1,0)),"//","")</f>
        <v/>
      </c>
      <c r="AF1770" s="94" t="str">
        <f t="shared" si="383"/>
        <v/>
      </c>
      <c r="AG1770" t="b">
        <f t="shared" si="384"/>
        <v>1</v>
      </c>
    </row>
    <row r="1771" spans="1:33">
      <c r="A1771" s="50">
        <f t="shared" si="385"/>
        <v>1771</v>
      </c>
      <c r="B1771" s="49">
        <f t="shared" si="386"/>
        <v>1731</v>
      </c>
      <c r="C1771" s="55" t="s">
        <v>4931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3808</v>
      </c>
      <c r="L1771" s="57" t="s">
        <v>4804</v>
      </c>
      <c r="M1771" s="57" t="s">
        <v>4863</v>
      </c>
      <c r="N1771" s="57"/>
      <c r="O1771" s="53"/>
      <c r="P1771" s="56" t="s">
        <v>3424</v>
      </c>
      <c r="Q1771" s="13"/>
      <c r="R1771"/>
      <c r="S1771" t="str">
        <f t="shared" si="389"/>
        <v>NOT EQUAL</v>
      </c>
      <c r="T1771" t="str">
        <f>IF(ISNA(VLOOKUP(AF1771,#REF!,1)),"//","")</f>
        <v/>
      </c>
      <c r="U1771"/>
      <c r="V1771" t="e">
        <f t="shared" si="380"/>
        <v>#REF!</v>
      </c>
      <c r="W1771" s="81"/>
      <c r="X1771" s="59"/>
      <c r="Y1771" s="59"/>
      <c r="Z1771" s="25" t="str">
        <f t="shared" si="387"/>
        <v/>
      </c>
      <c r="AA1771" s="25" t="str">
        <f t="shared" si="381"/>
        <v/>
      </c>
      <c r="AB1771" s="1">
        <f t="shared" si="388"/>
        <v>1731</v>
      </c>
      <c r="AC1771" t="str">
        <f t="shared" si="382"/>
        <v>ITM_SHIFTf</v>
      </c>
      <c r="AD1771" s="136" t="str">
        <f>IF(ISNA(VLOOKUP(AA1771,Sheet2!J:J,1,0)),"//","")</f>
        <v/>
      </c>
      <c r="AF1771" s="94" t="str">
        <f t="shared" si="383"/>
        <v/>
      </c>
      <c r="AG1771" t="b">
        <f t="shared" si="384"/>
        <v>1</v>
      </c>
    </row>
    <row r="1772" spans="1:33">
      <c r="A1772" s="50">
        <f t="shared" si="385"/>
        <v>1772</v>
      </c>
      <c r="B1772" s="49">
        <f t="shared" si="386"/>
        <v>1732</v>
      </c>
      <c r="C1772" s="53" t="s">
        <v>4930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3808</v>
      </c>
      <c r="L1772" s="57" t="s">
        <v>4804</v>
      </c>
      <c r="M1772" s="57" t="s">
        <v>4863</v>
      </c>
      <c r="N1772" s="57"/>
      <c r="O1772" s="57"/>
      <c r="P1772" s="56" t="s">
        <v>3425</v>
      </c>
      <c r="Q1772" s="13"/>
      <c r="R1772"/>
      <c r="S1772" t="str">
        <f t="shared" si="389"/>
        <v>NOT EQUAL</v>
      </c>
      <c r="T1772" t="str">
        <f>IF(ISNA(VLOOKUP(AF1772,#REF!,1)),"//","")</f>
        <v/>
      </c>
      <c r="U1772"/>
      <c r="V1772" t="e">
        <f t="shared" si="380"/>
        <v>#REF!</v>
      </c>
      <c r="W1772" s="81"/>
      <c r="X1772" s="59"/>
      <c r="Y1772" s="59"/>
      <c r="Z1772" s="25" t="str">
        <f t="shared" si="387"/>
        <v/>
      </c>
      <c r="AA1772" s="25" t="str">
        <f t="shared" si="381"/>
        <v/>
      </c>
      <c r="AB1772" s="1">
        <f t="shared" si="388"/>
        <v>1732</v>
      </c>
      <c r="AC1772" t="str">
        <f t="shared" si="382"/>
        <v>ITM_SHIFTg</v>
      </c>
      <c r="AD1772" s="136" t="str">
        <f>IF(ISNA(VLOOKUP(AA1772,Sheet2!J:J,1,0)),"//","")</f>
        <v/>
      </c>
      <c r="AF1772" s="94" t="str">
        <f t="shared" si="383"/>
        <v/>
      </c>
      <c r="AG1772" t="b">
        <f t="shared" si="384"/>
        <v>1</v>
      </c>
    </row>
    <row r="1773" spans="1:33">
      <c r="A1773" s="50">
        <f t="shared" si="385"/>
        <v>1773</v>
      </c>
      <c r="B1773" s="49">
        <f t="shared" si="386"/>
        <v>1733</v>
      </c>
      <c r="C1773" s="53" t="s">
        <v>3728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3808</v>
      </c>
      <c r="L1773" s="57" t="s">
        <v>4804</v>
      </c>
      <c r="M1773" s="57" t="s">
        <v>4863</v>
      </c>
      <c r="N1773" s="57"/>
      <c r="O1773" s="57"/>
      <c r="P1773" s="56" t="s">
        <v>3426</v>
      </c>
      <c r="Q1773" s="13"/>
      <c r="R1773"/>
      <c r="S1773" t="str">
        <f t="shared" si="389"/>
        <v>NOT EQUAL</v>
      </c>
      <c r="T1773" t="str">
        <f>IF(ISNA(VLOOKUP(AF1773,#REF!,1)),"//","")</f>
        <v/>
      </c>
      <c r="U1773"/>
      <c r="V1773" t="e">
        <f t="shared" si="380"/>
        <v>#REF!</v>
      </c>
      <c r="W1773" s="81"/>
      <c r="X1773" s="59"/>
      <c r="Y1773" s="59"/>
      <c r="Z1773" s="25" t="str">
        <f t="shared" si="387"/>
        <v/>
      </c>
      <c r="AA1773" s="25" t="str">
        <f t="shared" si="381"/>
        <v/>
      </c>
      <c r="AB1773" s="1">
        <f t="shared" si="388"/>
        <v>1733</v>
      </c>
      <c r="AC1773" t="str">
        <f t="shared" si="382"/>
        <v>ITM_UP1</v>
      </c>
      <c r="AD1773" s="136" t="str">
        <f>IF(ISNA(VLOOKUP(AA1773,Sheet2!J:J,1,0)),"//","")</f>
        <v/>
      </c>
      <c r="AF1773" s="94" t="str">
        <f t="shared" si="383"/>
        <v/>
      </c>
      <c r="AG1773" t="b">
        <f t="shared" si="384"/>
        <v>1</v>
      </c>
    </row>
    <row r="1774" spans="1:33">
      <c r="A1774" s="50">
        <f t="shared" si="385"/>
        <v>1774</v>
      </c>
      <c r="B1774" s="49">
        <f t="shared" si="386"/>
        <v>1734</v>
      </c>
      <c r="C1774" s="53" t="s">
        <v>4854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3808</v>
      </c>
      <c r="L1774" s="57" t="s">
        <v>4804</v>
      </c>
      <c r="M1774" s="57" t="s">
        <v>4863</v>
      </c>
      <c r="N1774" s="57"/>
      <c r="O1774" s="57"/>
      <c r="P1774" s="56" t="s">
        <v>3427</v>
      </c>
      <c r="Q1774" s="13"/>
      <c r="R1774"/>
      <c r="S1774" t="str">
        <f t="shared" si="389"/>
        <v>NOT EQUAL</v>
      </c>
      <c r="T1774" t="str">
        <f>IF(ISNA(VLOOKUP(AF1774,#REF!,1)),"//","")</f>
        <v/>
      </c>
      <c r="U1774"/>
      <c r="V1774" t="e">
        <f t="shared" si="380"/>
        <v>#REF!</v>
      </c>
      <c r="W1774" s="81"/>
      <c r="X1774" s="59"/>
      <c r="Y1774" s="59"/>
      <c r="Z1774" s="25" t="str">
        <f t="shared" si="387"/>
        <v/>
      </c>
      <c r="AA1774" s="25" t="str">
        <f t="shared" si="381"/>
        <v/>
      </c>
      <c r="AB1774" s="1">
        <f t="shared" si="388"/>
        <v>1734</v>
      </c>
      <c r="AC1774" t="str">
        <f t="shared" si="382"/>
        <v>ITM_BST</v>
      </c>
      <c r="AD1774" s="136" t="str">
        <f>IF(ISNA(VLOOKUP(AA1774,Sheet2!J:J,1,0)),"//","")</f>
        <v/>
      </c>
      <c r="AF1774" s="94" t="str">
        <f t="shared" si="383"/>
        <v/>
      </c>
      <c r="AG1774" t="b">
        <f t="shared" si="384"/>
        <v>1</v>
      </c>
    </row>
    <row r="1775" spans="1:33">
      <c r="A1775" s="50">
        <f t="shared" si="385"/>
        <v>1775</v>
      </c>
      <c r="B1775" s="49">
        <f t="shared" si="386"/>
        <v>1735</v>
      </c>
      <c r="C1775" s="53" t="s">
        <v>3729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3808</v>
      </c>
      <c r="L1775" s="57" t="s">
        <v>4804</v>
      </c>
      <c r="M1775" s="57" t="s">
        <v>4863</v>
      </c>
      <c r="N1775" s="57"/>
      <c r="O1775" s="57"/>
      <c r="P1775" s="56" t="s">
        <v>3428</v>
      </c>
      <c r="Q1775" s="13"/>
      <c r="R1775"/>
      <c r="S1775" t="str">
        <f t="shared" si="389"/>
        <v>NOT EQUAL</v>
      </c>
      <c r="T1775" t="str">
        <f>IF(ISNA(VLOOKUP(AF1775,#REF!,1)),"//","")</f>
        <v/>
      </c>
      <c r="U1775"/>
      <c r="V1775" t="e">
        <f t="shared" si="380"/>
        <v>#REF!</v>
      </c>
      <c r="W1775" s="81"/>
      <c r="X1775" s="59"/>
      <c r="Y1775" s="59"/>
      <c r="Z1775" s="25" t="str">
        <f t="shared" si="387"/>
        <v/>
      </c>
      <c r="AA1775" s="25" t="str">
        <f t="shared" si="381"/>
        <v/>
      </c>
      <c r="AB1775" s="1">
        <f t="shared" si="388"/>
        <v>1735</v>
      </c>
      <c r="AC1775" t="str">
        <f t="shared" si="382"/>
        <v>ITM_DOWN1</v>
      </c>
      <c r="AD1775" s="136" t="str">
        <f>IF(ISNA(VLOOKUP(AA1775,Sheet2!J:J,1,0)),"//","")</f>
        <v/>
      </c>
      <c r="AF1775" s="94" t="str">
        <f t="shared" si="383"/>
        <v/>
      </c>
      <c r="AG1775" t="b">
        <f t="shared" si="384"/>
        <v>1</v>
      </c>
    </row>
    <row r="1776" spans="1:33">
      <c r="A1776" s="50">
        <f t="shared" si="385"/>
        <v>1776</v>
      </c>
      <c r="B1776" s="49">
        <f t="shared" si="386"/>
        <v>1736</v>
      </c>
      <c r="C1776" s="53" t="s">
        <v>4855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3808</v>
      </c>
      <c r="L1776" s="57" t="s">
        <v>4804</v>
      </c>
      <c r="M1776" s="57" t="s">
        <v>4863</v>
      </c>
      <c r="N1776" s="57"/>
      <c r="O1776" s="57"/>
      <c r="P1776" s="56" t="s">
        <v>3429</v>
      </c>
      <c r="Q1776" s="13"/>
      <c r="R1776"/>
      <c r="S1776" t="str">
        <f t="shared" si="389"/>
        <v>NOT EQUAL</v>
      </c>
      <c r="T1776" t="str">
        <f>IF(ISNA(VLOOKUP(AF1776,#REF!,1)),"//","")</f>
        <v/>
      </c>
      <c r="U1776"/>
      <c r="V1776" t="e">
        <f t="shared" si="380"/>
        <v>#REF!</v>
      </c>
      <c r="W1776" s="81"/>
      <c r="X1776" s="59"/>
      <c r="Y1776" s="59"/>
      <c r="Z1776" s="25" t="str">
        <f t="shared" si="387"/>
        <v/>
      </c>
      <c r="AA1776" s="25" t="str">
        <f t="shared" si="381"/>
        <v/>
      </c>
      <c r="AB1776" s="1">
        <f t="shared" si="388"/>
        <v>1736</v>
      </c>
      <c r="AC1776" t="str">
        <f t="shared" si="382"/>
        <v>ITM_SST</v>
      </c>
      <c r="AD1776" s="136" t="str">
        <f>IF(ISNA(VLOOKUP(AA1776,Sheet2!J:J,1,0)),"//","")</f>
        <v/>
      </c>
      <c r="AF1776" s="94" t="str">
        <f t="shared" si="383"/>
        <v/>
      </c>
      <c r="AG1776" t="b">
        <f t="shared" si="384"/>
        <v>1</v>
      </c>
    </row>
    <row r="1777" spans="1:33">
      <c r="A1777" s="50">
        <f t="shared" si="385"/>
        <v>1777</v>
      </c>
      <c r="B1777" s="49">
        <f t="shared" si="386"/>
        <v>1737</v>
      </c>
      <c r="C1777" s="53" t="s">
        <v>3730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3808</v>
      </c>
      <c r="L1777" s="57" t="s">
        <v>4804</v>
      </c>
      <c r="M1777" s="57" t="s">
        <v>4863</v>
      </c>
      <c r="N1777" s="57"/>
      <c r="O1777" s="57"/>
      <c r="P1777" s="56" t="s">
        <v>3430</v>
      </c>
      <c r="Q1777" s="13"/>
      <c r="R1777"/>
      <c r="S1777" t="str">
        <f t="shared" si="389"/>
        <v/>
      </c>
      <c r="T1777" t="str">
        <f>IF(ISNA(VLOOKUP(AF1777,#REF!,1)),"//","")</f>
        <v/>
      </c>
      <c r="U1777"/>
      <c r="V1777" t="e">
        <f t="shared" si="380"/>
        <v>#REF!</v>
      </c>
      <c r="W1777" s="81"/>
      <c r="X1777" s="59" t="s">
        <v>2615</v>
      </c>
      <c r="Y1777" s="59"/>
      <c r="Z1777" s="25" t="str">
        <f t="shared" si="387"/>
        <v>"EXIT"</v>
      </c>
      <c r="AA1777" s="25" t="str">
        <f t="shared" si="381"/>
        <v>EXIT</v>
      </c>
      <c r="AB1777" s="1">
        <f t="shared" si="388"/>
        <v>1737</v>
      </c>
      <c r="AC1777" t="str">
        <f t="shared" si="382"/>
        <v>ITM_EXIT1</v>
      </c>
      <c r="AD1777" s="136" t="str">
        <f>IF(ISNA(VLOOKUP(AA1777,Sheet2!J:J,1,0)),"//","")</f>
        <v/>
      </c>
      <c r="AF1777" s="94" t="str">
        <f t="shared" si="383"/>
        <v>EXIT</v>
      </c>
      <c r="AG1777" t="b">
        <f t="shared" si="384"/>
        <v>1</v>
      </c>
    </row>
    <row r="1778" spans="1:33">
      <c r="A1778" s="50">
        <f t="shared" si="385"/>
        <v>1778</v>
      </c>
      <c r="B1778" s="49">
        <f t="shared" si="386"/>
        <v>1738</v>
      </c>
      <c r="C1778" s="53" t="s">
        <v>3731</v>
      </c>
      <c r="D1778" s="61" t="s">
        <v>2817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3808</v>
      </c>
      <c r="L1778" s="57" t="s">
        <v>4804</v>
      </c>
      <c r="M1778" s="57" t="s">
        <v>4863</v>
      </c>
      <c r="N1778" s="57"/>
      <c r="O1778" s="57"/>
      <c r="P1778" s="56" t="s">
        <v>3431</v>
      </c>
      <c r="Q1778" s="13"/>
      <c r="R1778"/>
      <c r="S1778" t="str">
        <f t="shared" si="389"/>
        <v>NOT EQUAL</v>
      </c>
      <c r="T1778" t="str">
        <f>IF(ISNA(VLOOKUP(AF1778,#REF!,1)),"//","")</f>
        <v/>
      </c>
      <c r="U1778"/>
      <c r="V1778" t="e">
        <f t="shared" si="380"/>
        <v>#REF!</v>
      </c>
      <c r="W1778" s="81"/>
      <c r="X1778" s="82"/>
      <c r="Y1778" s="83"/>
      <c r="Z1778" s="25" t="str">
        <f t="shared" si="387"/>
        <v/>
      </c>
      <c r="AA1778" s="25" t="str">
        <f t="shared" si="381"/>
        <v/>
      </c>
      <c r="AB1778" s="1">
        <f t="shared" si="388"/>
        <v>1738</v>
      </c>
      <c r="AC1778" t="str">
        <f t="shared" si="382"/>
        <v>ITM_BACKSPACE</v>
      </c>
      <c r="AD1778" s="136" t="str">
        <f>IF(ISNA(VLOOKUP(AA1778,Sheet2!J:J,1,0)),"//","")</f>
        <v/>
      </c>
      <c r="AF1778" s="94" t="str">
        <f t="shared" si="383"/>
        <v/>
      </c>
      <c r="AG1778" t="b">
        <f t="shared" si="384"/>
        <v>1</v>
      </c>
    </row>
    <row r="1779" spans="1:33" s="17" customFormat="1">
      <c r="A1779" s="50">
        <f t="shared" si="385"/>
        <v>1779</v>
      </c>
      <c r="B1779" s="49">
        <f t="shared" si="386"/>
        <v>1739</v>
      </c>
      <c r="C1779" s="95" t="s">
        <v>3794</v>
      </c>
      <c r="D1779" s="95" t="s">
        <v>7</v>
      </c>
      <c r="E1779" s="115" t="str">
        <f t="shared" ref="E1779" si="390">CHAR(34)&amp;IF(B1779&lt;10,"000",IF(B1779&lt;100,"00",IF(B1779&lt;1000,"0","")))&amp;$B1779&amp;CHAR(34)</f>
        <v>"1739"</v>
      </c>
      <c r="F1779" s="96" t="str">
        <f t="shared" ref="F1779" si="391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3970</v>
      </c>
      <c r="L1779" s="17" t="s">
        <v>4804</v>
      </c>
      <c r="M1779" s="17" t="s">
        <v>4863</v>
      </c>
      <c r="P1779" s="116" t="str">
        <f t="shared" ref="P1779" si="392">"ITM_"&amp;IF(B1779&lt;10,"000",IF(B1779&lt;100,"00",IF(B1779&lt;1000,"0","")))&amp;$B1779</f>
        <v>ITM_1739</v>
      </c>
      <c r="Q1779" s="16"/>
      <c r="S1779" s="17" t="str">
        <f t="shared" ref="S1779" si="393">IF(E1779=F1779,"","NOT EQUAL")</f>
        <v/>
      </c>
      <c r="T1779" s="17" t="str">
        <f>IF(ISNA(VLOOKUP(AF1779,#REF!,1)),"//","")</f>
        <v/>
      </c>
      <c r="V1779" t="e">
        <f t="shared" ref="V1779" si="394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5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6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7">B1779</f>
        <v>1739</v>
      </c>
      <c r="AC1779" t="str">
        <f t="shared" ref="AC1779" si="398">P1779</f>
        <v>ITM_1739</v>
      </c>
      <c r="AD1779" s="136" t="str">
        <f>IF(ISNA(VLOOKUP(AA1779,Sheet2!J:J,1,0)),"//","")</f>
        <v/>
      </c>
      <c r="AF1779" s="94" t="str">
        <f t="shared" ref="AF1779" si="399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0">AA1779=AF1779</f>
        <v>1</v>
      </c>
    </row>
    <row r="1780" spans="1:33">
      <c r="A1780" s="50">
        <f t="shared" si="385"/>
        <v>1780</v>
      </c>
      <c r="B1780" s="49">
        <f t="shared" si="386"/>
        <v>1740</v>
      </c>
      <c r="C1780" s="53" t="s">
        <v>3732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3970</v>
      </c>
      <c r="L1780" s="57" t="s">
        <v>4804</v>
      </c>
      <c r="M1780" s="57" t="s">
        <v>4863</v>
      </c>
      <c r="N1780" s="57"/>
      <c r="O1780" s="57"/>
      <c r="P1780" s="56" t="s">
        <v>1010</v>
      </c>
      <c r="Q1780" s="13"/>
      <c r="R1780"/>
      <c r="S1780" t="str">
        <f t="shared" si="389"/>
        <v/>
      </c>
      <c r="T1780" t="str">
        <f>IF(ISNA(VLOOKUP(AF1780,#REF!,1)),"//","")</f>
        <v/>
      </c>
      <c r="U1780"/>
      <c r="V1780" t="e">
        <f t="shared" si="380"/>
        <v>#REF!</v>
      </c>
      <c r="W1780" s="81" t="s">
        <v>2253</v>
      </c>
      <c r="X1780" s="59" t="s">
        <v>2253</v>
      </c>
      <c r="Y1780" s="59" t="s">
        <v>2724</v>
      </c>
      <c r="Z1780" s="25" t="str">
        <f t="shared" si="387"/>
        <v/>
      </c>
      <c r="AA1780" s="25" t="str">
        <f t="shared" si="381"/>
        <v>ALPHA</v>
      </c>
      <c r="AB1780" s="1">
        <f t="shared" si="388"/>
        <v>1740</v>
      </c>
      <c r="AC1780" t="str">
        <f t="shared" si="382"/>
        <v>ITM_AIM</v>
      </c>
      <c r="AD1780" s="136" t="str">
        <f>IF(ISNA(VLOOKUP(AA1780,Sheet2!J:J,1,0)),"//","")</f>
        <v/>
      </c>
      <c r="AF1780" s="94" t="str">
        <f t="shared" si="383"/>
        <v/>
      </c>
      <c r="AG1780" t="b">
        <f t="shared" si="384"/>
        <v>0</v>
      </c>
    </row>
    <row r="1781" spans="1:33">
      <c r="A1781" s="50">
        <f t="shared" si="385"/>
        <v>1781</v>
      </c>
      <c r="B1781" s="49">
        <f t="shared" si="386"/>
        <v>1741</v>
      </c>
      <c r="C1781" s="53" t="s">
        <v>3733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3808</v>
      </c>
      <c r="L1781" s="57" t="s">
        <v>4804</v>
      </c>
      <c r="M1781" s="57" t="s">
        <v>4861</v>
      </c>
      <c r="N1781" s="57"/>
      <c r="O1781" s="57"/>
      <c r="P1781" s="56" t="s">
        <v>3432</v>
      </c>
      <c r="Q1781" s="13"/>
      <c r="R1781"/>
      <c r="S1781" t="str">
        <f t="shared" si="389"/>
        <v/>
      </c>
      <c r="T1781" t="str">
        <f>IF(ISNA(VLOOKUP(AF1781,#REF!,1)),"//","")</f>
        <v/>
      </c>
      <c r="U1781"/>
      <c r="V1781" t="e">
        <f t="shared" si="380"/>
        <v>#REF!</v>
      </c>
      <c r="W1781" s="81"/>
      <c r="X1781" s="59" t="s">
        <v>2615</v>
      </c>
      <c r="Y1781" s="59" t="s">
        <v>3968</v>
      </c>
      <c r="Z1781" s="25" t="str">
        <f t="shared" si="387"/>
        <v>".D"</v>
      </c>
      <c r="AA1781" s="25" t="str">
        <f t="shared" si="381"/>
        <v>DOTD</v>
      </c>
      <c r="AB1781" s="1">
        <f t="shared" si="388"/>
        <v>1741</v>
      </c>
      <c r="AC1781" t="str">
        <f t="shared" si="382"/>
        <v>ITM_dotD</v>
      </c>
      <c r="AD1781" s="136" t="str">
        <f>IF(ISNA(VLOOKUP(AA1781,Sheet2!J:J,1,0)),"//","")</f>
        <v/>
      </c>
      <c r="AF1781" s="94" t="str">
        <f t="shared" si="383"/>
        <v>.D</v>
      </c>
      <c r="AG1781" t="b">
        <f t="shared" si="384"/>
        <v>0</v>
      </c>
    </row>
    <row r="1782" spans="1:33">
      <c r="A1782" s="50">
        <f t="shared" si="385"/>
        <v>1782</v>
      </c>
      <c r="B1782" s="49">
        <f t="shared" si="386"/>
        <v>1742</v>
      </c>
      <c r="C1782" s="53" t="s">
        <v>3734</v>
      </c>
      <c r="D1782" s="53" t="s">
        <v>2817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3970</v>
      </c>
      <c r="L1782" s="57" t="s">
        <v>4804</v>
      </c>
      <c r="M1782" s="57" t="s">
        <v>4861</v>
      </c>
      <c r="N1782" s="57"/>
      <c r="O1782" s="53"/>
      <c r="P1782" s="56" t="s">
        <v>2156</v>
      </c>
      <c r="Q1782" s="13"/>
      <c r="R1782"/>
      <c r="S1782" t="str">
        <f t="shared" si="389"/>
        <v/>
      </c>
      <c r="T1782" t="str">
        <f>IF(ISNA(VLOOKUP(AF1782,#REF!,1)),"//","")</f>
        <v/>
      </c>
      <c r="U1782"/>
      <c r="V1782" t="e">
        <f t="shared" si="380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7"/>
        <v>"SHOW"</v>
      </c>
      <c r="AA1782" s="25" t="str">
        <f t="shared" si="381"/>
        <v>SHOW</v>
      </c>
      <c r="AB1782" s="1">
        <f t="shared" si="388"/>
        <v>1742</v>
      </c>
      <c r="AC1782" t="str">
        <f t="shared" si="382"/>
        <v>ITM_SHOW</v>
      </c>
      <c r="AD1782" s="136" t="str">
        <f>IF(ISNA(VLOOKUP(AA1782,Sheet2!J:J,1,0)),"//","")</f>
        <v>//</v>
      </c>
      <c r="AF1782" s="94" t="str">
        <f t="shared" si="383"/>
        <v>SHOW</v>
      </c>
      <c r="AG1782" t="b">
        <f t="shared" si="384"/>
        <v>1</v>
      </c>
    </row>
    <row r="1783" spans="1:33">
      <c r="A1783" s="50">
        <f t="shared" si="385"/>
        <v>1783</v>
      </c>
      <c r="B1783" s="49">
        <f t="shared" si="386"/>
        <v>1743</v>
      </c>
      <c r="C1783" s="53" t="s">
        <v>3799</v>
      </c>
      <c r="D1783" s="138" t="s">
        <v>4653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3808</v>
      </c>
      <c r="L1783" s="57" t="s">
        <v>4804</v>
      </c>
      <c r="M1783" s="57" t="s">
        <v>4863</v>
      </c>
      <c r="N1783" s="57"/>
      <c r="O1783" s="57"/>
      <c r="P1783" s="56" t="s">
        <v>2157</v>
      </c>
      <c r="Q1783" s="13"/>
      <c r="R1783"/>
      <c r="S1783" t="str">
        <f t="shared" si="389"/>
        <v/>
      </c>
      <c r="T1783" t="str">
        <f>IF(ISNA(VLOOKUP(AF1783,#REF!,1)),"//","")</f>
        <v/>
      </c>
      <c r="U1783"/>
      <c r="V1783" t="e">
        <f t="shared" si="380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7"/>
        <v>"SYSTEM"</v>
      </c>
      <c r="AA1783" s="25" t="str">
        <f t="shared" si="381"/>
        <v>SYSTEM</v>
      </c>
      <c r="AB1783" s="1">
        <f t="shared" si="388"/>
        <v>1743</v>
      </c>
      <c r="AC1783" t="str">
        <f t="shared" si="382"/>
        <v>ITM_SYSTEM</v>
      </c>
      <c r="AD1783" s="136" t="str">
        <f>IF(ISNA(VLOOKUP(AA1783,Sheet2!J:J,1,0)),"//","")</f>
        <v>//</v>
      </c>
      <c r="AF1783" s="94" t="str">
        <f t="shared" si="383"/>
        <v>SYSTEM</v>
      </c>
      <c r="AG1783" t="b">
        <f t="shared" si="384"/>
        <v>1</v>
      </c>
    </row>
    <row r="1784" spans="1:33">
      <c r="A1784" s="50">
        <f t="shared" si="385"/>
        <v>1784</v>
      </c>
      <c r="B1784" s="49">
        <f t="shared" si="386"/>
        <v>1744</v>
      </c>
      <c r="C1784" s="53" t="s">
        <v>3735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3970</v>
      </c>
      <c r="L1784" s="57" t="s">
        <v>4804</v>
      </c>
      <c r="M1784" s="57" t="s">
        <v>4861</v>
      </c>
      <c r="N1784" s="57"/>
      <c r="O1784" s="57"/>
      <c r="P1784" s="56" t="s">
        <v>2158</v>
      </c>
      <c r="Q1784" s="13"/>
      <c r="R1784"/>
      <c r="S1784" t="str">
        <f t="shared" si="389"/>
        <v/>
      </c>
      <c r="T1784" t="str">
        <f>IF(ISNA(VLOOKUP(AF1784,#REF!,1)),"//","")</f>
        <v/>
      </c>
      <c r="U1784"/>
      <c r="V1784" t="e">
        <f t="shared" si="380"/>
        <v>#REF!</v>
      </c>
      <c r="W1784" s="81" t="s">
        <v>2676</v>
      </c>
      <c r="X1784" s="59" t="s">
        <v>2253</v>
      </c>
      <c r="Y1784" s="59" t="s">
        <v>2253</v>
      </c>
      <c r="Z1784" s="25" t="str">
        <f t="shared" si="387"/>
        <v>"D.MS" STD_RIGHT_ARROW "D"</v>
      </c>
      <c r="AA1784" s="25" t="str">
        <f t="shared" si="381"/>
        <v>D.MS&gt;D</v>
      </c>
      <c r="AB1784" s="1">
        <f t="shared" si="388"/>
        <v>1744</v>
      </c>
      <c r="AC1784" t="str">
        <f t="shared" si="382"/>
        <v>ITM_DMStoD</v>
      </c>
      <c r="AD1784" s="136" t="str">
        <f>IF(ISNA(VLOOKUP(AA1784,Sheet2!J:J,1,0)),"//","")</f>
        <v>//</v>
      </c>
      <c r="AF1784" s="94" t="str">
        <f t="shared" si="383"/>
        <v>D.MS&gt;D</v>
      </c>
      <c r="AG1784" t="b">
        <f t="shared" si="384"/>
        <v>1</v>
      </c>
    </row>
    <row r="1785" spans="1:33">
      <c r="A1785" s="50">
        <f t="shared" si="385"/>
        <v>1785</v>
      </c>
      <c r="B1785" s="49">
        <f t="shared" si="386"/>
        <v>1745</v>
      </c>
      <c r="C1785" s="53" t="s">
        <v>4654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3970</v>
      </c>
      <c r="L1785" s="57" t="s">
        <v>4804</v>
      </c>
      <c r="M1785" s="57" t="s">
        <v>4861</v>
      </c>
      <c r="N1785" s="57"/>
      <c r="O1785" s="57"/>
      <c r="P1785" s="56" t="s">
        <v>2159</v>
      </c>
      <c r="Q1785" s="13"/>
      <c r="R1785"/>
      <c r="S1785" t="str">
        <f t="shared" si="389"/>
        <v/>
      </c>
      <c r="T1785" t="str">
        <f>IF(ISNA(VLOOKUP(AF1785,#REF!,1)),"//","")</f>
        <v/>
      </c>
      <c r="U1785"/>
      <c r="V1785" t="e">
        <f t="shared" si="380"/>
        <v>#REF!</v>
      </c>
      <c r="W1785" s="81" t="s">
        <v>2253</v>
      </c>
      <c r="X1785" s="59" t="s">
        <v>2609</v>
      </c>
      <c r="Y1785" s="59" t="s">
        <v>2253</v>
      </c>
      <c r="Z1785" s="25" t="str">
        <f t="shared" si="387"/>
        <v/>
      </c>
      <c r="AA1785" s="25" t="str">
        <f t="shared" si="381"/>
        <v/>
      </c>
      <c r="AB1785" s="1">
        <f t="shared" si="388"/>
        <v>1745</v>
      </c>
      <c r="AC1785" t="str">
        <f t="shared" si="382"/>
        <v>ITM_VANGLE</v>
      </c>
      <c r="AD1785" s="136" t="str">
        <f>IF(ISNA(VLOOKUP(AA1785,Sheet2!J:J,1,0)),"//","")</f>
        <v/>
      </c>
      <c r="AF1785" s="94" t="str">
        <f t="shared" si="383"/>
        <v/>
      </c>
      <c r="AG1785" t="b">
        <f t="shared" si="384"/>
        <v>1</v>
      </c>
    </row>
    <row r="1786" spans="1:33">
      <c r="A1786" s="50">
        <f t="shared" si="385"/>
        <v>1786</v>
      </c>
      <c r="B1786" s="49">
        <f t="shared" si="386"/>
        <v>1746</v>
      </c>
      <c r="C1786" s="53" t="s">
        <v>3736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3970</v>
      </c>
      <c r="L1786" s="57" t="s">
        <v>4804</v>
      </c>
      <c r="M1786" s="57" t="s">
        <v>4861</v>
      </c>
      <c r="N1786" s="57"/>
      <c r="O1786" s="57"/>
      <c r="P1786" s="56" t="s">
        <v>2172</v>
      </c>
      <c r="Q1786" s="13"/>
      <c r="R1786"/>
      <c r="S1786" t="str">
        <f t="shared" si="389"/>
        <v/>
      </c>
      <c r="T1786" t="str">
        <f>IF(ISNA(VLOOKUP(AF1786,#REF!,1)),"//","")</f>
        <v/>
      </c>
      <c r="U1786"/>
      <c r="V1786" t="e">
        <f t="shared" si="380"/>
        <v>#REF!</v>
      </c>
      <c r="W1786" s="81" t="s">
        <v>2682</v>
      </c>
      <c r="X1786" s="59" t="s">
        <v>2253</v>
      </c>
      <c r="Y1786" s="59" t="s">
        <v>2619</v>
      </c>
      <c r="Z1786" s="25" t="str">
        <f t="shared" si="387"/>
        <v>STD_X_BAR STD_SUB_H</v>
      </c>
      <c r="AA1786" s="25" t="str">
        <f t="shared" si="381"/>
        <v>X_HARM</v>
      </c>
      <c r="AB1786" s="1">
        <f t="shared" si="388"/>
        <v>1746</v>
      </c>
      <c r="AC1786" t="str">
        <f t="shared" si="382"/>
        <v>ITM_XH</v>
      </c>
      <c r="AD1786" s="136" t="str">
        <f>IF(ISNA(VLOOKUP(AA1786,Sheet2!J:J,1,0)),"//","")</f>
        <v>//</v>
      </c>
      <c r="AF1786" s="94" t="str">
        <f t="shared" si="383"/>
        <v>X_H</v>
      </c>
      <c r="AG1786" t="b">
        <f t="shared" si="384"/>
        <v>0</v>
      </c>
    </row>
    <row r="1787" spans="1:33">
      <c r="A1787" s="50">
        <f t="shared" si="385"/>
        <v>1787</v>
      </c>
      <c r="B1787" s="49">
        <f t="shared" si="386"/>
        <v>1747</v>
      </c>
      <c r="C1787" s="53" t="s">
        <v>3737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3970</v>
      </c>
      <c r="L1787" s="57" t="s">
        <v>4804</v>
      </c>
      <c r="M1787" s="57" t="s">
        <v>4861</v>
      </c>
      <c r="N1787" s="57"/>
      <c r="O1787" s="57"/>
      <c r="P1787" s="56" t="s">
        <v>2173</v>
      </c>
      <c r="Q1787" s="13"/>
      <c r="R1787"/>
      <c r="S1787" t="str">
        <f t="shared" si="389"/>
        <v/>
      </c>
      <c r="T1787" t="str">
        <f>IF(ISNA(VLOOKUP(AF1787,#REF!,1)),"//","")</f>
        <v/>
      </c>
      <c r="U1787"/>
      <c r="V1787" t="e">
        <f t="shared" si="380"/>
        <v>#REF!</v>
      </c>
      <c r="W1787" s="81" t="s">
        <v>2682</v>
      </c>
      <c r="X1787" s="59" t="s">
        <v>2253</v>
      </c>
      <c r="Y1787" s="59" t="s">
        <v>2620</v>
      </c>
      <c r="Z1787" s="25" t="str">
        <f t="shared" si="387"/>
        <v>STD_X_BAR STD_SUB_R STD_SUB_M STD_SUB_S</v>
      </c>
      <c r="AA1787" s="25" t="str">
        <f t="shared" si="381"/>
        <v>X_RMS</v>
      </c>
      <c r="AB1787" s="1">
        <f t="shared" si="388"/>
        <v>1747</v>
      </c>
      <c r="AC1787" t="str">
        <f t="shared" si="382"/>
        <v>ITM_XRMS</v>
      </c>
      <c r="AD1787" s="136" t="str">
        <f>IF(ISNA(VLOOKUP(AA1787,Sheet2!J:J,1,0)),"//","")</f>
        <v>//</v>
      </c>
      <c r="AF1787" s="94" t="str">
        <f t="shared" si="383"/>
        <v>X_RMS</v>
      </c>
      <c r="AG1787" t="b">
        <f t="shared" si="384"/>
        <v>1</v>
      </c>
    </row>
    <row r="1788" spans="1:33">
      <c r="A1788" s="50">
        <f t="shared" si="385"/>
        <v>1788</v>
      </c>
      <c r="B1788" s="49">
        <f t="shared" si="386"/>
        <v>1748</v>
      </c>
      <c r="C1788" s="53" t="s">
        <v>3486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3970</v>
      </c>
      <c r="L1788" s="57" t="s">
        <v>4805</v>
      </c>
      <c r="M1788" s="57" t="s">
        <v>4861</v>
      </c>
      <c r="N1788" s="57"/>
      <c r="O1788" s="57"/>
      <c r="P1788" s="56" t="s">
        <v>2191</v>
      </c>
      <c r="Q1788" s="13"/>
      <c r="R1788"/>
      <c r="S1788" t="str">
        <f t="shared" si="389"/>
        <v/>
      </c>
      <c r="T1788" t="str">
        <f>IF(ISNA(VLOOKUP(AF1788,#REF!,1)),"//","")</f>
        <v/>
      </c>
      <c r="U1788"/>
      <c r="V1788" t="e">
        <f t="shared" si="380"/>
        <v>#REF!</v>
      </c>
      <c r="W1788" s="81" t="s">
        <v>2253</v>
      </c>
      <c r="X1788" s="59" t="s">
        <v>2609</v>
      </c>
      <c r="Y1788" s="59" t="s">
        <v>2253</v>
      </c>
      <c r="Z1788" s="25" t="str">
        <f t="shared" si="387"/>
        <v/>
      </c>
      <c r="AA1788" s="25" t="str">
        <f t="shared" si="381"/>
        <v/>
      </c>
      <c r="AB1788" s="1">
        <f t="shared" si="388"/>
        <v>1748</v>
      </c>
      <c r="AC1788" t="str">
        <f t="shared" si="382"/>
        <v>ITM_ACOS</v>
      </c>
      <c r="AD1788" s="136" t="str">
        <f>IF(ISNA(VLOOKUP(AA1788,Sheet2!J:J,1,0)),"//","")</f>
        <v/>
      </c>
      <c r="AF1788" s="94" t="str">
        <f t="shared" si="383"/>
        <v/>
      </c>
      <c r="AG1788" t="b">
        <f t="shared" si="384"/>
        <v>1</v>
      </c>
    </row>
    <row r="1789" spans="1:33">
      <c r="A1789" s="50">
        <f t="shared" si="385"/>
        <v>1789</v>
      </c>
      <c r="B1789" s="49">
        <f t="shared" si="386"/>
        <v>1749</v>
      </c>
      <c r="C1789" s="53" t="s">
        <v>3488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3970</v>
      </c>
      <c r="L1789" s="57" t="s">
        <v>4805</v>
      </c>
      <c r="M1789" s="57" t="s">
        <v>4861</v>
      </c>
      <c r="N1789" s="57"/>
      <c r="O1789" s="57"/>
      <c r="P1789" s="56" t="s">
        <v>2192</v>
      </c>
      <c r="Q1789" s="13"/>
      <c r="R1789"/>
      <c r="S1789" t="str">
        <f t="shared" si="389"/>
        <v/>
      </c>
      <c r="T1789" t="str">
        <f>IF(ISNA(VLOOKUP(AF1789,#REF!,1)),"//","")</f>
        <v/>
      </c>
      <c r="U1789"/>
      <c r="V1789" t="e">
        <f t="shared" si="380"/>
        <v>#REF!</v>
      </c>
      <c r="W1789" s="81" t="s">
        <v>2253</v>
      </c>
      <c r="X1789" s="59" t="s">
        <v>2609</v>
      </c>
      <c r="Y1789" s="59" t="s">
        <v>2253</v>
      </c>
      <c r="Z1789" s="25" t="str">
        <f t="shared" si="387"/>
        <v/>
      </c>
      <c r="AA1789" s="25" t="str">
        <f t="shared" si="381"/>
        <v/>
      </c>
      <c r="AB1789" s="1">
        <f t="shared" si="388"/>
        <v>1749</v>
      </c>
      <c r="AC1789" t="str">
        <f t="shared" si="382"/>
        <v>ITM_ASIN</v>
      </c>
      <c r="AD1789" s="136" t="str">
        <f>IF(ISNA(VLOOKUP(AA1789,Sheet2!J:J,1,0)),"//","")</f>
        <v/>
      </c>
      <c r="AF1789" s="94" t="str">
        <f t="shared" si="383"/>
        <v/>
      </c>
      <c r="AG1789" t="b">
        <f t="shared" si="384"/>
        <v>1</v>
      </c>
    </row>
    <row r="1790" spans="1:33">
      <c r="A1790" s="50">
        <f t="shared" si="385"/>
        <v>1790</v>
      </c>
      <c r="B1790" s="49">
        <f t="shared" si="386"/>
        <v>1750</v>
      </c>
      <c r="C1790" s="53" t="s">
        <v>3490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3970</v>
      </c>
      <c r="L1790" s="57" t="s">
        <v>4805</v>
      </c>
      <c r="M1790" s="57" t="s">
        <v>4861</v>
      </c>
      <c r="N1790" s="57"/>
      <c r="O1790" s="57"/>
      <c r="P1790" s="56" t="s">
        <v>2193</v>
      </c>
      <c r="Q1790" s="13"/>
      <c r="R1790"/>
      <c r="S1790" t="str">
        <f t="shared" si="389"/>
        <v/>
      </c>
      <c r="T1790" t="str">
        <f>IF(ISNA(VLOOKUP(AF1790,#REF!,1)),"//","")</f>
        <v/>
      </c>
      <c r="U1790"/>
      <c r="V1790" t="e">
        <f t="shared" si="380"/>
        <v>#REF!</v>
      </c>
      <c r="W1790" s="81" t="s">
        <v>2253</v>
      </c>
      <c r="X1790" s="59" t="s">
        <v>2609</v>
      </c>
      <c r="Y1790" s="59" t="s">
        <v>2253</v>
      </c>
      <c r="Z1790" s="25" t="str">
        <f t="shared" si="387"/>
        <v/>
      </c>
      <c r="AA1790" s="25" t="str">
        <f t="shared" si="381"/>
        <v/>
      </c>
      <c r="AB1790" s="1">
        <f t="shared" si="388"/>
        <v>1750</v>
      </c>
      <c r="AC1790" t="str">
        <f t="shared" si="382"/>
        <v>ITM_ATAN</v>
      </c>
      <c r="AD1790" s="136" t="str">
        <f>IF(ISNA(VLOOKUP(AA1790,Sheet2!J:J,1,0)),"//","")</f>
        <v/>
      </c>
      <c r="AF1790" s="94" t="str">
        <f t="shared" si="383"/>
        <v/>
      </c>
      <c r="AG1790" t="b">
        <f t="shared" si="384"/>
        <v>1</v>
      </c>
    </row>
    <row r="1791" spans="1:33">
      <c r="A1791" s="50">
        <f t="shared" si="385"/>
        <v>1791</v>
      </c>
      <c r="B1791" s="49">
        <f t="shared" si="386"/>
        <v>1751</v>
      </c>
      <c r="C1791" s="55" t="s">
        <v>4570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3970</v>
      </c>
      <c r="L1791" s="57" t="s">
        <v>4804</v>
      </c>
      <c r="M1791" s="57" t="s">
        <v>4861</v>
      </c>
      <c r="N1791" s="57"/>
      <c r="O1791" s="57"/>
      <c r="P1791" s="56" t="s">
        <v>2194</v>
      </c>
      <c r="Q1791" s="13"/>
      <c r="R1791"/>
      <c r="S1791" t="str">
        <f t="shared" si="389"/>
        <v/>
      </c>
      <c r="T1791" t="str">
        <f>IF(ISNA(VLOOKUP(AF1791,#REF!,1)),"//","")</f>
        <v/>
      </c>
      <c r="U1791"/>
      <c r="V1791" t="e">
        <f t="shared" si="380"/>
        <v>#REF!</v>
      </c>
      <c r="W1791" s="81" t="s">
        <v>2677</v>
      </c>
      <c r="X1791" s="59" t="s">
        <v>2253</v>
      </c>
      <c r="Y1791" s="59" t="s">
        <v>2253</v>
      </c>
      <c r="Z1791" s="25" t="str">
        <f t="shared" si="387"/>
        <v>"DET"</v>
      </c>
      <c r="AA1791" s="25" t="str">
        <f t="shared" si="381"/>
        <v>DET</v>
      </c>
      <c r="AB1791" s="1">
        <f t="shared" si="388"/>
        <v>1751</v>
      </c>
      <c r="AC1791" t="str">
        <f t="shared" si="382"/>
        <v>ITM_DET</v>
      </c>
      <c r="AD1791" s="136" t="str">
        <f>IF(ISNA(VLOOKUP(AA1791,Sheet2!J:J,1,0)),"//","")</f>
        <v>//</v>
      </c>
      <c r="AF1791" s="94" t="str">
        <f t="shared" si="383"/>
        <v>DET</v>
      </c>
      <c r="AG1791" t="b">
        <f t="shared" si="384"/>
        <v>1</v>
      </c>
    </row>
    <row r="1792" spans="1:33">
      <c r="A1792" s="50">
        <f t="shared" si="385"/>
        <v>1792</v>
      </c>
      <c r="B1792" s="49">
        <f t="shared" si="386"/>
        <v>1752</v>
      </c>
      <c r="C1792" s="55" t="s">
        <v>4572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3970</v>
      </c>
      <c r="L1792" s="57" t="s">
        <v>4804</v>
      </c>
      <c r="M1792" s="57" t="s">
        <v>4861</v>
      </c>
      <c r="N1792" s="57"/>
      <c r="O1792" s="57"/>
      <c r="P1792" s="56" t="s">
        <v>2195</v>
      </c>
      <c r="Q1792" s="13"/>
      <c r="R1792"/>
      <c r="S1792" t="str">
        <f t="shared" si="389"/>
        <v/>
      </c>
      <c r="T1792" t="str">
        <f>IF(ISNA(VLOOKUP(AF1792,#REF!,1)),"//","")</f>
        <v/>
      </c>
      <c r="U1792"/>
      <c r="V1792" t="e">
        <f t="shared" si="380"/>
        <v>#REF!</v>
      </c>
      <c r="W1792" s="81" t="s">
        <v>2677</v>
      </c>
      <c r="X1792" s="59" t="s">
        <v>2253</v>
      </c>
      <c r="Y1792" s="59" t="s">
        <v>2253</v>
      </c>
      <c r="Z1792" s="25" t="str">
        <f t="shared" si="387"/>
        <v>"INVRT"</v>
      </c>
      <c r="AA1792" s="25" t="str">
        <f t="shared" si="381"/>
        <v>INVRT</v>
      </c>
      <c r="AB1792" s="1">
        <f t="shared" si="388"/>
        <v>1752</v>
      </c>
      <c r="AC1792" t="str">
        <f t="shared" si="382"/>
        <v>ITM_INVRT</v>
      </c>
      <c r="AD1792" s="136" t="str">
        <f>IF(ISNA(VLOOKUP(AA1792,Sheet2!J:J,1,0)),"//","")</f>
        <v>//</v>
      </c>
      <c r="AF1792" s="94" t="str">
        <f t="shared" si="383"/>
        <v>INVRT</v>
      </c>
      <c r="AG1792" t="b">
        <f t="shared" si="384"/>
        <v>1</v>
      </c>
    </row>
    <row r="1793" spans="1:33">
      <c r="A1793" s="50">
        <f t="shared" si="385"/>
        <v>1793</v>
      </c>
      <c r="B1793" s="49">
        <f t="shared" si="386"/>
        <v>1753</v>
      </c>
      <c r="C1793" s="55" t="s">
        <v>4571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3970</v>
      </c>
      <c r="L1793" s="57" t="s">
        <v>4804</v>
      </c>
      <c r="M1793" s="57" t="s">
        <v>4861</v>
      </c>
      <c r="N1793" s="57"/>
      <c r="O1793" s="57"/>
      <c r="P1793" s="56" t="s">
        <v>2196</v>
      </c>
      <c r="Q1793" s="13"/>
      <c r="R1793"/>
      <c r="S1793" t="str">
        <f t="shared" si="389"/>
        <v/>
      </c>
      <c r="T1793" t="str">
        <f>IF(ISNA(VLOOKUP(AF1793,#REF!,1)),"//","")</f>
        <v/>
      </c>
      <c r="U1793"/>
      <c r="V1793" t="e">
        <f t="shared" si="380"/>
        <v>#REF!</v>
      </c>
      <c r="W1793" s="81" t="s">
        <v>2677</v>
      </c>
      <c r="X1793" s="59" t="s">
        <v>2253</v>
      </c>
      <c r="Y1793" s="59" t="s">
        <v>2253</v>
      </c>
      <c r="Z1793" s="25" t="str">
        <f t="shared" si="387"/>
        <v>"TRANS"</v>
      </c>
      <c r="AA1793" s="25" t="str">
        <f t="shared" si="381"/>
        <v>TRANS</v>
      </c>
      <c r="AB1793" s="1">
        <f t="shared" si="388"/>
        <v>1753</v>
      </c>
      <c r="AC1793" t="str">
        <f t="shared" si="382"/>
        <v>ITM_TRANS</v>
      </c>
      <c r="AD1793" s="136" t="str">
        <f>IF(ISNA(VLOOKUP(AA1793,Sheet2!J:J,1,0)),"//","")</f>
        <v>//</v>
      </c>
      <c r="AF1793" s="94" t="str">
        <f t="shared" si="383"/>
        <v>TRANS</v>
      </c>
      <c r="AG1793" t="b">
        <f t="shared" si="384"/>
        <v>1</v>
      </c>
    </row>
    <row r="1794" spans="1:33">
      <c r="A1794" s="50">
        <f t="shared" si="385"/>
        <v>1794</v>
      </c>
      <c r="B1794" s="49">
        <f t="shared" si="386"/>
        <v>1754</v>
      </c>
      <c r="C1794" s="53" t="s">
        <v>5326</v>
      </c>
      <c r="D1794" s="53" t="s">
        <v>2816</v>
      </c>
      <c r="E1794" s="58" t="s">
        <v>5329</v>
      </c>
      <c r="F1794" s="58" t="s">
        <v>5329</v>
      </c>
      <c r="G1794" s="161">
        <v>0</v>
      </c>
      <c r="H1794" s="161">
        <v>99</v>
      </c>
      <c r="I1794" s="148" t="s">
        <v>3</v>
      </c>
      <c r="J1794" s="58" t="s">
        <v>1390</v>
      </c>
      <c r="K1794" s="59" t="s">
        <v>3970</v>
      </c>
      <c r="L1794" s="57" t="s">
        <v>4804</v>
      </c>
      <c r="M1794" s="57" t="s">
        <v>4865</v>
      </c>
      <c r="N1794" s="57"/>
      <c r="O1794" s="57"/>
      <c r="P1794" s="56" t="s">
        <v>5330</v>
      </c>
      <c r="Q1794" s="13"/>
      <c r="R1794"/>
      <c r="S1794" t="str">
        <f t="shared" si="389"/>
        <v/>
      </c>
      <c r="T1794" t="str">
        <f>IF(ISNA(VLOOKUP(AF1794,#REF!,1)),"//","")</f>
        <v/>
      </c>
      <c r="U1794"/>
      <c r="V1794" t="e">
        <f t="shared" si="380"/>
        <v>#REF!</v>
      </c>
      <c r="W1794" s="81"/>
      <c r="X1794" s="59"/>
      <c r="Y1794" s="59"/>
      <c r="Z1794" s="25" t="str">
        <f t="shared" si="387"/>
        <v>"I" STD_PI STD_SUB_N</v>
      </c>
      <c r="AA1794" s="25" t="str">
        <f t="shared" si="381"/>
        <v>IPIN</v>
      </c>
      <c r="AB1794" s="1">
        <f t="shared" si="388"/>
        <v>1754</v>
      </c>
      <c r="AC1794" t="str">
        <f t="shared" si="382"/>
        <v>ITM_iPIn</v>
      </c>
      <c r="AD1794" s="136" t="str">
        <f>IF(ISNA(VLOOKUP(AA1794,Sheet2!J:J,1,0)),"//","")</f>
        <v>//</v>
      </c>
      <c r="AF1794" s="94" t="str">
        <f t="shared" si="383"/>
        <v>IPIN</v>
      </c>
      <c r="AG1794" t="b">
        <f t="shared" si="384"/>
        <v>1</v>
      </c>
    </row>
    <row r="1795" spans="1:33">
      <c r="A1795" s="50">
        <f t="shared" si="385"/>
        <v>1795</v>
      </c>
      <c r="B1795" s="49">
        <f t="shared" si="386"/>
        <v>1755</v>
      </c>
      <c r="C1795" s="53" t="s">
        <v>5327</v>
      </c>
      <c r="D1795" s="53" t="s">
        <v>2816</v>
      </c>
      <c r="E1795" s="58" t="s">
        <v>5328</v>
      </c>
      <c r="F1795" s="58" t="s">
        <v>5328</v>
      </c>
      <c r="G1795" s="161">
        <v>0</v>
      </c>
      <c r="H1795" s="161">
        <v>99</v>
      </c>
      <c r="I1795" s="148" t="s">
        <v>3</v>
      </c>
      <c r="J1795" s="58" t="s">
        <v>1390</v>
      </c>
      <c r="K1795" s="59" t="s">
        <v>3970</v>
      </c>
      <c r="L1795" s="57" t="s">
        <v>4804</v>
      </c>
      <c r="M1795" s="57" t="s">
        <v>4865</v>
      </c>
      <c r="N1795" s="57"/>
      <c r="O1795" s="57"/>
      <c r="P1795" s="56" t="s">
        <v>5331</v>
      </c>
      <c r="Q1795" s="13"/>
      <c r="R1795"/>
      <c r="S1795" t="str">
        <f t="shared" si="389"/>
        <v/>
      </c>
      <c r="T1795" t="str">
        <f>IF(ISNA(VLOOKUP(AF1795,#REF!,1)),"//","")</f>
        <v/>
      </c>
      <c r="U1795"/>
      <c r="V1795" t="e">
        <f t="shared" si="380"/>
        <v>#REF!</v>
      </c>
      <c r="W1795" s="81"/>
      <c r="X1795" s="59"/>
      <c r="Y1795" s="59"/>
      <c r="Z1795" s="25" t="str">
        <f t="shared" si="387"/>
        <v>"I" STD_SIGMA STD_SUB_N</v>
      </c>
      <c r="AA1795" s="25" t="str">
        <f t="shared" si="381"/>
        <v>ISUMN</v>
      </c>
      <c r="AB1795" s="1">
        <f t="shared" si="388"/>
        <v>1755</v>
      </c>
      <c r="AC1795" t="str">
        <f t="shared" si="382"/>
        <v>ITM_iSIGMAn</v>
      </c>
      <c r="AD1795" s="136" t="str">
        <f>IF(ISNA(VLOOKUP(AA1795,Sheet2!J:J,1,0)),"//","")</f>
        <v>//</v>
      </c>
      <c r="AF1795" s="94" t="str">
        <f t="shared" si="383"/>
        <v>ISUMN</v>
      </c>
      <c r="AG1795" t="b">
        <f t="shared" si="384"/>
        <v>1</v>
      </c>
    </row>
    <row r="1796" spans="1:33" s="17" customFormat="1">
      <c r="A1796" s="50">
        <f t="shared" si="385"/>
        <v>1796</v>
      </c>
      <c r="B1796" s="49">
        <f t="shared" si="386"/>
        <v>1756</v>
      </c>
      <c r="C1796" s="176" t="s">
        <v>4447</v>
      </c>
      <c r="D1796" s="144" t="s">
        <v>4487</v>
      </c>
      <c r="E1796" s="194" t="s">
        <v>524</v>
      </c>
      <c r="F1796" s="145" t="s">
        <v>5043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3970</v>
      </c>
      <c r="L1796" s="57" t="s">
        <v>4804</v>
      </c>
      <c r="M1796" s="57" t="s">
        <v>4861</v>
      </c>
      <c r="N1796" s="57"/>
      <c r="P1796" s="145" t="s">
        <v>4521</v>
      </c>
      <c r="Q1796" s="16"/>
      <c r="S1796" s="17" t="str">
        <f t="shared" ref="S1796:S1815" si="401">IF(E1796=F1796,"","NOT EQUAL")</f>
        <v>NOT EQUAL</v>
      </c>
      <c r="T1796" s="17" t="str">
        <f>IF(ISNA(VLOOKUP(AF1796,#REF!,1)),"//","")</f>
        <v/>
      </c>
      <c r="V1796" t="e">
        <f t="shared" si="380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7"/>
        <v/>
      </c>
      <c r="AA1796" s="25" t="str">
        <f t="shared" si="381"/>
        <v/>
      </c>
      <c r="AB1796" s="1">
        <f t="shared" si="388"/>
        <v>1756</v>
      </c>
      <c r="AC1796" t="str">
        <f t="shared" si="382"/>
        <v>ITM_PLOT_CENTRL</v>
      </c>
      <c r="AD1796" s="136" t="str">
        <f>IF(ISNA(VLOOKUP(AA1796,Sheet2!J:J,1,0)),"//","")</f>
        <v/>
      </c>
      <c r="AF1796" s="94" t="str">
        <f t="shared" si="383"/>
        <v/>
      </c>
      <c r="AG1796" t="b">
        <f t="shared" si="384"/>
        <v>1</v>
      </c>
    </row>
    <row r="1797" spans="1:33">
      <c r="A1797" s="50">
        <f t="shared" si="385"/>
        <v>1797</v>
      </c>
      <c r="B1797" s="49">
        <f t="shared" si="386"/>
        <v>1757</v>
      </c>
      <c r="C1797" s="86" t="s">
        <v>4684</v>
      </c>
      <c r="D1797" s="86" t="s">
        <v>7</v>
      </c>
      <c r="E1797" s="89" t="s">
        <v>4685</v>
      </c>
      <c r="F1797" s="89" t="s">
        <v>4685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3970</v>
      </c>
      <c r="L1797" s="90" t="s">
        <v>4804</v>
      </c>
      <c r="M1797" s="57" t="s">
        <v>4861</v>
      </c>
      <c r="N1797" s="90"/>
      <c r="O1797" s="86"/>
      <c r="P1797" s="89" t="s">
        <v>4686</v>
      </c>
      <c r="Q1797" s="89"/>
      <c r="R1797"/>
      <c r="S1797" t="str">
        <f t="shared" si="401"/>
        <v/>
      </c>
      <c r="T1797" t="str">
        <f>IF(ISNA(VLOOKUP(AF1797,#REF!,1)),"//","")</f>
        <v/>
      </c>
      <c r="U1797"/>
      <c r="V1797" t="e">
        <f t="shared" si="380"/>
        <v>#REF!</v>
      </c>
      <c r="W1797" s="81" t="s">
        <v>2729</v>
      </c>
      <c r="X1797" s="59" t="s">
        <v>2253</v>
      </c>
      <c r="Y1797" s="59" t="s">
        <v>2253</v>
      </c>
      <c r="Z1797" s="25" t="str">
        <f t="shared" si="387"/>
        <v>"HIDE"</v>
      </c>
      <c r="AA1797" s="25" t="str">
        <f t="shared" si="381"/>
        <v>HIDE</v>
      </c>
      <c r="AB1797" s="1">
        <f t="shared" si="388"/>
        <v>1757</v>
      </c>
      <c r="AC1797" t="str">
        <f t="shared" si="382"/>
        <v>ITM_HIDE</v>
      </c>
      <c r="AD1797" s="136" t="str">
        <f>IF(ISNA(VLOOKUP(AA1797,Sheet2!J:J,1,0)),"//","")</f>
        <v>//</v>
      </c>
      <c r="AF1797" s="94" t="str">
        <f t="shared" si="383"/>
        <v>HIDE</v>
      </c>
      <c r="AG1797" t="b">
        <f t="shared" si="384"/>
        <v>1</v>
      </c>
    </row>
    <row r="1798" spans="1:33" s="17" customFormat="1">
      <c r="A1798" s="50">
        <f t="shared" si="385"/>
        <v>1798</v>
      </c>
      <c r="B1798" s="49">
        <f t="shared" si="386"/>
        <v>1758</v>
      </c>
      <c r="C1798" s="144" t="s">
        <v>4456</v>
      </c>
      <c r="D1798" s="144" t="s">
        <v>7</v>
      </c>
      <c r="E1798" s="145" t="s">
        <v>4457</v>
      </c>
      <c r="F1798" s="145" t="s">
        <v>4457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3970</v>
      </c>
      <c r="L1798" s="57" t="s">
        <v>4804</v>
      </c>
      <c r="M1798" s="57" t="s">
        <v>4861</v>
      </c>
      <c r="N1798" s="57"/>
      <c r="P1798" s="145" t="s">
        <v>4458</v>
      </c>
      <c r="Q1798" s="16"/>
      <c r="S1798" s="17" t="str">
        <f t="shared" si="401"/>
        <v/>
      </c>
      <c r="T1798" s="17" t="str">
        <f>IF(ISNA(VLOOKUP(AF1798,#REF!,1)),"//","")</f>
        <v/>
      </c>
      <c r="V1798" t="e">
        <f t="shared" si="380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7"/>
        <v/>
      </c>
      <c r="AA1798" s="25" t="str">
        <f t="shared" si="381"/>
        <v/>
      </c>
      <c r="AB1798" s="1">
        <f t="shared" si="388"/>
        <v>1758</v>
      </c>
      <c r="AC1798" t="str">
        <f t="shared" si="382"/>
        <v xml:space="preserve">ITM_SMI         </v>
      </c>
      <c r="AD1798" s="136" t="str">
        <f>IF(ISNA(VLOOKUP(AA1798,Sheet2!J:J,1,0)),"//","")</f>
        <v/>
      </c>
      <c r="AF1798" s="94" t="str">
        <f t="shared" si="383"/>
        <v/>
      </c>
      <c r="AG1798" t="b">
        <f t="shared" si="384"/>
        <v>1</v>
      </c>
    </row>
    <row r="1799" spans="1:33" s="171" customFormat="1">
      <c r="A1799" s="50">
        <f t="shared" si="385"/>
        <v>1799</v>
      </c>
      <c r="B1799" s="49">
        <f t="shared" si="386"/>
        <v>1759</v>
      </c>
      <c r="C1799" s="167" t="s">
        <v>4447</v>
      </c>
      <c r="D1799" s="167" t="s">
        <v>4469</v>
      </c>
      <c r="E1799" s="194" t="s">
        <v>4518</v>
      </c>
      <c r="F1799" s="173" t="s">
        <v>4518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3970</v>
      </c>
      <c r="L1799" s="57" t="s">
        <v>4804</v>
      </c>
      <c r="M1799" s="57" t="s">
        <v>4861</v>
      </c>
      <c r="N1799" s="57"/>
      <c r="P1799" s="172" t="s">
        <v>4464</v>
      </c>
      <c r="Q1799" s="172"/>
      <c r="S1799" s="171" t="str">
        <f t="shared" si="401"/>
        <v/>
      </c>
      <c r="T1799" s="171" t="str">
        <f>IF(ISNA(VLOOKUP(AF1799,#REF!,1)),"//","")</f>
        <v/>
      </c>
      <c r="V1799" t="e">
        <f t="shared" ref="V1799:V1883" si="402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7"/>
        <v/>
      </c>
      <c r="AA1799" s="25" t="str">
        <f t="shared" ref="AA1799:AA1806" si="40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8"/>
        <v>1759</v>
      </c>
      <c r="AC1799" t="str">
        <f t="shared" ref="AC1799:AC1806" si="404">P1799</f>
        <v>ITM_PLOT_LR</v>
      </c>
      <c r="AD1799" s="136" t="str">
        <f>IF(ISNA(VLOOKUP(AA1799,Sheet2!J:J,1,0)),"//","")</f>
        <v/>
      </c>
      <c r="AF1799" s="94" t="str">
        <f t="shared" ref="AF1799:AF1806" si="40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6">AA1799=AF1799</f>
        <v>1</v>
      </c>
    </row>
    <row r="1800" spans="1:33" s="171" customFormat="1">
      <c r="A1800" s="50">
        <f t="shared" si="385"/>
        <v>1800</v>
      </c>
      <c r="B1800" s="49">
        <f t="shared" si="386"/>
        <v>1760</v>
      </c>
      <c r="C1800" s="167" t="s">
        <v>4447</v>
      </c>
      <c r="D1800" s="174" t="s">
        <v>4516</v>
      </c>
      <c r="E1800" s="194" t="s">
        <v>524</v>
      </c>
      <c r="F1800" s="194" t="s">
        <v>4470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3970</v>
      </c>
      <c r="L1800" s="57" t="s">
        <v>4804</v>
      </c>
      <c r="M1800" s="57" t="s">
        <v>4861</v>
      </c>
      <c r="N1800" s="57"/>
      <c r="P1800" s="172" t="s">
        <v>4520</v>
      </c>
      <c r="Q1800" s="172"/>
      <c r="S1800" s="171" t="str">
        <f t="shared" si="401"/>
        <v>NOT EQUAL</v>
      </c>
      <c r="T1800" s="171" t="str">
        <f>IF(ISNA(VLOOKUP(AF1800,#REF!,1)),"//","")</f>
        <v/>
      </c>
      <c r="V1800" t="e">
        <f t="shared" si="402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7"/>
        <v/>
      </c>
      <c r="AA1800" s="25" t="str">
        <f t="shared" si="403"/>
        <v/>
      </c>
      <c r="AB1800" s="1">
        <f t="shared" si="388"/>
        <v>1760</v>
      </c>
      <c r="AC1800" t="str">
        <f t="shared" si="404"/>
        <v>ITM_PLOT_NXT</v>
      </c>
      <c r="AD1800" s="136" t="str">
        <f>IF(ISNA(VLOOKUP(AA1800,Sheet2!J:J,1,0)),"//","")</f>
        <v/>
      </c>
      <c r="AF1800" s="94" t="str">
        <f t="shared" si="405"/>
        <v/>
      </c>
      <c r="AG1800" t="b">
        <f t="shared" si="406"/>
        <v>1</v>
      </c>
    </row>
    <row r="1801" spans="1:33" s="171" customFormat="1">
      <c r="A1801" s="50">
        <f t="shared" si="385"/>
        <v>1801</v>
      </c>
      <c r="B1801" s="49">
        <f t="shared" si="386"/>
        <v>1761</v>
      </c>
      <c r="C1801" s="167" t="s">
        <v>4447</v>
      </c>
      <c r="D1801" s="174" t="s">
        <v>4517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3970</v>
      </c>
      <c r="L1801" s="57" t="s">
        <v>4804</v>
      </c>
      <c r="M1801" s="57" t="s">
        <v>4861</v>
      </c>
      <c r="N1801" s="57"/>
      <c r="P1801" s="172" t="s">
        <v>4519</v>
      </c>
      <c r="Q1801" s="172"/>
      <c r="S1801" s="171" t="str">
        <f t="shared" si="401"/>
        <v/>
      </c>
      <c r="T1801" s="171" t="str">
        <f>IF(ISNA(VLOOKUP(AF1801,#REF!,1)),"//","")</f>
        <v/>
      </c>
      <c r="V1801" t="e">
        <f t="shared" si="402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7"/>
        <v/>
      </c>
      <c r="AA1801" s="25" t="str">
        <f t="shared" si="403"/>
        <v/>
      </c>
      <c r="AB1801" s="1">
        <f t="shared" si="388"/>
        <v>1761</v>
      </c>
      <c r="AC1801" t="str">
        <f t="shared" si="404"/>
        <v>ITM_PLOT_REV</v>
      </c>
      <c r="AD1801" s="136" t="str">
        <f>IF(ISNA(VLOOKUP(AA1801,Sheet2!J:J,1,0)),"//","")</f>
        <v/>
      </c>
      <c r="AF1801" s="94" t="str">
        <f t="shared" si="405"/>
        <v/>
      </c>
      <c r="AG1801" t="b">
        <f t="shared" si="406"/>
        <v>1</v>
      </c>
    </row>
    <row r="1802" spans="1:33" s="171" customFormat="1">
      <c r="A1802" s="50">
        <f t="shared" si="385"/>
        <v>1802</v>
      </c>
      <c r="B1802" s="49">
        <f t="shared" si="386"/>
        <v>1762</v>
      </c>
      <c r="C1802" s="167" t="s">
        <v>4471</v>
      </c>
      <c r="D1802" s="95" t="s">
        <v>7</v>
      </c>
      <c r="E1802" s="194" t="s">
        <v>524</v>
      </c>
      <c r="F1802" s="173" t="s">
        <v>4472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3970</v>
      </c>
      <c r="L1802" s="57" t="s">
        <v>4804</v>
      </c>
      <c r="M1802" s="57" t="s">
        <v>4861</v>
      </c>
      <c r="N1802" s="57"/>
      <c r="P1802" s="172" t="s">
        <v>4473</v>
      </c>
      <c r="Q1802" s="172"/>
      <c r="S1802" s="171" t="str">
        <f t="shared" si="401"/>
        <v>NOT EQUAL</v>
      </c>
      <c r="T1802" s="171" t="str">
        <f>IF(ISNA(VLOOKUP(AF1802,#REF!,1)),"//","")</f>
        <v/>
      </c>
      <c r="V1802" t="e">
        <f t="shared" si="402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7"/>
        <v/>
      </c>
      <c r="AA1802" s="25" t="str">
        <f t="shared" si="403"/>
        <v/>
      </c>
      <c r="AB1802" s="1">
        <f t="shared" si="388"/>
        <v>1762</v>
      </c>
      <c r="AC1802" t="str">
        <f t="shared" si="404"/>
        <v>ITM_PLOTZOOM</v>
      </c>
      <c r="AD1802" s="136" t="str">
        <f>IF(ISNA(VLOOKUP(AA1802,Sheet2!J:J,1,0)),"//","")</f>
        <v/>
      </c>
      <c r="AF1802" s="94" t="str">
        <f t="shared" si="405"/>
        <v/>
      </c>
      <c r="AG1802" t="b">
        <f t="shared" si="406"/>
        <v>1</v>
      </c>
    </row>
    <row r="1803" spans="1:33">
      <c r="A1803" s="50">
        <f t="shared" si="385"/>
        <v>1803</v>
      </c>
      <c r="B1803" s="49">
        <f t="shared" si="386"/>
        <v>1763</v>
      </c>
      <c r="C1803" s="53" t="s">
        <v>4655</v>
      </c>
      <c r="D1803" s="53" t="s">
        <v>7</v>
      </c>
      <c r="E1803" s="58" t="s">
        <v>4658</v>
      </c>
      <c r="F1803" s="58" t="s">
        <v>4658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3970</v>
      </c>
      <c r="L1803" s="57" t="s">
        <v>4804</v>
      </c>
      <c r="M1803" s="57" t="s">
        <v>4861</v>
      </c>
      <c r="N1803" s="57"/>
      <c r="O1803" s="57"/>
      <c r="P1803" s="56" t="s">
        <v>4665</v>
      </c>
      <c r="Q1803" s="13"/>
      <c r="R1803"/>
      <c r="S1803" t="str">
        <f t="shared" si="401"/>
        <v/>
      </c>
      <c r="T1803" t="str">
        <f>IF(ISNA(VLOOKUP(AF1803,#REF!,1)),"//","")</f>
        <v/>
      </c>
      <c r="U1803"/>
      <c r="V1803" t="e">
        <f t="shared" si="402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7"/>
        <v>"F(" STD_PHI ",M)"</v>
      </c>
      <c r="AA1803" s="25" t="str">
        <f t="shared" si="403"/>
        <v>F(PHI,M)</v>
      </c>
      <c r="AB1803" s="1">
        <f t="shared" si="388"/>
        <v>1763</v>
      </c>
      <c r="AC1803" t="str">
        <f t="shared" si="404"/>
        <v>ITM_Fphik</v>
      </c>
      <c r="AD1803" s="136" t="str">
        <f>IF(ISNA(VLOOKUP(AA1803,Sheet2!J:J,1,0)),"//","")</f>
        <v>//</v>
      </c>
      <c r="AF1803" s="94" t="str">
        <f t="shared" si="405"/>
        <v>F(PHI,M)</v>
      </c>
      <c r="AG1803" t="b">
        <f t="shared" si="406"/>
        <v>1</v>
      </c>
    </row>
    <row r="1804" spans="1:33">
      <c r="A1804" s="50">
        <f t="shared" si="385"/>
        <v>1804</v>
      </c>
      <c r="B1804" s="49">
        <f t="shared" si="386"/>
        <v>1764</v>
      </c>
      <c r="C1804" s="53" t="s">
        <v>4656</v>
      </c>
      <c r="D1804" s="53" t="s">
        <v>7</v>
      </c>
      <c r="E1804" s="58" t="s">
        <v>4659</v>
      </c>
      <c r="F1804" s="58" t="s">
        <v>4659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3970</v>
      </c>
      <c r="L1804" s="57" t="s">
        <v>4804</v>
      </c>
      <c r="M1804" s="57" t="s">
        <v>4861</v>
      </c>
      <c r="N1804" s="57"/>
      <c r="O1804" s="57"/>
      <c r="P1804" s="56" t="s">
        <v>4666</v>
      </c>
      <c r="Q1804" s="13"/>
      <c r="R1804"/>
      <c r="S1804" t="str">
        <f t="shared" si="401"/>
        <v/>
      </c>
      <c r="T1804" t="str">
        <f>IF(ISNA(VLOOKUP(AF1804,#REF!,1)),"//","")</f>
        <v/>
      </c>
      <c r="U1804"/>
      <c r="V1804" t="e">
        <f t="shared" si="402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7"/>
        <v>"E(" STD_PHI ",M)"</v>
      </c>
      <c r="AA1804" s="25" t="str">
        <f t="shared" si="403"/>
        <v>E(PHI,M)</v>
      </c>
      <c r="AB1804" s="1">
        <f t="shared" si="388"/>
        <v>1764</v>
      </c>
      <c r="AC1804" t="str">
        <f t="shared" si="404"/>
        <v>ITM_Ephik</v>
      </c>
      <c r="AD1804" s="136" t="str">
        <f>IF(ISNA(VLOOKUP(AA1804,Sheet2!J:J,1,0)),"//","")</f>
        <v>//</v>
      </c>
      <c r="AF1804" s="94" t="str">
        <f t="shared" si="405"/>
        <v>E(PHI,M)</v>
      </c>
      <c r="AG1804" t="b">
        <f t="shared" si="406"/>
        <v>1</v>
      </c>
    </row>
    <row r="1805" spans="1:33">
      <c r="A1805" s="50">
        <f t="shared" si="385"/>
        <v>1805</v>
      </c>
      <c r="B1805" s="49">
        <f t="shared" si="386"/>
        <v>1765</v>
      </c>
      <c r="C1805" s="53" t="s">
        <v>4657</v>
      </c>
      <c r="D1805" s="53" t="s">
        <v>7</v>
      </c>
      <c r="E1805" s="58" t="s">
        <v>4660</v>
      </c>
      <c r="F1805" s="58" t="s">
        <v>4660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3970</v>
      </c>
      <c r="L1805" s="57" t="s">
        <v>4804</v>
      </c>
      <c r="M1805" s="57" t="s">
        <v>4861</v>
      </c>
      <c r="N1805" s="57"/>
      <c r="O1805" s="57"/>
      <c r="P1805" s="56" t="s">
        <v>4667</v>
      </c>
      <c r="Q1805" s="13"/>
      <c r="R1805"/>
      <c r="S1805" t="str">
        <f t="shared" si="401"/>
        <v/>
      </c>
      <c r="T1805" t="str">
        <f>IF(ISNA(VLOOKUP(AF1805,#REF!,1)),"//","")</f>
        <v/>
      </c>
      <c r="U1805"/>
      <c r="V1805" t="e">
        <f t="shared" si="402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7"/>
        <v>STD_ZETA "(" STD_PHI ",M)"</v>
      </c>
      <c r="AA1805" s="25" t="str">
        <f t="shared" si="403"/>
        <v>ZETA(PHI,M)</v>
      </c>
      <c r="AB1805" s="1">
        <f t="shared" si="388"/>
        <v>1765</v>
      </c>
      <c r="AC1805" t="str">
        <f t="shared" si="404"/>
        <v>ITM_ZETAphik</v>
      </c>
      <c r="AD1805" s="136" t="str">
        <f>IF(ISNA(VLOOKUP(AA1805,Sheet2!J:J,1,0)),"//","")</f>
        <v>//</v>
      </c>
      <c r="AF1805" s="94" t="str">
        <f t="shared" si="405"/>
        <v>ZETA(PHI,M)</v>
      </c>
      <c r="AG1805" t="b">
        <f t="shared" si="406"/>
        <v>1</v>
      </c>
    </row>
    <row r="1806" spans="1:33">
      <c r="A1806" s="50">
        <f t="shared" si="385"/>
        <v>1806</v>
      </c>
      <c r="B1806" s="49">
        <f t="shared" si="386"/>
        <v>1766</v>
      </c>
      <c r="C1806" s="53" t="s">
        <v>4687</v>
      </c>
      <c r="D1806" s="53" t="s">
        <v>7</v>
      </c>
      <c r="E1806" s="58" t="s">
        <v>4688</v>
      </c>
      <c r="F1806" s="58" t="s">
        <v>4688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3970</v>
      </c>
      <c r="L1806" s="57" t="s">
        <v>4804</v>
      </c>
      <c r="M1806" s="57" t="s">
        <v>4861</v>
      </c>
      <c r="N1806" s="57"/>
      <c r="O1806" s="57"/>
      <c r="P1806" s="56" t="s">
        <v>4689</v>
      </c>
      <c r="Q1806" s="18"/>
      <c r="R1806"/>
      <c r="S1806" t="str">
        <f t="shared" si="401"/>
        <v/>
      </c>
      <c r="T1806" t="str">
        <f>IF(ISNA(VLOOKUP(AF1806,#REF!,1)),"//","")</f>
        <v/>
      </c>
      <c r="U1806"/>
      <c r="V1806" t="e">
        <f t="shared" si="402"/>
        <v>#REF!</v>
      </c>
      <c r="W1806" s="81" t="s">
        <v>2698</v>
      </c>
      <c r="X1806" s="59" t="s">
        <v>2253</v>
      </c>
      <c r="Y1806" s="59" t="s">
        <v>2253</v>
      </c>
      <c r="Z1806" s="25" t="str">
        <f t="shared" si="387"/>
        <v>"HIDE?"</v>
      </c>
      <c r="AA1806" s="25" t="str">
        <f t="shared" si="403"/>
        <v>HIDE?</v>
      </c>
      <c r="AB1806" s="1">
        <f t="shared" si="388"/>
        <v>1766</v>
      </c>
      <c r="AC1806" t="str">
        <f t="shared" si="404"/>
        <v>ITM_GETHIDE</v>
      </c>
      <c r="AD1806" s="136" t="str">
        <f>IF(ISNA(VLOOKUP(AA1806,Sheet2!J:J,1,0)),"//","")</f>
        <v>//</v>
      </c>
      <c r="AF1806" s="94" t="str">
        <f t="shared" si="405"/>
        <v>HIDE?</v>
      </c>
      <c r="AG1806" t="b">
        <f t="shared" si="406"/>
        <v>1</v>
      </c>
    </row>
    <row r="1807" spans="1:33">
      <c r="A1807" s="50">
        <f t="shared" si="385"/>
        <v>1807</v>
      </c>
      <c r="B1807" s="49">
        <f t="shared" si="386"/>
        <v>1767</v>
      </c>
      <c r="C1807" s="53" t="s">
        <v>4765</v>
      </c>
      <c r="D1807" s="53" t="s">
        <v>7</v>
      </c>
      <c r="E1807" s="58" t="s">
        <v>4766</v>
      </c>
      <c r="F1807" s="58" t="s">
        <v>4766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3970</v>
      </c>
      <c r="L1807" s="57" t="s">
        <v>4804</v>
      </c>
      <c r="M1807" s="57" t="s">
        <v>4863</v>
      </c>
      <c r="N1807" s="57"/>
      <c r="O1807" s="57"/>
      <c r="P1807" s="56" t="s">
        <v>4771</v>
      </c>
      <c r="Q1807" s="18"/>
      <c r="R1807"/>
      <c r="S1807" t="str">
        <f t="shared" si="401"/>
        <v/>
      </c>
      <c r="T1807" t="str">
        <f>IF(ISNA(VLOOKUP(AF1807,#REF!,1)),"//","")</f>
        <v/>
      </c>
      <c r="U1807"/>
      <c r="V1807" t="e">
        <f t="shared" ref="V1807" si="407">IF(AA1807&lt;&gt;"",V1806+1,V1806)</f>
        <v>#REF!</v>
      </c>
      <c r="W1807" s="81" t="s">
        <v>2698</v>
      </c>
      <c r="X1807" s="59" t="s">
        <v>2253</v>
      </c>
      <c r="Y1807" s="59" t="s">
        <v>2253</v>
      </c>
      <c r="Z1807" s="25" t="str">
        <f t="shared" si="387"/>
        <v/>
      </c>
      <c r="AA1807" s="25" t="str">
        <f t="shared" ref="AA1807" si="408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8"/>
        <v>1767</v>
      </c>
      <c r="AC1807" t="str">
        <f t="shared" ref="AC1807" si="409">P1807</f>
        <v>ITM_CALC</v>
      </c>
      <c r="AD1807" s="136" t="str">
        <f>IF(ISNA(VLOOKUP(AA1807,Sheet2!J:J,1,0)),"//","")</f>
        <v/>
      </c>
      <c r="AF1807" s="94" t="str">
        <f t="shared" ref="AF1807" si="410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1">AA1807=AF1807</f>
        <v>1</v>
      </c>
    </row>
    <row r="1808" spans="1:33">
      <c r="A1808" s="50">
        <f t="shared" si="385"/>
        <v>1808</v>
      </c>
      <c r="B1808" s="49">
        <f t="shared" si="386"/>
        <v>1768</v>
      </c>
      <c r="C1808" s="53" t="s">
        <v>3466</v>
      </c>
      <c r="D1808" s="53" t="s">
        <v>7</v>
      </c>
      <c r="E1808" s="58" t="s">
        <v>4767</v>
      </c>
      <c r="F1808" s="58" t="s">
        <v>4767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3970</v>
      </c>
      <c r="L1808" s="57" t="s">
        <v>4805</v>
      </c>
      <c r="M1808" s="57" t="s">
        <v>4861</v>
      </c>
      <c r="N1808" s="57"/>
      <c r="O1808" s="57"/>
      <c r="P1808" s="56" t="s">
        <v>4772</v>
      </c>
      <c r="Q1808" s="18"/>
      <c r="R1808"/>
      <c r="S1808" t="str">
        <f t="shared" si="401"/>
        <v/>
      </c>
      <c r="T1808" t="str">
        <f>IF(ISNA(VLOOKUP(AF1808,#REF!,1)),"//","")</f>
        <v/>
      </c>
      <c r="U1808"/>
      <c r="V1808" t="e">
        <f t="shared" ref="V1808" si="412">IF(AA1808&lt;&gt;"",V1807+1,V1807)</f>
        <v>#REF!</v>
      </c>
      <c r="W1808" s="81" t="s">
        <v>2698</v>
      </c>
      <c r="X1808" s="59" t="s">
        <v>2253</v>
      </c>
      <c r="Y1808" s="59" t="s">
        <v>2253</v>
      </c>
      <c r="Z1808" s="25" t="str">
        <f t="shared" si="387"/>
        <v>"SQRT"</v>
      </c>
      <c r="AA1808" s="25" t="str">
        <f t="shared" ref="AA1808" si="413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8"/>
        <v>1768</v>
      </c>
      <c r="AC1808" t="str">
        <f t="shared" ref="AC1808" si="414">P1808</f>
        <v>ITM_SQRT</v>
      </c>
      <c r="AD1808" s="136" t="str">
        <f>IF(ISNA(VLOOKUP(AA1808,Sheet2!J:J,1,0)),"//","")</f>
        <v/>
      </c>
      <c r="AF1808" s="94" t="str">
        <f t="shared" ref="AF1808" si="415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16">AA1808=AF1808</f>
        <v>1</v>
      </c>
    </row>
    <row r="1809" spans="1:33">
      <c r="A1809" s="50">
        <f t="shared" si="385"/>
        <v>1809</v>
      </c>
      <c r="B1809" s="49">
        <f t="shared" si="386"/>
        <v>1769</v>
      </c>
      <c r="C1809" s="53" t="s">
        <v>3457</v>
      </c>
      <c r="D1809" s="53" t="s">
        <v>4782</v>
      </c>
      <c r="E1809" s="58" t="s">
        <v>524</v>
      </c>
      <c r="F1809" s="58" t="s">
        <v>4792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3970</v>
      </c>
      <c r="L1809" s="57" t="s">
        <v>4804</v>
      </c>
      <c r="M1809" s="57" t="s">
        <v>4863</v>
      </c>
      <c r="N1809" s="57"/>
      <c r="O1809" s="57"/>
      <c r="P1809" s="56" t="s">
        <v>4794</v>
      </c>
      <c r="Q1809" s="18"/>
      <c r="R1809"/>
      <c r="S1809" t="str">
        <f t="shared" si="401"/>
        <v>NOT EQUAL</v>
      </c>
      <c r="T1809" t="str">
        <f>IF(ISNA(VLOOKUP(AF1809,#REF!,1)),"//","")</f>
        <v/>
      </c>
      <c r="U1809"/>
      <c r="V1809" t="e">
        <f t="shared" ref="V1809" si="417">IF(AA1809&lt;&gt;"",V1808+1,V1808)</f>
        <v>#REF!</v>
      </c>
      <c r="W1809" s="81" t="s">
        <v>2698</v>
      </c>
      <c r="X1809" s="59" t="s">
        <v>2253</v>
      </c>
      <c r="Y1809" s="59" t="s">
        <v>2253</v>
      </c>
      <c r="Z1809" s="25" t="str">
        <f t="shared" si="387"/>
        <v/>
      </c>
      <c r="AA1809" s="25" t="str">
        <f t="shared" ref="AA1809" si="418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8"/>
        <v>1769</v>
      </c>
      <c r="AC1809" t="str">
        <f t="shared" ref="AC1809" si="419">P1809</f>
        <v>ITM_RCL_FV</v>
      </c>
      <c r="AD1809" s="136" t="str">
        <f>IF(ISNA(VLOOKUP(AA1809,Sheet2!J:J,1,0)),"//","")</f>
        <v/>
      </c>
      <c r="AF1809" s="94" t="str">
        <f t="shared" ref="AF1809" si="420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1">AA1809=AF1809</f>
        <v>1</v>
      </c>
    </row>
    <row r="1810" spans="1:33">
      <c r="A1810" s="50">
        <f t="shared" si="385"/>
        <v>1810</v>
      </c>
      <c r="B1810" s="49">
        <f t="shared" si="386"/>
        <v>1770</v>
      </c>
      <c r="C1810" s="53" t="s">
        <v>3457</v>
      </c>
      <c r="D1810" s="53" t="s">
        <v>4783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3970</v>
      </c>
      <c r="L1810" s="57" t="s">
        <v>4804</v>
      </c>
      <c r="M1810" s="57" t="s">
        <v>4863</v>
      </c>
      <c r="N1810" s="57"/>
      <c r="O1810" s="57"/>
      <c r="P1810" s="56" t="s">
        <v>4795</v>
      </c>
      <c r="Q1810" s="18"/>
      <c r="R1810"/>
      <c r="S1810" t="str">
        <f t="shared" si="401"/>
        <v>NOT EQUAL</v>
      </c>
      <c r="T1810" t="str">
        <f>IF(ISNA(VLOOKUP(AF1810,#REF!,1)),"//","")</f>
        <v/>
      </c>
      <c r="U1810"/>
      <c r="V1810" t="e">
        <f t="shared" ref="V1810:V1814" si="422">IF(AA1810&lt;&gt;"",V1809+1,V1809)</f>
        <v>#REF!</v>
      </c>
      <c r="W1810" s="81" t="s">
        <v>2698</v>
      </c>
      <c r="X1810" s="59" t="s">
        <v>2253</v>
      </c>
      <c r="Y1810" s="59" t="s">
        <v>2253</v>
      </c>
      <c r="Z1810" s="25" t="str">
        <f t="shared" si="387"/>
        <v/>
      </c>
      <c r="AA1810" s="25" t="str">
        <f t="shared" ref="AA1810:AA1814" si="423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8"/>
        <v>1770</v>
      </c>
      <c r="AC1810" t="str">
        <f t="shared" ref="AC1810:AC1814" si="424">P1810</f>
        <v>ITM_RCL_IPonA</v>
      </c>
      <c r="AD1810" s="136" t="str">
        <f>IF(ISNA(VLOOKUP(AA1810,Sheet2!J:J,1,0)),"//","")</f>
        <v/>
      </c>
      <c r="AF1810" s="94" t="str">
        <f t="shared" ref="AF1810:AF1814" si="425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26">AA1810=AF1810</f>
        <v>1</v>
      </c>
    </row>
    <row r="1811" spans="1:33">
      <c r="A1811" s="50">
        <f t="shared" si="385"/>
        <v>1811</v>
      </c>
      <c r="B1811" s="49">
        <f t="shared" si="386"/>
        <v>1771</v>
      </c>
      <c r="C1811" s="53" t="s">
        <v>3457</v>
      </c>
      <c r="D1811" s="53" t="s">
        <v>4784</v>
      </c>
      <c r="E1811" s="58" t="s">
        <v>524</v>
      </c>
      <c r="F1811" s="58" t="s">
        <v>4793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3970</v>
      </c>
      <c r="L1811" s="57" t="s">
        <v>4804</v>
      </c>
      <c r="M1811" s="57" t="s">
        <v>4863</v>
      </c>
      <c r="N1811" s="57"/>
      <c r="O1811" s="57"/>
      <c r="P1811" s="56" t="s">
        <v>4796</v>
      </c>
      <c r="Q1811" s="18"/>
      <c r="R1811"/>
      <c r="S1811" t="str">
        <f t="shared" si="401"/>
        <v>NOT EQUAL</v>
      </c>
      <c r="T1811" t="str">
        <f>IF(ISNA(VLOOKUP(AF1811,#REF!,1)),"//","")</f>
        <v/>
      </c>
      <c r="U1811"/>
      <c r="V1811" t="e">
        <f t="shared" si="422"/>
        <v>#REF!</v>
      </c>
      <c r="W1811" s="81" t="s">
        <v>2698</v>
      </c>
      <c r="X1811" s="59" t="s">
        <v>2253</v>
      </c>
      <c r="Y1811" s="59" t="s">
        <v>2253</v>
      </c>
      <c r="Z1811" s="25" t="str">
        <f t="shared" si="387"/>
        <v/>
      </c>
      <c r="AA1811" s="25" t="str">
        <f t="shared" si="423"/>
        <v/>
      </c>
      <c r="AB1811" s="1">
        <f t="shared" si="388"/>
        <v>1771</v>
      </c>
      <c r="AC1811" t="str">
        <f t="shared" si="424"/>
        <v>ITM_RCL_NPER</v>
      </c>
      <c r="AD1811" s="136" t="str">
        <f>IF(ISNA(VLOOKUP(AA1811,Sheet2!J:J,1,0)),"//","")</f>
        <v/>
      </c>
      <c r="AF1811" s="94" t="str">
        <f t="shared" si="425"/>
        <v/>
      </c>
      <c r="AG1811" t="b">
        <f t="shared" si="426"/>
        <v>1</v>
      </c>
    </row>
    <row r="1812" spans="1:33">
      <c r="A1812" s="50">
        <f t="shared" si="385"/>
        <v>1812</v>
      </c>
      <c r="B1812" s="49">
        <f t="shared" si="386"/>
        <v>1772</v>
      </c>
      <c r="C1812" s="53" t="s">
        <v>3457</v>
      </c>
      <c r="D1812" s="53" t="s">
        <v>4785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3970</v>
      </c>
      <c r="L1812" s="57" t="s">
        <v>4804</v>
      </c>
      <c r="M1812" s="57" t="s">
        <v>4863</v>
      </c>
      <c r="N1812" s="57"/>
      <c r="O1812" s="57"/>
      <c r="P1812" s="56" t="s">
        <v>4797</v>
      </c>
      <c r="Q1812" s="18"/>
      <c r="R1812"/>
      <c r="S1812" t="str">
        <f t="shared" si="401"/>
        <v>NOT EQUAL</v>
      </c>
      <c r="T1812" t="str">
        <f>IF(ISNA(VLOOKUP(AF1812,#REF!,1)),"//","")</f>
        <v/>
      </c>
      <c r="U1812"/>
      <c r="V1812" t="e">
        <f t="shared" si="422"/>
        <v>#REF!</v>
      </c>
      <c r="W1812" s="81" t="s">
        <v>2698</v>
      </c>
      <c r="X1812" s="59" t="s">
        <v>2253</v>
      </c>
      <c r="Y1812" s="59" t="s">
        <v>2253</v>
      </c>
      <c r="Z1812" s="25" t="str">
        <f t="shared" si="387"/>
        <v/>
      </c>
      <c r="AA1812" s="25" t="str">
        <f t="shared" si="423"/>
        <v/>
      </c>
      <c r="AB1812" s="1">
        <f t="shared" si="388"/>
        <v>1772</v>
      </c>
      <c r="AC1812" t="str">
        <f t="shared" si="424"/>
        <v>ITM_RCL_PERonA</v>
      </c>
      <c r="AD1812" s="136" t="str">
        <f>IF(ISNA(VLOOKUP(AA1812,Sheet2!J:J,1,0)),"//","")</f>
        <v/>
      </c>
      <c r="AF1812" s="94" t="str">
        <f t="shared" si="425"/>
        <v/>
      </c>
      <c r="AG1812" t="b">
        <f t="shared" si="426"/>
        <v>1</v>
      </c>
    </row>
    <row r="1813" spans="1:33">
      <c r="A1813" s="50">
        <f t="shared" si="385"/>
        <v>1813</v>
      </c>
      <c r="B1813" s="49">
        <f t="shared" si="386"/>
        <v>1773</v>
      </c>
      <c r="C1813" s="53" t="s">
        <v>3457</v>
      </c>
      <c r="D1813" s="53" t="s">
        <v>4786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3970</v>
      </c>
      <c r="L1813" s="57" t="s">
        <v>4804</v>
      </c>
      <c r="M1813" s="57" t="s">
        <v>4863</v>
      </c>
      <c r="N1813" s="57"/>
      <c r="O1813" s="57"/>
      <c r="P1813" s="56" t="s">
        <v>4798</v>
      </c>
      <c r="Q1813" s="18"/>
      <c r="R1813"/>
      <c r="S1813" t="str">
        <f t="shared" si="401"/>
        <v>NOT EQUAL</v>
      </c>
      <c r="T1813" t="str">
        <f>IF(ISNA(VLOOKUP(AF1813,#REF!,1)),"//","")</f>
        <v/>
      </c>
      <c r="U1813"/>
      <c r="V1813" t="e">
        <f t="shared" si="422"/>
        <v>#REF!</v>
      </c>
      <c r="W1813" s="81" t="s">
        <v>2698</v>
      </c>
      <c r="X1813" s="59" t="s">
        <v>2253</v>
      </c>
      <c r="Y1813" s="59" t="s">
        <v>2253</v>
      </c>
      <c r="Z1813" s="25" t="str">
        <f t="shared" si="387"/>
        <v/>
      </c>
      <c r="AA1813" s="25" t="str">
        <f t="shared" si="423"/>
        <v/>
      </c>
      <c r="AB1813" s="1">
        <f t="shared" si="388"/>
        <v>1773</v>
      </c>
      <c r="AC1813" t="str">
        <f t="shared" si="424"/>
        <v>ITM_RCL_PMT</v>
      </c>
      <c r="AD1813" s="136" t="str">
        <f>IF(ISNA(VLOOKUP(AA1813,Sheet2!J:J,1,0)),"//","")</f>
        <v/>
      </c>
      <c r="AF1813" s="94" t="str">
        <f t="shared" si="425"/>
        <v/>
      </c>
      <c r="AG1813" t="b">
        <f t="shared" si="426"/>
        <v>1</v>
      </c>
    </row>
    <row r="1814" spans="1:33">
      <c r="A1814" s="50">
        <f t="shared" si="385"/>
        <v>1814</v>
      </c>
      <c r="B1814" s="49">
        <f t="shared" si="386"/>
        <v>1774</v>
      </c>
      <c r="C1814" s="53" t="s">
        <v>3457</v>
      </c>
      <c r="D1814" s="53" t="s">
        <v>4787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3970</v>
      </c>
      <c r="L1814" s="57" t="s">
        <v>4804</v>
      </c>
      <c r="M1814" s="57" t="s">
        <v>4863</v>
      </c>
      <c r="N1814" s="57"/>
      <c r="O1814" s="57"/>
      <c r="P1814" s="56" t="s">
        <v>4799</v>
      </c>
      <c r="Q1814" s="18"/>
      <c r="R1814"/>
      <c r="S1814" t="str">
        <f t="shared" si="401"/>
        <v>NOT EQUAL</v>
      </c>
      <c r="T1814" t="str">
        <f>IF(ISNA(VLOOKUP(AF1814,#REF!,1)),"//","")</f>
        <v/>
      </c>
      <c r="U1814"/>
      <c r="V1814" t="e">
        <f t="shared" si="422"/>
        <v>#REF!</v>
      </c>
      <c r="W1814" s="81" t="s">
        <v>2698</v>
      </c>
      <c r="X1814" s="59" t="s">
        <v>2253</v>
      </c>
      <c r="Y1814" s="59" t="s">
        <v>2253</v>
      </c>
      <c r="Z1814" s="25" t="str">
        <f t="shared" si="387"/>
        <v/>
      </c>
      <c r="AA1814" s="25" t="str">
        <f t="shared" si="423"/>
        <v/>
      </c>
      <c r="AB1814" s="1">
        <f t="shared" si="388"/>
        <v>1774</v>
      </c>
      <c r="AC1814" t="str">
        <f t="shared" si="424"/>
        <v>ITM_RCL_PV</v>
      </c>
      <c r="AD1814" s="136" t="str">
        <f>IF(ISNA(VLOOKUP(AA1814,Sheet2!J:J,1,0)),"//","")</f>
        <v/>
      </c>
      <c r="AF1814" s="94" t="str">
        <f t="shared" si="425"/>
        <v/>
      </c>
      <c r="AG1814" t="b">
        <f t="shared" si="426"/>
        <v>1</v>
      </c>
    </row>
    <row r="1815" spans="1:33">
      <c r="A1815" s="50">
        <f t="shared" si="385"/>
        <v>1815</v>
      </c>
      <c r="B1815" s="49">
        <f t="shared" si="386"/>
        <v>1775</v>
      </c>
      <c r="C1815" s="53" t="s">
        <v>4815</v>
      </c>
      <c r="D1815" s="137" t="s">
        <v>4871</v>
      </c>
      <c r="E1815" s="58" t="s">
        <v>4816</v>
      </c>
      <c r="F1815" s="58" t="s">
        <v>4816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3970</v>
      </c>
      <c r="L1815" s="57" t="s">
        <v>4805</v>
      </c>
      <c r="M1815" s="57" t="s">
        <v>4861</v>
      </c>
      <c r="N1815" s="57"/>
      <c r="O1815" s="57"/>
      <c r="P1815" s="56" t="s">
        <v>4808</v>
      </c>
      <c r="Q1815" s="18"/>
      <c r="R1815"/>
      <c r="S1815" t="str">
        <f t="shared" si="401"/>
        <v/>
      </c>
      <c r="T1815" t="str">
        <f>IF(ISNA(VLOOKUP(AF1815,#REF!,1)),"//","")</f>
        <v/>
      </c>
      <c r="U1815"/>
      <c r="V1815" t="e">
        <f t="shared" ref="V1815" si="427">IF(AA1815&lt;&gt;"",V1814+1,V1814)</f>
        <v>#REF!</v>
      </c>
      <c r="W1815" s="81" t="s">
        <v>2698</v>
      </c>
      <c r="X1815" s="59" t="s">
        <v>2253</v>
      </c>
      <c r="Y1815" s="59" t="s">
        <v>2253</v>
      </c>
      <c r="Z1815" s="25" t="str">
        <f t="shared" si="387"/>
        <v>"ATAN2"</v>
      </c>
      <c r="AA1815" s="25" t="str">
        <f t="shared" ref="AA1815" si="428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8"/>
        <v>1775</v>
      </c>
      <c r="AC1815" t="str">
        <f t="shared" ref="AC1815" si="429">P1815</f>
        <v>ITM_atan2</v>
      </c>
      <c r="AD1815" s="136" t="str">
        <f>IF(ISNA(VLOOKUP(AA1815,Sheet2!J:J,1,0)),"//","")</f>
        <v>//</v>
      </c>
      <c r="AF1815" s="94" t="str">
        <f t="shared" ref="AF1815" si="430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1">AA1815=AF1815</f>
        <v>1</v>
      </c>
    </row>
    <row r="1816" spans="1:33">
      <c r="A1816" s="50">
        <f t="shared" si="385"/>
        <v>1816</v>
      </c>
      <c r="B1816" s="49">
        <f t="shared" si="386"/>
        <v>1776</v>
      </c>
      <c r="C1816" s="53" t="s">
        <v>4821</v>
      </c>
      <c r="D1816" s="53" t="s">
        <v>7</v>
      </c>
      <c r="E1816" s="58" t="s">
        <v>524</v>
      </c>
      <c r="F1816" s="58" t="s">
        <v>4825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3808</v>
      </c>
      <c r="L1816" s="57" t="s">
        <v>4804</v>
      </c>
      <c r="M1816" s="57" t="s">
        <v>4863</v>
      </c>
      <c r="N1816" s="57"/>
      <c r="O1816" s="57"/>
      <c r="P1816" s="56" t="s">
        <v>4826</v>
      </c>
      <c r="Q1816" s="18"/>
      <c r="R1816"/>
      <c r="S1816" t="str">
        <f t="shared" ref="S1816:S1819" si="432">IF(E1816=F1816,"","NOT EQUAL")</f>
        <v>NOT EQUAL</v>
      </c>
      <c r="T1816" t="str">
        <f>IF(ISNA(VLOOKUP(AF1816,#REF!,1)),"//","")</f>
        <v/>
      </c>
      <c r="U1816"/>
      <c r="V1816" t="e">
        <f t="shared" ref="V1816:V1819" si="433">IF(AA1816&lt;&gt;"",V1815+1,V1815)</f>
        <v>#REF!</v>
      </c>
      <c r="W1816" s="81" t="s">
        <v>2698</v>
      </c>
      <c r="X1816" s="59" t="s">
        <v>2253</v>
      </c>
      <c r="Y1816" s="59" t="s">
        <v>2253</v>
      </c>
      <c r="Z1816" s="25" t="str">
        <f t="shared" ref="Z1816:Z1819" si="434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35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36">B1816</f>
        <v>1776</v>
      </c>
      <c r="AC1816" t="str">
        <f t="shared" ref="AC1816:AC1819" si="437">P1816</f>
        <v>ITM_TIMER_ADD</v>
      </c>
      <c r="AD1816" s="136" t="str">
        <f>IF(ISNA(VLOOKUP(AA1816,Sheet2!J:J,1,0)),"//","")</f>
        <v/>
      </c>
      <c r="AF1816" s="94" t="str">
        <f t="shared" ref="AF1816:AF1819" si="438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39">AA1816=AF1816</f>
        <v>1</v>
      </c>
    </row>
    <row r="1817" spans="1:33">
      <c r="A1817" s="50">
        <f t="shared" si="385"/>
        <v>1817</v>
      </c>
      <c r="B1817" s="49">
        <f t="shared" si="386"/>
        <v>1777</v>
      </c>
      <c r="C1817" s="53" t="s">
        <v>4822</v>
      </c>
      <c r="D1817" s="53" t="s">
        <v>7</v>
      </c>
      <c r="E1817" s="58" t="s">
        <v>524</v>
      </c>
      <c r="F1817" s="58" t="s">
        <v>4924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3808</v>
      </c>
      <c r="L1817" s="57" t="s">
        <v>4804</v>
      </c>
      <c r="M1817" s="57" t="s">
        <v>4863</v>
      </c>
      <c r="N1817" s="57"/>
      <c r="O1817" s="57"/>
      <c r="P1817" s="56" t="s">
        <v>4827</v>
      </c>
      <c r="Q1817" s="18"/>
      <c r="R1817"/>
      <c r="S1817" t="str">
        <f t="shared" si="432"/>
        <v>NOT EQUAL</v>
      </c>
      <c r="T1817" t="str">
        <f>IF(ISNA(VLOOKUP(AF1817,#REF!,1)),"//","")</f>
        <v/>
      </c>
      <c r="U1817"/>
      <c r="V1817" t="e">
        <f t="shared" si="433"/>
        <v>#REF!</v>
      </c>
      <c r="W1817" s="81" t="s">
        <v>2698</v>
      </c>
      <c r="X1817" s="59" t="s">
        <v>2253</v>
      </c>
      <c r="Y1817" s="59" t="s">
        <v>2253</v>
      </c>
      <c r="Z1817" s="25" t="str">
        <f t="shared" si="434"/>
        <v/>
      </c>
      <c r="AA1817" s="25" t="str">
        <f t="shared" si="435"/>
        <v/>
      </c>
      <c r="AB1817" s="1">
        <f t="shared" si="436"/>
        <v>1777</v>
      </c>
      <c r="AC1817" t="str">
        <f t="shared" si="437"/>
        <v>ITM_TIMER_0_1S</v>
      </c>
      <c r="AD1817" s="136" t="str">
        <f>IF(ISNA(VLOOKUP(AA1817,Sheet2!J:J,1,0)),"//","")</f>
        <v/>
      </c>
      <c r="AF1817" s="94" t="str">
        <f t="shared" si="438"/>
        <v/>
      </c>
      <c r="AG1817" t="b">
        <f t="shared" si="439"/>
        <v>1</v>
      </c>
    </row>
    <row r="1818" spans="1:33">
      <c r="A1818" s="50">
        <f t="shared" si="385"/>
        <v>1818</v>
      </c>
      <c r="B1818" s="49">
        <f t="shared" si="386"/>
        <v>1778</v>
      </c>
      <c r="C1818" s="53" t="s">
        <v>4823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3808</v>
      </c>
      <c r="L1818" s="57" t="s">
        <v>4804</v>
      </c>
      <c r="M1818" s="57" t="s">
        <v>4863</v>
      </c>
      <c r="N1818" s="57"/>
      <c r="O1818" s="57"/>
      <c r="P1818" s="56" t="s">
        <v>4828</v>
      </c>
      <c r="Q1818" s="18"/>
      <c r="R1818"/>
      <c r="S1818" t="str">
        <f t="shared" si="432"/>
        <v>NOT EQUAL</v>
      </c>
      <c r="T1818" t="str">
        <f>IF(ISNA(VLOOKUP(AF1818,#REF!,1)),"//","")</f>
        <v/>
      </c>
      <c r="U1818"/>
      <c r="V1818" t="e">
        <f t="shared" si="433"/>
        <v>#REF!</v>
      </c>
      <c r="W1818" s="81" t="s">
        <v>2698</v>
      </c>
      <c r="X1818" s="59" t="s">
        <v>2253</v>
      </c>
      <c r="Y1818" s="59" t="s">
        <v>2253</v>
      </c>
      <c r="Z1818" s="25" t="str">
        <f t="shared" si="434"/>
        <v/>
      </c>
      <c r="AA1818" s="25" t="str">
        <f t="shared" si="435"/>
        <v/>
      </c>
      <c r="AB1818" s="1">
        <f t="shared" si="436"/>
        <v>1778</v>
      </c>
      <c r="AC1818" t="str">
        <f t="shared" si="437"/>
        <v>ITM_TIMER_RESET</v>
      </c>
      <c r="AD1818" s="136" t="str">
        <f>IF(ISNA(VLOOKUP(AA1818,Sheet2!J:J,1,0)),"//","")</f>
        <v/>
      </c>
      <c r="AF1818" s="94" t="str">
        <f t="shared" si="438"/>
        <v/>
      </c>
      <c r="AG1818" t="b">
        <f t="shared" si="439"/>
        <v>1</v>
      </c>
    </row>
    <row r="1819" spans="1:33">
      <c r="A1819" s="50">
        <f t="shared" si="385"/>
        <v>1819</v>
      </c>
      <c r="B1819" s="49">
        <f t="shared" si="386"/>
        <v>1779</v>
      </c>
      <c r="C1819" s="53" t="s">
        <v>4824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3808</v>
      </c>
      <c r="L1819" s="57" t="s">
        <v>4804</v>
      </c>
      <c r="M1819" s="57" t="s">
        <v>4863</v>
      </c>
      <c r="N1819" s="57"/>
      <c r="O1819" s="57"/>
      <c r="P1819" s="56" t="s">
        <v>4829</v>
      </c>
      <c r="Q1819" s="18"/>
      <c r="R1819"/>
      <c r="S1819" t="str">
        <f t="shared" si="432"/>
        <v>NOT EQUAL</v>
      </c>
      <c r="T1819" t="str">
        <f>IF(ISNA(VLOOKUP(AF1819,#REF!,1)),"//","")</f>
        <v/>
      </c>
      <c r="U1819"/>
      <c r="V1819" t="e">
        <f t="shared" si="433"/>
        <v>#REF!</v>
      </c>
      <c r="W1819" s="81" t="s">
        <v>2698</v>
      </c>
      <c r="X1819" s="59" t="s">
        <v>2253</v>
      </c>
      <c r="Y1819" s="59" t="s">
        <v>2253</v>
      </c>
      <c r="Z1819" s="25" t="str">
        <f t="shared" si="434"/>
        <v/>
      </c>
      <c r="AA1819" s="25" t="str">
        <f t="shared" si="435"/>
        <v/>
      </c>
      <c r="AB1819" s="1">
        <f t="shared" si="436"/>
        <v>1779</v>
      </c>
      <c r="AC1819" t="str">
        <f t="shared" si="437"/>
        <v>ITM_TIMER_RCL</v>
      </c>
      <c r="AD1819" s="136" t="str">
        <f>IF(ISNA(VLOOKUP(AA1819,Sheet2!J:J,1,0)),"//","")</f>
        <v/>
      </c>
      <c r="AF1819" s="94" t="str">
        <f t="shared" si="438"/>
        <v/>
      </c>
      <c r="AG1819" t="b">
        <f t="shared" si="439"/>
        <v>1</v>
      </c>
    </row>
    <row r="1820" spans="1:33">
      <c r="A1820" s="50">
        <f t="shared" ref="A1820:A1883" si="440">IF(B1820=INT(B1820),ROW(),"")</f>
        <v>1820</v>
      </c>
      <c r="B1820" s="49">
        <f t="shared" ref="B1820:B1883" si="441">IF(AND(MID(C1820,2,1)&lt;&gt;"/",MID(C1820,1,1)="/"),INT(B1819)+1,B1819+0.01)</f>
        <v>1780</v>
      </c>
      <c r="C1820" s="53" t="s">
        <v>4856</v>
      </c>
      <c r="D1820" s="53" t="s">
        <v>48</v>
      </c>
      <c r="E1820" s="58" t="s">
        <v>4857</v>
      </c>
      <c r="F1820" s="58" t="s">
        <v>4857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3808</v>
      </c>
      <c r="L1820" s="57" t="s">
        <v>4804</v>
      </c>
      <c r="M1820" s="57" t="s">
        <v>4863</v>
      </c>
      <c r="N1820" s="57"/>
      <c r="O1820" s="57"/>
      <c r="P1820" s="56" t="s">
        <v>4858</v>
      </c>
      <c r="Q1820" s="18"/>
      <c r="R1820"/>
      <c r="S1820" t="str">
        <f t="shared" ref="S1820" si="442">IF(E1820=F1820,"","NOT EQUAL")</f>
        <v/>
      </c>
      <c r="T1820" t="str">
        <f>IF(ISNA(VLOOKUP(AF1820,#REF!,1)),"//","")</f>
        <v/>
      </c>
      <c r="U1820"/>
      <c r="V1820" t="e">
        <f t="shared" ref="V1820" si="443">IF(AA1820&lt;&gt;"",V1819+1,V1819)</f>
        <v>#REF!</v>
      </c>
      <c r="W1820" s="81" t="s">
        <v>2698</v>
      </c>
      <c r="X1820" s="59" t="s">
        <v>2253</v>
      </c>
      <c r="Y1820" s="59" t="s">
        <v>2253</v>
      </c>
      <c r="Z1820" s="25" t="str">
        <f t="shared" ref="Z1820" si="444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5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46">B1820</f>
        <v>1780</v>
      </c>
      <c r="AC1820" t="str">
        <f t="shared" ref="AC1820" si="447">P1820</f>
        <v>ITM_CLBKUP</v>
      </c>
      <c r="AD1820" s="136" t="str">
        <f>IF(ISNA(VLOOKUP(AA1820,Sheet2!J:J,1,0)),"//","")</f>
        <v/>
      </c>
      <c r="AF1820" s="94" t="str">
        <f t="shared" ref="AF1820" si="448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49">AA1820=AF1820</f>
        <v>1</v>
      </c>
    </row>
    <row r="1821" spans="1:33" s="216" customFormat="1">
      <c r="A1821" s="50">
        <f t="shared" si="440"/>
        <v>1821</v>
      </c>
      <c r="B1821" s="49">
        <f t="shared" si="441"/>
        <v>1781</v>
      </c>
      <c r="C1821" s="217" t="s">
        <v>4801</v>
      </c>
      <c r="D1821" s="217" t="s">
        <v>4802</v>
      </c>
      <c r="E1821" s="218" t="s">
        <v>4843</v>
      </c>
      <c r="F1821" s="218" t="s">
        <v>4843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3970</v>
      </c>
      <c r="L1821" s="216" t="s">
        <v>4804</v>
      </c>
      <c r="M1821" s="57" t="s">
        <v>4863</v>
      </c>
      <c r="P1821" s="221" t="s">
        <v>4841</v>
      </c>
      <c r="Q1821" s="221"/>
      <c r="S1821" s="216" t="str">
        <f t="shared" ref="S1821:S1824" si="450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2698</v>
      </c>
      <c r="X1821" s="220" t="s">
        <v>2253</v>
      </c>
      <c r="Y1821" s="220" t="s">
        <v>2253</v>
      </c>
      <c r="Z1821" s="222" t="str">
        <f t="shared" ref="Z1821:Z1824" si="451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2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3">B1821</f>
        <v>1781</v>
      </c>
      <c r="AC1821" s="216" t="str">
        <f t="shared" ref="AC1821:AC1824" si="454">P1821</f>
        <v>ITM_CPXSLV</v>
      </c>
      <c r="AD1821" s="220" t="str">
        <f>IF(ISNA(VLOOKUP(AA1821,Sheet2!J:J,1,0)),"//","")</f>
        <v/>
      </c>
      <c r="AF1821" s="215" t="str">
        <f t="shared" ref="AF1821:AF1824" si="455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56">AA1821=AF1821</f>
        <v>1</v>
      </c>
    </row>
    <row r="1822" spans="1:33" s="216" customFormat="1">
      <c r="A1822" s="50">
        <f t="shared" si="440"/>
        <v>1822</v>
      </c>
      <c r="B1822" s="49">
        <f t="shared" si="441"/>
        <v>1782</v>
      </c>
      <c r="C1822" s="217" t="s">
        <v>4801</v>
      </c>
      <c r="D1822" s="217" t="s">
        <v>4803</v>
      </c>
      <c r="E1822" s="218" t="s">
        <v>4839</v>
      </c>
      <c r="F1822" s="218" t="s">
        <v>4839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3970</v>
      </c>
      <c r="L1822" s="216" t="s">
        <v>4804</v>
      </c>
      <c r="M1822" s="57" t="s">
        <v>4863</v>
      </c>
      <c r="P1822" s="221" t="s">
        <v>4842</v>
      </c>
      <c r="Q1822" s="221"/>
      <c r="S1822" s="216" t="str">
        <f t="shared" si="450"/>
        <v/>
      </c>
      <c r="T1822" s="216" t="str">
        <f>IF(ISNA(VLOOKUP(AF1822,#REF!,1)),"//","")</f>
        <v/>
      </c>
      <c r="V1822" s="216" t="e">
        <f t="shared" ref="V1822:V1824" si="457">IF(AA1822&lt;&gt;"",V1821+1,V1821)</f>
        <v>#REF!</v>
      </c>
      <c r="W1822" s="215" t="s">
        <v>2698</v>
      </c>
      <c r="X1822" s="220" t="s">
        <v>2253</v>
      </c>
      <c r="Y1822" s="220" t="s">
        <v>2253</v>
      </c>
      <c r="Z1822" s="222" t="str">
        <f t="shared" si="451"/>
        <v/>
      </c>
      <c r="AA1822" s="222" t="str">
        <f t="shared" si="452"/>
        <v/>
      </c>
      <c r="AB1822" s="223">
        <f t="shared" si="453"/>
        <v>1782</v>
      </c>
      <c r="AC1822" s="216" t="str">
        <f t="shared" si="454"/>
        <v>ITM_DRAW</v>
      </c>
      <c r="AD1822" s="220" t="str">
        <f>IF(ISNA(VLOOKUP(AA1822,Sheet2!J:J,1,0)),"//","")</f>
        <v/>
      </c>
      <c r="AF1822" s="215" t="str">
        <f t="shared" si="455"/>
        <v/>
      </c>
      <c r="AG1822" s="216" t="b">
        <f t="shared" si="456"/>
        <v>1</v>
      </c>
    </row>
    <row r="1823" spans="1:33" s="216" customFormat="1">
      <c r="A1823" s="50">
        <f t="shared" si="440"/>
        <v>1823</v>
      </c>
      <c r="B1823" s="49">
        <f t="shared" si="441"/>
        <v>1783</v>
      </c>
      <c r="C1823" s="217" t="s">
        <v>3794</v>
      </c>
      <c r="D1823" s="217" t="s">
        <v>7</v>
      </c>
      <c r="E1823" s="218" t="s">
        <v>4836</v>
      </c>
      <c r="F1823" s="218" t="s">
        <v>4836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3808</v>
      </c>
      <c r="L1823" s="216" t="s">
        <v>4804</v>
      </c>
      <c r="M1823" s="57" t="s">
        <v>4863</v>
      </c>
      <c r="P1823" s="221" t="s">
        <v>4834</v>
      </c>
      <c r="Q1823" s="221"/>
      <c r="S1823" s="216" t="str">
        <f t="shared" si="450"/>
        <v/>
      </c>
      <c r="T1823" s="216" t="str">
        <f>IF(ISNA(VLOOKUP(AF1823,#REF!,1)),"//","")</f>
        <v/>
      </c>
      <c r="V1823" s="216" t="e">
        <f t="shared" si="457"/>
        <v>#REF!</v>
      </c>
      <c r="W1823" s="215" t="s">
        <v>2698</v>
      </c>
      <c r="X1823" s="220" t="s">
        <v>2253</v>
      </c>
      <c r="Y1823" s="220" t="s">
        <v>2253</v>
      </c>
      <c r="Z1823" s="222" t="str">
        <f t="shared" si="451"/>
        <v/>
      </c>
      <c r="AA1823" s="222" t="str">
        <f t="shared" si="452"/>
        <v/>
      </c>
      <c r="AB1823" s="223">
        <f t="shared" si="453"/>
        <v>1783</v>
      </c>
      <c r="AC1823" s="216" t="str">
        <f t="shared" si="454"/>
        <v>MNU_GRAPH</v>
      </c>
      <c r="AD1823" s="220" t="str">
        <f>IF(ISNA(VLOOKUP(AA1823,Sheet2!J:J,1,0)),"//","")</f>
        <v/>
      </c>
      <c r="AF1823" s="215" t="str">
        <f t="shared" si="455"/>
        <v/>
      </c>
      <c r="AG1823" s="216" t="b">
        <f t="shared" si="456"/>
        <v>1</v>
      </c>
    </row>
    <row r="1824" spans="1:33" s="216" customFormat="1">
      <c r="A1824" s="50">
        <f t="shared" si="440"/>
        <v>1824</v>
      </c>
      <c r="B1824" s="49">
        <f t="shared" si="441"/>
        <v>1784</v>
      </c>
      <c r="C1824" s="217" t="s">
        <v>4837</v>
      </c>
      <c r="D1824" s="217" t="s">
        <v>4106</v>
      </c>
      <c r="E1824" s="218" t="s">
        <v>4840</v>
      </c>
      <c r="F1824" s="218" t="s">
        <v>4840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3808</v>
      </c>
      <c r="L1824" s="216" t="s">
        <v>4804</v>
      </c>
      <c r="M1824" s="57" t="s">
        <v>4863</v>
      </c>
      <c r="P1824" s="221" t="s">
        <v>4838</v>
      </c>
      <c r="Q1824" s="221"/>
      <c r="S1824" s="216" t="str">
        <f t="shared" si="450"/>
        <v/>
      </c>
      <c r="T1824" s="216" t="str">
        <f>IF(ISNA(VLOOKUP(AF1824,#REF!,1)),"//","")</f>
        <v/>
      </c>
      <c r="V1824" s="216" t="e">
        <f t="shared" si="457"/>
        <v>#REF!</v>
      </c>
      <c r="W1824" s="215" t="s">
        <v>2698</v>
      </c>
      <c r="X1824" s="220" t="s">
        <v>2253</v>
      </c>
      <c r="Y1824" s="220" t="s">
        <v>2253</v>
      </c>
      <c r="Z1824" s="222" t="str">
        <f t="shared" si="451"/>
        <v/>
      </c>
      <c r="AA1824" s="222" t="str">
        <f t="shared" si="452"/>
        <v/>
      </c>
      <c r="AB1824" s="223">
        <f t="shared" si="453"/>
        <v>1784</v>
      </c>
      <c r="AC1824" s="216" t="str">
        <f t="shared" si="454"/>
        <v>ITM_REPLT</v>
      </c>
      <c r="AD1824" s="220" t="str">
        <f>IF(ISNA(VLOOKUP(AA1824,Sheet2!J:J,1,0)),"//","")</f>
        <v/>
      </c>
      <c r="AF1824" s="215" t="str">
        <f t="shared" si="455"/>
        <v/>
      </c>
      <c r="AG1824" s="216" t="b">
        <f t="shared" si="456"/>
        <v>1</v>
      </c>
    </row>
    <row r="1825" spans="1:33" s="216" customFormat="1">
      <c r="A1825" s="50">
        <f t="shared" si="440"/>
        <v>1825</v>
      </c>
      <c r="B1825" s="49">
        <f t="shared" si="441"/>
        <v>1785</v>
      </c>
      <c r="C1825" s="217" t="s">
        <v>4920</v>
      </c>
      <c r="D1825" s="217" t="s">
        <v>7</v>
      </c>
      <c r="E1825" s="218" t="s">
        <v>4922</v>
      </c>
      <c r="F1825" s="218" t="s">
        <v>4922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3808</v>
      </c>
      <c r="L1825" s="216" t="s">
        <v>4804</v>
      </c>
      <c r="M1825" s="57" t="s">
        <v>4863</v>
      </c>
      <c r="P1825" s="221" t="s">
        <v>4910</v>
      </c>
      <c r="Q1825" s="221"/>
      <c r="S1825" s="216" t="str">
        <f t="shared" ref="S1825:S1826" si="458">IF(E1825=F1825,"","NOT EQUAL")</f>
        <v/>
      </c>
      <c r="T1825" s="216" t="str">
        <f>IF(ISNA(VLOOKUP(AF1825,#REF!,1)),"//","")</f>
        <v/>
      </c>
      <c r="V1825" s="216" t="e">
        <f t="shared" ref="V1825:V1826" si="459">IF(AA1825&lt;&gt;"",V1824+1,V1824)</f>
        <v>#REF!</v>
      </c>
      <c r="W1825" s="215" t="s">
        <v>2698</v>
      </c>
      <c r="X1825" s="220" t="s">
        <v>2253</v>
      </c>
      <c r="Y1825" s="220" t="s">
        <v>2253</v>
      </c>
      <c r="Z1825" s="222" t="str">
        <f t="shared" ref="Z1825:Z1826" si="460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1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2">B1825</f>
        <v>1785</v>
      </c>
      <c r="AC1825" s="216" t="str">
        <f t="shared" ref="AC1825:AC1826" si="463">P1825</f>
        <v>ITM_FPHERE</v>
      </c>
      <c r="AD1825" s="220" t="str">
        <f>IF(ISNA(VLOOKUP(AA1825,Sheet2!J:J,1,0)),"//","")</f>
        <v/>
      </c>
      <c r="AF1825" s="215" t="str">
        <f t="shared" ref="AF1825:AF1826" si="464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65">AA1825=AF1825</f>
        <v>1</v>
      </c>
    </row>
    <row r="1826" spans="1:33" s="216" customFormat="1">
      <c r="A1826" s="50">
        <f t="shared" si="440"/>
        <v>1826</v>
      </c>
      <c r="B1826" s="49">
        <f t="shared" si="441"/>
        <v>1786</v>
      </c>
      <c r="C1826" s="217" t="s">
        <v>4921</v>
      </c>
      <c r="D1826" s="217" t="s">
        <v>7</v>
      </c>
      <c r="E1826" s="218" t="s">
        <v>4923</v>
      </c>
      <c r="F1826" s="218" t="s">
        <v>4923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3808</v>
      </c>
      <c r="L1826" s="216" t="s">
        <v>4804</v>
      </c>
      <c r="M1826" s="57" t="s">
        <v>4863</v>
      </c>
      <c r="P1826" s="221" t="s">
        <v>4911</v>
      </c>
      <c r="Q1826" s="221"/>
      <c r="S1826" s="216" t="str">
        <f t="shared" si="458"/>
        <v/>
      </c>
      <c r="T1826" s="216" t="str">
        <f>IF(ISNA(VLOOKUP(AF1826,#REF!,1)),"//","")</f>
        <v/>
      </c>
      <c r="V1826" s="216" t="e">
        <f t="shared" si="459"/>
        <v>#REF!</v>
      </c>
      <c r="W1826" s="215" t="s">
        <v>2698</v>
      </c>
      <c r="X1826" s="220" t="s">
        <v>2253</v>
      </c>
      <c r="Y1826" s="220" t="s">
        <v>2253</v>
      </c>
      <c r="Z1826" s="222" t="str">
        <f t="shared" si="460"/>
        <v/>
      </c>
      <c r="AA1826" s="222" t="str">
        <f t="shared" si="461"/>
        <v/>
      </c>
      <c r="AB1826" s="223">
        <f t="shared" si="462"/>
        <v>1786</v>
      </c>
      <c r="AC1826" s="216" t="str">
        <f t="shared" si="463"/>
        <v>ITM_FPPHERE</v>
      </c>
      <c r="AD1826" s="220" t="str">
        <f>IF(ISNA(VLOOKUP(AA1826,Sheet2!J:J,1,0)),"//","")</f>
        <v/>
      </c>
      <c r="AF1826" s="215" t="str">
        <f t="shared" si="464"/>
        <v/>
      </c>
      <c r="AG1826" s="216" t="b">
        <f t="shared" si="465"/>
        <v>1</v>
      </c>
    </row>
    <row r="1827" spans="1:33" s="216" customFormat="1">
      <c r="A1827" s="50">
        <f t="shared" si="440"/>
        <v>1827</v>
      </c>
      <c r="B1827" s="49">
        <f t="shared" si="441"/>
        <v>1787</v>
      </c>
      <c r="C1827" s="217" t="s">
        <v>4960</v>
      </c>
      <c r="D1827" s="217" t="s">
        <v>7</v>
      </c>
      <c r="E1827" s="218" t="s">
        <v>4966</v>
      </c>
      <c r="F1827" s="218" t="s">
        <v>4966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3808</v>
      </c>
      <c r="L1827" s="216" t="s">
        <v>4804</v>
      </c>
      <c r="M1827" s="57" t="s">
        <v>4861</v>
      </c>
      <c r="P1827" s="221" t="s">
        <v>4973</v>
      </c>
      <c r="Q1827" s="221"/>
      <c r="S1827" s="216" t="str">
        <f t="shared" ref="S1827:S1834" si="466">IF(E1827=F1827,"","NOT EQUAL")</f>
        <v/>
      </c>
      <c r="T1827" s="216" t="str">
        <f>IF(ISNA(VLOOKUP(AF1827,#REF!,1)),"//","")</f>
        <v/>
      </c>
      <c r="V1827" s="216" t="e">
        <f t="shared" ref="V1827:V1834" si="467">IF(AA1827&lt;&gt;"",V1826+1,V1826)</f>
        <v>#REF!</v>
      </c>
      <c r="W1827" s="215" t="s">
        <v>2698</v>
      </c>
      <c r="X1827" s="220" t="s">
        <v>2253</v>
      </c>
      <c r="Y1827" s="220" t="s">
        <v>2253</v>
      </c>
      <c r="Z1827" s="222" t="str">
        <f t="shared" ref="Z1827:Z1834" si="468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69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0">B1827</f>
        <v>1787</v>
      </c>
      <c r="AC1827" s="216" t="str">
        <f t="shared" ref="AC1827:AC1834" si="471">P1827</f>
        <v>ITM_nBINS</v>
      </c>
      <c r="AD1827" s="220" t="str">
        <f>IF(ISNA(VLOOKUP(AA1827,Sheet2!J:J,1,0)),"//","")</f>
        <v/>
      </c>
      <c r="AF1827" s="215" t="str">
        <f t="shared" ref="AF1827:AF1834" si="472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3">AA1827=AF1827</f>
        <v>1</v>
      </c>
    </row>
    <row r="1828" spans="1:33" s="216" customFormat="1">
      <c r="A1828" s="50">
        <f t="shared" si="440"/>
        <v>1828</v>
      </c>
      <c r="B1828" s="49">
        <f t="shared" si="441"/>
        <v>1788</v>
      </c>
      <c r="C1828" s="217" t="s">
        <v>4961</v>
      </c>
      <c r="D1828" s="217" t="s">
        <v>7</v>
      </c>
      <c r="E1828" s="218" t="s">
        <v>4967</v>
      </c>
      <c r="F1828" s="218" t="s">
        <v>4967</v>
      </c>
      <c r="G1828" s="219">
        <v>0</v>
      </c>
      <c r="H1828" s="219">
        <v>0</v>
      </c>
      <c r="I1828" s="148" t="s">
        <v>3</v>
      </c>
      <c r="J1828" s="218" t="s">
        <v>1391</v>
      </c>
      <c r="K1828" s="220" t="s">
        <v>3808</v>
      </c>
      <c r="L1828" s="216" t="s">
        <v>4804</v>
      </c>
      <c r="M1828" s="57" t="s">
        <v>4861</v>
      </c>
      <c r="P1828" s="221" t="s">
        <v>4974</v>
      </c>
      <c r="Q1828" s="221"/>
      <c r="S1828" s="216" t="str">
        <f t="shared" si="466"/>
        <v/>
      </c>
      <c r="T1828" s="216" t="str">
        <f>IF(ISNA(VLOOKUP(AF1828,#REF!,1)),"//","")</f>
        <v/>
      </c>
      <c r="V1828" s="216" t="e">
        <f t="shared" si="467"/>
        <v>#REF!</v>
      </c>
      <c r="W1828" s="215" t="s">
        <v>2698</v>
      </c>
      <c r="X1828" s="220" t="s">
        <v>2253</v>
      </c>
      <c r="Y1828" s="220" t="s">
        <v>2253</v>
      </c>
      <c r="Z1828" s="222" t="str">
        <f t="shared" si="468"/>
        <v/>
      </c>
      <c r="AA1828" s="222" t="str">
        <f t="shared" si="469"/>
        <v/>
      </c>
      <c r="AB1828" s="223">
        <f t="shared" si="470"/>
        <v>1788</v>
      </c>
      <c r="AC1828" s="216" t="str">
        <f t="shared" si="471"/>
        <v>ITM_LOBIN</v>
      </c>
      <c r="AD1828" s="220" t="str">
        <f>IF(ISNA(VLOOKUP(AA1828,Sheet2!J:J,1,0)),"//","")</f>
        <v/>
      </c>
      <c r="AF1828" s="215" t="str">
        <f t="shared" si="472"/>
        <v/>
      </c>
      <c r="AG1828" s="216" t="b">
        <f t="shared" si="473"/>
        <v>1</v>
      </c>
    </row>
    <row r="1829" spans="1:33" s="216" customFormat="1">
      <c r="A1829" s="50">
        <f t="shared" si="440"/>
        <v>1829</v>
      </c>
      <c r="B1829" s="49">
        <f t="shared" si="441"/>
        <v>1789</v>
      </c>
      <c r="C1829" s="217" t="s">
        <v>4962</v>
      </c>
      <c r="D1829" s="217" t="s">
        <v>7</v>
      </c>
      <c r="E1829" s="218" t="s">
        <v>4968</v>
      </c>
      <c r="F1829" s="218" t="s">
        <v>4968</v>
      </c>
      <c r="G1829" s="219">
        <v>0</v>
      </c>
      <c r="H1829" s="219">
        <v>0</v>
      </c>
      <c r="I1829" s="148" t="s">
        <v>3</v>
      </c>
      <c r="J1829" s="218" t="s">
        <v>1391</v>
      </c>
      <c r="K1829" s="220" t="s">
        <v>3808</v>
      </c>
      <c r="L1829" s="216" t="s">
        <v>4804</v>
      </c>
      <c r="M1829" s="57" t="s">
        <v>4861</v>
      </c>
      <c r="P1829" s="221" t="s">
        <v>4975</v>
      </c>
      <c r="Q1829" s="221"/>
      <c r="S1829" s="216" t="str">
        <f t="shared" si="466"/>
        <v/>
      </c>
      <c r="T1829" s="216" t="str">
        <f>IF(ISNA(VLOOKUP(AF1829,#REF!,1)),"//","")</f>
        <v/>
      </c>
      <c r="V1829" s="216" t="e">
        <f t="shared" si="467"/>
        <v>#REF!</v>
      </c>
      <c r="W1829" s="215" t="s">
        <v>2698</v>
      </c>
      <c r="X1829" s="220" t="s">
        <v>2253</v>
      </c>
      <c r="Y1829" s="220" t="s">
        <v>2253</v>
      </c>
      <c r="Z1829" s="222" t="str">
        <f t="shared" si="468"/>
        <v/>
      </c>
      <c r="AA1829" s="222" t="str">
        <f t="shared" si="469"/>
        <v/>
      </c>
      <c r="AB1829" s="223">
        <f t="shared" si="470"/>
        <v>1789</v>
      </c>
      <c r="AC1829" s="216" t="str">
        <f t="shared" si="471"/>
        <v>ITM_HIBIN</v>
      </c>
      <c r="AD1829" s="220" t="str">
        <f>IF(ISNA(VLOOKUP(AA1829,Sheet2!J:J,1,0)),"//","")</f>
        <v/>
      </c>
      <c r="AF1829" s="215" t="str">
        <f t="shared" si="472"/>
        <v/>
      </c>
      <c r="AG1829" s="216" t="b">
        <f t="shared" si="473"/>
        <v>1</v>
      </c>
    </row>
    <row r="1830" spans="1:33" s="216" customFormat="1">
      <c r="A1830" s="50">
        <f t="shared" si="440"/>
        <v>1830</v>
      </c>
      <c r="B1830" s="49">
        <f t="shared" si="441"/>
        <v>1790</v>
      </c>
      <c r="C1830" s="217" t="s">
        <v>4963</v>
      </c>
      <c r="D1830" s="217" t="s">
        <v>2883</v>
      </c>
      <c r="E1830" s="218" t="s">
        <v>4969</v>
      </c>
      <c r="F1830" s="218" t="s">
        <v>4969</v>
      </c>
      <c r="G1830" s="219">
        <v>0</v>
      </c>
      <c r="H1830" s="219">
        <v>0</v>
      </c>
      <c r="I1830" s="148" t="s">
        <v>3</v>
      </c>
      <c r="J1830" s="218" t="s">
        <v>1391</v>
      </c>
      <c r="K1830" s="220" t="s">
        <v>3808</v>
      </c>
      <c r="L1830" s="216" t="s">
        <v>4804</v>
      </c>
      <c r="M1830" s="57" t="s">
        <v>4861</v>
      </c>
      <c r="P1830" s="221" t="s">
        <v>4978</v>
      </c>
      <c r="Q1830" s="221"/>
      <c r="S1830" s="216" t="str">
        <f t="shared" si="466"/>
        <v/>
      </c>
      <c r="T1830" s="216" t="str">
        <f>IF(ISNA(VLOOKUP(AF1830,#REF!,1)),"//","")</f>
        <v/>
      </c>
      <c r="V1830" s="216" t="e">
        <f t="shared" si="467"/>
        <v>#REF!</v>
      </c>
      <c r="W1830" s="215" t="s">
        <v>2698</v>
      </c>
      <c r="X1830" s="220" t="s">
        <v>2253</v>
      </c>
      <c r="Y1830" s="220" t="s">
        <v>2253</v>
      </c>
      <c r="Z1830" s="222" t="str">
        <f t="shared" si="468"/>
        <v/>
      </c>
      <c r="AA1830" s="222" t="str">
        <f t="shared" si="469"/>
        <v/>
      </c>
      <c r="AB1830" s="223">
        <f t="shared" si="470"/>
        <v>1790</v>
      </c>
      <c r="AC1830" s="216" t="str">
        <f t="shared" si="471"/>
        <v>ITM_HISTOX</v>
      </c>
      <c r="AD1830" s="220" t="str">
        <f>IF(ISNA(VLOOKUP(AA1830,Sheet2!J:J,1,0)),"//","")</f>
        <v/>
      </c>
      <c r="AF1830" s="215" t="str">
        <f t="shared" si="472"/>
        <v/>
      </c>
      <c r="AG1830" s="216" t="b">
        <f t="shared" si="473"/>
        <v>1</v>
      </c>
    </row>
    <row r="1831" spans="1:33" s="216" customFormat="1">
      <c r="A1831" s="50">
        <f t="shared" si="440"/>
        <v>1831</v>
      </c>
      <c r="B1831" s="49">
        <f t="shared" si="441"/>
        <v>1791</v>
      </c>
      <c r="C1831" s="217" t="s">
        <v>4963</v>
      </c>
      <c r="D1831" s="217" t="s">
        <v>2884</v>
      </c>
      <c r="E1831" s="218" t="s">
        <v>4970</v>
      </c>
      <c r="F1831" s="218" t="s">
        <v>4970</v>
      </c>
      <c r="G1831" s="219">
        <v>0</v>
      </c>
      <c r="H1831" s="219">
        <v>0</v>
      </c>
      <c r="I1831" s="148" t="s">
        <v>3</v>
      </c>
      <c r="J1831" s="218" t="s">
        <v>1391</v>
      </c>
      <c r="K1831" s="220" t="s">
        <v>3808</v>
      </c>
      <c r="L1831" s="216" t="s">
        <v>4804</v>
      </c>
      <c r="M1831" s="57" t="s">
        <v>4861</v>
      </c>
      <c r="P1831" s="221" t="s">
        <v>4979</v>
      </c>
      <c r="Q1831" s="221"/>
      <c r="S1831" s="216" t="str">
        <f t="shared" si="466"/>
        <v/>
      </c>
      <c r="T1831" s="216" t="str">
        <f>IF(ISNA(VLOOKUP(AF1831,#REF!,1)),"//","")</f>
        <v/>
      </c>
      <c r="V1831" s="216" t="e">
        <f t="shared" si="467"/>
        <v>#REF!</v>
      </c>
      <c r="W1831" s="215" t="s">
        <v>2698</v>
      </c>
      <c r="X1831" s="220" t="s">
        <v>2253</v>
      </c>
      <c r="Y1831" s="220" t="s">
        <v>2253</v>
      </c>
      <c r="Z1831" s="222" t="str">
        <f t="shared" si="468"/>
        <v/>
      </c>
      <c r="AA1831" s="222" t="str">
        <f t="shared" si="469"/>
        <v/>
      </c>
      <c r="AB1831" s="223">
        <f t="shared" si="470"/>
        <v>1791</v>
      </c>
      <c r="AC1831" s="216" t="str">
        <f t="shared" si="471"/>
        <v>ITM_HISTOY</v>
      </c>
      <c r="AD1831" s="220" t="str">
        <f>IF(ISNA(VLOOKUP(AA1831,Sheet2!J:J,1,0)),"//","")</f>
        <v/>
      </c>
      <c r="AF1831" s="215" t="str">
        <f t="shared" si="472"/>
        <v/>
      </c>
      <c r="AG1831" s="216" t="b">
        <f t="shared" si="473"/>
        <v>1</v>
      </c>
    </row>
    <row r="1832" spans="1:33" s="216" customFormat="1">
      <c r="A1832" s="50">
        <f t="shared" si="440"/>
        <v>1832</v>
      </c>
      <c r="B1832" s="49">
        <f t="shared" si="441"/>
        <v>1792</v>
      </c>
      <c r="C1832" s="217" t="s">
        <v>4447</v>
      </c>
      <c r="D1832" s="217" t="s">
        <v>4964</v>
      </c>
      <c r="E1832" s="218" t="s">
        <v>4971</v>
      </c>
      <c r="F1832" s="218" t="s">
        <v>4971</v>
      </c>
      <c r="G1832" s="219">
        <v>0</v>
      </c>
      <c r="H1832" s="219">
        <v>0</v>
      </c>
      <c r="I1832" s="148" t="s">
        <v>3</v>
      </c>
      <c r="J1832" s="218" t="s">
        <v>1391</v>
      </c>
      <c r="K1832" s="220" t="s">
        <v>3808</v>
      </c>
      <c r="L1832" s="216" t="s">
        <v>4804</v>
      </c>
      <c r="M1832" s="57" t="s">
        <v>4861</v>
      </c>
      <c r="P1832" s="221" t="s">
        <v>4976</v>
      </c>
      <c r="Q1832" s="221"/>
      <c r="S1832" s="216" t="str">
        <f t="shared" si="466"/>
        <v/>
      </c>
      <c r="T1832" s="216" t="str">
        <f>IF(ISNA(VLOOKUP(AF1832,#REF!,1)),"//","")</f>
        <v/>
      </c>
      <c r="V1832" s="216" t="e">
        <f t="shared" si="467"/>
        <v>#REF!</v>
      </c>
      <c r="W1832" s="215" t="s">
        <v>2698</v>
      </c>
      <c r="X1832" s="220" t="s">
        <v>2253</v>
      </c>
      <c r="Y1832" s="220" t="s">
        <v>2253</v>
      </c>
      <c r="Z1832" s="222" t="str">
        <f t="shared" si="468"/>
        <v/>
      </c>
      <c r="AA1832" s="222" t="str">
        <f t="shared" si="469"/>
        <v/>
      </c>
      <c r="AB1832" s="223">
        <f t="shared" si="470"/>
        <v>1792</v>
      </c>
      <c r="AC1832" s="216" t="str">
        <f t="shared" si="471"/>
        <v>ITM_HPLOT</v>
      </c>
      <c r="AD1832" s="220" t="str">
        <f>IF(ISNA(VLOOKUP(AA1832,Sheet2!J:J,1,0)),"//","")</f>
        <v/>
      </c>
      <c r="AF1832" s="215" t="str">
        <f t="shared" si="472"/>
        <v/>
      </c>
      <c r="AG1832" s="216" t="b">
        <f t="shared" si="473"/>
        <v>1</v>
      </c>
    </row>
    <row r="1833" spans="1:33" s="216" customFormat="1">
      <c r="A1833" s="50">
        <f t="shared" si="440"/>
        <v>1833</v>
      </c>
      <c r="B1833" s="49">
        <f t="shared" si="441"/>
        <v>1793</v>
      </c>
      <c r="C1833" s="217" t="s">
        <v>4447</v>
      </c>
      <c r="D1833" s="217" t="s">
        <v>4965</v>
      </c>
      <c r="E1833" s="218" t="s">
        <v>4972</v>
      </c>
      <c r="F1833" s="218" t="s">
        <v>4972</v>
      </c>
      <c r="G1833" s="219">
        <v>0</v>
      </c>
      <c r="H1833" s="219">
        <v>0</v>
      </c>
      <c r="I1833" s="148" t="s">
        <v>3</v>
      </c>
      <c r="J1833" s="218" t="s">
        <v>1391</v>
      </c>
      <c r="K1833" s="220" t="s">
        <v>3808</v>
      </c>
      <c r="L1833" s="216" t="s">
        <v>4804</v>
      </c>
      <c r="M1833" s="57" t="s">
        <v>4861</v>
      </c>
      <c r="P1833" s="221" t="s">
        <v>4977</v>
      </c>
      <c r="Q1833" s="221"/>
      <c r="S1833" s="216" t="str">
        <f t="shared" si="466"/>
        <v/>
      </c>
      <c r="T1833" s="216" t="str">
        <f>IF(ISNA(VLOOKUP(AF1833,#REF!,1)),"//","")</f>
        <v/>
      </c>
      <c r="V1833" s="216" t="e">
        <f t="shared" si="467"/>
        <v>#REF!</v>
      </c>
      <c r="W1833" s="215" t="s">
        <v>2698</v>
      </c>
      <c r="X1833" s="220" t="s">
        <v>2253</v>
      </c>
      <c r="Y1833" s="220" t="s">
        <v>2253</v>
      </c>
      <c r="Z1833" s="222" t="str">
        <f t="shared" si="468"/>
        <v/>
      </c>
      <c r="AA1833" s="222" t="str">
        <f t="shared" si="469"/>
        <v/>
      </c>
      <c r="AB1833" s="223">
        <f t="shared" si="470"/>
        <v>1793</v>
      </c>
      <c r="AC1833" s="216" t="str">
        <f t="shared" si="471"/>
        <v>ITM_HNORM</v>
      </c>
      <c r="AD1833" s="220" t="str">
        <f>IF(ISNA(VLOOKUP(AA1833,Sheet2!J:J,1,0)),"//","")</f>
        <v/>
      </c>
      <c r="AF1833" s="215" t="str">
        <f t="shared" si="472"/>
        <v/>
      </c>
      <c r="AG1833" s="216" t="b">
        <f t="shared" si="473"/>
        <v>1</v>
      </c>
    </row>
    <row r="1834" spans="1:33">
      <c r="A1834" s="50">
        <f t="shared" si="440"/>
        <v>1834</v>
      </c>
      <c r="B1834" s="49">
        <f t="shared" si="441"/>
        <v>1794</v>
      </c>
      <c r="C1834" s="53" t="s">
        <v>5196</v>
      </c>
      <c r="D1834" s="53" t="s">
        <v>7</v>
      </c>
      <c r="E1834" s="58" t="s">
        <v>5197</v>
      </c>
      <c r="F1834" s="58" t="s">
        <v>5197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3970</v>
      </c>
      <c r="L1834" s="216" t="s">
        <v>4804</v>
      </c>
      <c r="M1834" s="57" t="s">
        <v>4861</v>
      </c>
      <c r="N1834" s="57"/>
      <c r="O1834" s="57"/>
      <c r="P1834" s="56" t="s">
        <v>5198</v>
      </c>
      <c r="Q1834" s="18"/>
      <c r="R1834"/>
      <c r="S1834" t="str">
        <f t="shared" si="466"/>
        <v/>
      </c>
      <c r="T1834" t="str">
        <f>IF(ISNA(VLOOKUP(AF1834,#REF!,1)),"//","")</f>
        <v/>
      </c>
      <c r="U1834"/>
      <c r="V1834" t="e">
        <f t="shared" si="467"/>
        <v>#REF!</v>
      </c>
      <c r="W1834" s="81" t="s">
        <v>2698</v>
      </c>
      <c r="X1834" s="59" t="s">
        <v>2253</v>
      </c>
      <c r="Y1834" s="59" t="s">
        <v>2253</v>
      </c>
      <c r="Z1834" s="25" t="str">
        <f t="shared" si="468"/>
        <v>STD_SQUARE_ROOT "(1+X" STD_SUP_2 ")"</v>
      </c>
      <c r="AA1834" s="25" t="str">
        <f t="shared" si="469"/>
        <v>SQUARE_ROOT(1+X^2)</v>
      </c>
      <c r="AB1834" s="1">
        <f t="shared" si="470"/>
        <v>1794</v>
      </c>
      <c r="AC1834" t="str">
        <f t="shared" si="471"/>
        <v>ITM_SQRT1PX2</v>
      </c>
      <c r="AD1834" s="136" t="str">
        <f>IF(ISNA(VLOOKUP(AA1834,Sheet2!J:J,1,0)),"//","")</f>
        <v>//</v>
      </c>
      <c r="AF1834" s="94" t="str">
        <f t="shared" si="472"/>
        <v>SQ(1+X^2)</v>
      </c>
      <c r="AG1834" t="b">
        <f t="shared" si="473"/>
        <v>0</v>
      </c>
    </row>
    <row r="1835" spans="1:33" s="46" customFormat="1">
      <c r="A1835" s="50" t="str">
        <f t="shared" si="440"/>
        <v/>
      </c>
      <c r="B1835" s="49">
        <f t="shared" si="441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74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75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76">B1835</f>
        <v>1794.01</v>
      </c>
      <c r="AC1835" t="str">
        <f t="shared" ref="AC1835:AC1837" si="477">P1835</f>
        <v/>
      </c>
      <c r="AD1835" s="136" t="str">
        <f>IF(ISNA(VLOOKUP(AA1835,Sheet2!J:J,1,0)),"//","")</f>
        <v/>
      </c>
      <c r="AF1835" s="94" t="str">
        <f t="shared" ref="AF1835:AF1837" si="478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79">AA1835=AF1835</f>
        <v>1</v>
      </c>
    </row>
    <row r="1836" spans="1:33" s="46" customFormat="1">
      <c r="A1836" s="50" t="str">
        <f t="shared" si="440"/>
        <v/>
      </c>
      <c r="B1836" s="49">
        <f t="shared" si="441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0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74"/>
        <v/>
      </c>
      <c r="AA1836" s="25" t="str">
        <f t="shared" si="475"/>
        <v/>
      </c>
      <c r="AB1836" s="1">
        <f t="shared" si="476"/>
        <v>1794.02</v>
      </c>
      <c r="AC1836" t="str">
        <f t="shared" si="477"/>
        <v/>
      </c>
      <c r="AD1836" s="136" t="str">
        <f>IF(ISNA(VLOOKUP(AA1836,Sheet2!J:J,1,0)),"//","")</f>
        <v/>
      </c>
      <c r="AF1836" s="94" t="str">
        <f t="shared" si="478"/>
        <v/>
      </c>
      <c r="AG1836" t="b">
        <f t="shared" si="479"/>
        <v>1</v>
      </c>
    </row>
    <row r="1837" spans="1:33" s="46" customFormat="1">
      <c r="A1837" s="50" t="str">
        <f t="shared" si="440"/>
        <v/>
      </c>
      <c r="B1837" s="49">
        <f t="shared" si="441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0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74"/>
        <v/>
      </c>
      <c r="AA1837" s="25" t="str">
        <f t="shared" si="475"/>
        <v/>
      </c>
      <c r="AB1837" s="1">
        <f t="shared" si="476"/>
        <v>1794.03</v>
      </c>
      <c r="AC1837" t="str">
        <f t="shared" si="477"/>
        <v/>
      </c>
      <c r="AD1837" s="136" t="str">
        <f>IF(ISNA(VLOOKUP(AA1837,Sheet2!J:J,1,0)),"//","")</f>
        <v/>
      </c>
      <c r="AF1837" s="94" t="str">
        <f t="shared" si="478"/>
        <v/>
      </c>
      <c r="AG1837" t="b">
        <f t="shared" si="479"/>
        <v>1</v>
      </c>
    </row>
    <row r="1838" spans="1:33" s="46" customFormat="1">
      <c r="A1838" s="50" t="str">
        <f t="shared" si="440"/>
        <v/>
      </c>
      <c r="B1838" s="49">
        <f t="shared" si="441"/>
        <v>1794.04</v>
      </c>
      <c r="C1838" s="53" t="s">
        <v>4097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7"/>
        <v/>
      </c>
      <c r="AA1838" s="25" t="str">
        <f t="shared" ref="AA1838:AA1883" si="48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8"/>
        <v>1794.04</v>
      </c>
      <c r="AC1838" t="str">
        <f t="shared" ref="AC1838:AC1883" si="482">P1838</f>
        <v>//Jaymos C43 extensions</v>
      </c>
      <c r="AD1838" s="136" t="str">
        <f>IF(ISNA(VLOOKUP(AA1838,Sheet2!J:J,1,0)),"//","")</f>
        <v/>
      </c>
      <c r="AF1838" s="94" t="str">
        <f t="shared" ref="AF1838:AF1883" si="48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84">AA1838=AF1838</f>
        <v>1</v>
      </c>
    </row>
    <row r="1839" spans="1:33" s="46" customFormat="1">
      <c r="A1839" s="50">
        <f t="shared" si="440"/>
        <v>1839</v>
      </c>
      <c r="B1839" s="49">
        <f t="shared" si="441"/>
        <v>1795</v>
      </c>
      <c r="C1839" s="86" t="s">
        <v>3738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3808</v>
      </c>
      <c r="L1839" s="90" t="s">
        <v>4804</v>
      </c>
      <c r="M1839" s="90" t="s">
        <v>4863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2"/>
        <v>#REF!</v>
      </c>
      <c r="W1839" s="81" t="s">
        <v>2732</v>
      </c>
      <c r="X1839" s="59" t="s">
        <v>2253</v>
      </c>
      <c r="Y1839" s="59" t="s">
        <v>2253</v>
      </c>
      <c r="Z1839" s="25" t="str">
        <f t="shared" si="387"/>
        <v/>
      </c>
      <c r="AA1839" s="25" t="str">
        <f t="shared" si="481"/>
        <v/>
      </c>
      <c r="AB1839" s="1">
        <f t="shared" si="388"/>
        <v>1795</v>
      </c>
      <c r="AC1839" t="str">
        <f t="shared" si="482"/>
        <v>ITM_FG_LINE</v>
      </c>
      <c r="AD1839" s="136" t="str">
        <f>IF(ISNA(VLOOKUP(AA1839,Sheet2!J:J,1,0)),"//","")</f>
        <v/>
      </c>
      <c r="AF1839" s="94" t="str">
        <f t="shared" si="483"/>
        <v/>
      </c>
      <c r="AG1839" t="b">
        <f t="shared" si="484"/>
        <v>1</v>
      </c>
    </row>
    <row r="1840" spans="1:33">
      <c r="A1840" s="50">
        <f t="shared" si="440"/>
        <v>1840</v>
      </c>
      <c r="B1840" s="49">
        <f t="shared" si="441"/>
        <v>1796</v>
      </c>
      <c r="C1840" s="86" t="s">
        <v>3738</v>
      </c>
      <c r="D1840" s="86" t="s">
        <v>5245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3808</v>
      </c>
      <c r="L1840" s="90" t="s">
        <v>4804</v>
      </c>
      <c r="M1840" s="90" t="s">
        <v>4863</v>
      </c>
      <c r="N1840" s="90"/>
      <c r="O1840" s="86" t="s">
        <v>3434</v>
      </c>
      <c r="P1840" s="89" t="s">
        <v>5244</v>
      </c>
      <c r="Q1840" s="89"/>
      <c r="R1840"/>
      <c r="S1840" t="str">
        <f t="shared" ref="S1840:S1871" si="485">IF(E1840=F1840,"","NOT EQUAL")</f>
        <v/>
      </c>
      <c r="T1840" t="str">
        <f>IF(ISNA(VLOOKUP(AF1840,#REF!,1)),"//","")</f>
        <v/>
      </c>
      <c r="U1840"/>
      <c r="V1840" t="e">
        <f t="shared" si="402"/>
        <v>#REF!</v>
      </c>
      <c r="W1840" s="81" t="s">
        <v>2732</v>
      </c>
      <c r="X1840" s="59" t="s">
        <v>2253</v>
      </c>
      <c r="Y1840" s="59" t="s">
        <v>2253</v>
      </c>
      <c r="Z1840" s="25" t="str">
        <f t="shared" si="387"/>
        <v/>
      </c>
      <c r="AA1840" s="25" t="str">
        <f t="shared" si="481"/>
        <v/>
      </c>
      <c r="AB1840" s="1">
        <f t="shared" si="388"/>
        <v>1796</v>
      </c>
      <c r="AC1840" t="str">
        <f t="shared" si="482"/>
        <v>ITM_BASE_SCREEN</v>
      </c>
      <c r="AD1840" s="136" t="str">
        <f>IF(ISNA(VLOOKUP(AA1840,Sheet2!J:J,1,0)),"//","")</f>
        <v/>
      </c>
      <c r="AF1840" s="94" t="str">
        <f t="shared" si="483"/>
        <v/>
      </c>
      <c r="AG1840" t="b">
        <f t="shared" si="484"/>
        <v>1</v>
      </c>
    </row>
    <row r="1841" spans="1:33">
      <c r="A1841" s="50">
        <f t="shared" si="440"/>
        <v>1841</v>
      </c>
      <c r="B1841" s="49">
        <f t="shared" si="441"/>
        <v>1797</v>
      </c>
      <c r="C1841" s="86" t="s">
        <v>3738</v>
      </c>
      <c r="D1841" s="86" t="s">
        <v>976</v>
      </c>
      <c r="E1841" s="87" t="s">
        <v>5188</v>
      </c>
      <c r="F1841" s="87" t="s">
        <v>5188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3808</v>
      </c>
      <c r="L1841" s="90" t="s">
        <v>4804</v>
      </c>
      <c r="M1841" s="90" t="s">
        <v>4863</v>
      </c>
      <c r="N1841" s="90"/>
      <c r="O1841" s="86" t="s">
        <v>1398</v>
      </c>
      <c r="P1841" s="89" t="s">
        <v>2250</v>
      </c>
      <c r="Q1841" s="89"/>
      <c r="R1841"/>
      <c r="S1841" t="str">
        <f t="shared" si="485"/>
        <v/>
      </c>
      <c r="T1841" t="str">
        <f>IF(ISNA(VLOOKUP(AF1841,#REF!,1)),"//","")</f>
        <v/>
      </c>
      <c r="U1841"/>
      <c r="V1841" t="e">
        <f t="shared" si="402"/>
        <v>#REF!</v>
      </c>
      <c r="W1841" s="81" t="s">
        <v>2732</v>
      </c>
      <c r="X1841" s="59" t="s">
        <v>2253</v>
      </c>
      <c r="Y1841" s="59" t="s">
        <v>2253</v>
      </c>
      <c r="Z1841" s="25" t="str">
        <f t="shared" ref="Z1841:Z1904" si="48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1"/>
        <v/>
      </c>
      <c r="AB1841" s="1">
        <f t="shared" ref="AB1841:AB1904" si="487">B1841</f>
        <v>1797</v>
      </c>
      <c r="AC1841" t="str">
        <f t="shared" si="482"/>
        <v>ITM_G_DOUBLETAP</v>
      </c>
      <c r="AD1841" s="136" t="str">
        <f>IF(ISNA(VLOOKUP(AA1841,Sheet2!J:J,1,0)),"//","")</f>
        <v/>
      </c>
      <c r="AF1841" s="94" t="str">
        <f t="shared" si="483"/>
        <v/>
      </c>
      <c r="AG1841" t="b">
        <f t="shared" si="484"/>
        <v>1</v>
      </c>
    </row>
    <row r="1842" spans="1:33" s="171" customFormat="1">
      <c r="A1842" s="50">
        <f t="shared" si="440"/>
        <v>1842</v>
      </c>
      <c r="B1842" s="49">
        <f t="shared" si="441"/>
        <v>1798</v>
      </c>
      <c r="C1842" s="167" t="s">
        <v>4622</v>
      </c>
      <c r="D1842" s="167" t="s">
        <v>4106</v>
      </c>
      <c r="E1842" s="194" t="s">
        <v>5308</v>
      </c>
      <c r="F1842" s="194" t="s">
        <v>5308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3808</v>
      </c>
      <c r="L1842" s="171" t="s">
        <v>4804</v>
      </c>
      <c r="M1842" s="57" t="s">
        <v>4861</v>
      </c>
      <c r="P1842" s="172" t="s">
        <v>5307</v>
      </c>
      <c r="Q1842" s="172"/>
      <c r="S1842" s="171" t="str">
        <f t="shared" si="485"/>
        <v/>
      </c>
      <c r="T1842" s="171" t="str">
        <f>IF(ISNA(VLOOKUP(AF1842,#REF!,1)),"//","")</f>
        <v/>
      </c>
      <c r="V1842" t="e">
        <f t="shared" si="402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86"/>
        <v/>
      </c>
      <c r="AA1842" s="25" t="str">
        <f t="shared" ref="AA1842" si="48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87"/>
        <v>1798</v>
      </c>
      <c r="AC1842" t="str">
        <f t="shared" ref="AC1842" si="489">P1842</f>
        <v>ITM_SETALLF</v>
      </c>
      <c r="AD1842" s="136" t="str">
        <f>IF(ISNA(VLOOKUP(AA1842,Sheet2!J:J,1,0)),"//","")</f>
        <v/>
      </c>
      <c r="AF1842" s="94" t="str">
        <f t="shared" ref="AF1842" si="49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1">AA1842=AF1842</f>
        <v>1</v>
      </c>
    </row>
    <row r="1843" spans="1:33">
      <c r="A1843" s="50">
        <f t="shared" si="440"/>
        <v>1843</v>
      </c>
      <c r="B1843" s="49">
        <f t="shared" si="441"/>
        <v>1799</v>
      </c>
      <c r="C1843" s="86" t="s">
        <v>3724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3808</v>
      </c>
      <c r="L1843" s="90" t="s">
        <v>4804</v>
      </c>
      <c r="M1843" s="57" t="s">
        <v>4861</v>
      </c>
      <c r="N1843" s="90"/>
      <c r="O1843" s="90"/>
      <c r="P1843" s="89" t="s">
        <v>2310</v>
      </c>
      <c r="Q1843" s="89"/>
      <c r="R1843"/>
      <c r="S1843" t="str">
        <f t="shared" si="485"/>
        <v/>
      </c>
      <c r="T1843" t="str">
        <f>IF(ISNA(VLOOKUP(AF1843,#REF!,1)),"//","")</f>
        <v/>
      </c>
      <c r="U1843"/>
      <c r="V1843" t="e">
        <f t="shared" si="402"/>
        <v>#REF!</v>
      </c>
      <c r="W1843" s="81" t="s">
        <v>2732</v>
      </c>
      <c r="X1843" s="59" t="s">
        <v>2253</v>
      </c>
      <c r="Y1843" s="59" t="s">
        <v>2253</v>
      </c>
      <c r="Z1843" s="25" t="str">
        <f t="shared" si="486"/>
        <v/>
      </c>
      <c r="AA1843" s="25" t="str">
        <f t="shared" si="481"/>
        <v/>
      </c>
      <c r="AB1843" s="1">
        <f t="shared" si="487"/>
        <v>1799</v>
      </c>
      <c r="AC1843" t="str">
        <f t="shared" si="482"/>
        <v>ITM_P_ALLREGS</v>
      </c>
      <c r="AD1843" s="136" t="str">
        <f>IF(ISNA(VLOOKUP(AA1843,Sheet2!J:J,1,0)),"//","")</f>
        <v/>
      </c>
      <c r="AF1843" s="94" t="str">
        <f t="shared" si="483"/>
        <v/>
      </c>
      <c r="AG1843" t="b">
        <f t="shared" si="484"/>
        <v>1</v>
      </c>
    </row>
    <row r="1844" spans="1:33">
      <c r="A1844" s="50">
        <f t="shared" si="440"/>
        <v>1844</v>
      </c>
      <c r="B1844" s="49">
        <f t="shared" si="441"/>
        <v>1800</v>
      </c>
      <c r="C1844" s="86" t="s">
        <v>3739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3970</v>
      </c>
      <c r="L1844" s="90" t="s">
        <v>4804</v>
      </c>
      <c r="M1844" s="90" t="s">
        <v>4863</v>
      </c>
      <c r="N1844" s="90"/>
      <c r="O1844" s="90" t="s">
        <v>2272</v>
      </c>
      <c r="P1844" s="89" t="s">
        <v>2314</v>
      </c>
      <c r="Q1844" s="89"/>
      <c r="R1844"/>
      <c r="S1844" t="str">
        <f t="shared" si="485"/>
        <v>NOT EQUAL</v>
      </c>
      <c r="T1844" t="str">
        <f>IF(ISNA(VLOOKUP(AF1844,#REF!,1)),"//","")</f>
        <v/>
      </c>
      <c r="U1844"/>
      <c r="V1844" t="e">
        <f t="shared" si="402"/>
        <v>#REF!</v>
      </c>
      <c r="W1844" s="81" t="s">
        <v>2735</v>
      </c>
      <c r="X1844" s="59" t="s">
        <v>2253</v>
      </c>
      <c r="Y1844" s="59" t="s">
        <v>2253</v>
      </c>
      <c r="Z1844" s="25" t="str">
        <f t="shared" si="486"/>
        <v/>
      </c>
      <c r="AA1844" s="25" t="str">
        <f t="shared" si="481"/>
        <v/>
      </c>
      <c r="AB1844" s="1">
        <f t="shared" si="487"/>
        <v>1800</v>
      </c>
      <c r="AC1844" t="str">
        <f t="shared" si="482"/>
        <v>ITM_SI_f</v>
      </c>
      <c r="AD1844" s="136" t="str">
        <f>IF(ISNA(VLOOKUP(AA1844,Sheet2!J:J,1,0)),"//","")</f>
        <v/>
      </c>
      <c r="AF1844" s="94" t="str">
        <f t="shared" si="483"/>
        <v/>
      </c>
      <c r="AG1844" t="b">
        <f t="shared" si="484"/>
        <v>1</v>
      </c>
    </row>
    <row r="1845" spans="1:33">
      <c r="A1845" s="50">
        <f t="shared" si="440"/>
        <v>1845</v>
      </c>
      <c r="B1845" s="49">
        <f t="shared" si="441"/>
        <v>1801</v>
      </c>
      <c r="C1845" s="86" t="s">
        <v>3739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3970</v>
      </c>
      <c r="L1845" s="90" t="s">
        <v>4804</v>
      </c>
      <c r="M1845" s="90" t="s">
        <v>4863</v>
      </c>
      <c r="N1845" s="90"/>
      <c r="O1845" s="86" t="s">
        <v>2272</v>
      </c>
      <c r="P1845" s="89" t="s">
        <v>2273</v>
      </c>
      <c r="Q1845" s="87"/>
      <c r="R1845"/>
      <c r="S1845" t="str">
        <f t="shared" si="485"/>
        <v>NOT EQUAL</v>
      </c>
      <c r="T1845" t="str">
        <f>IF(ISNA(VLOOKUP(AF1845,#REF!,1)),"//","")</f>
        <v/>
      </c>
      <c r="U1845"/>
      <c r="V1845" t="e">
        <f t="shared" si="402"/>
        <v>#REF!</v>
      </c>
      <c r="W1845" s="81" t="s">
        <v>2735</v>
      </c>
      <c r="X1845" s="59" t="s">
        <v>2253</v>
      </c>
      <c r="Y1845" s="59" t="s">
        <v>2253</v>
      </c>
      <c r="Z1845" s="25" t="str">
        <f t="shared" si="486"/>
        <v/>
      </c>
      <c r="AA1845" s="25" t="str">
        <f t="shared" si="481"/>
        <v/>
      </c>
      <c r="AB1845" s="1">
        <f t="shared" si="487"/>
        <v>1801</v>
      </c>
      <c r="AC1845" t="str">
        <f t="shared" si="482"/>
        <v>ITM_SI_p</v>
      </c>
      <c r="AD1845" s="136" t="str">
        <f>IF(ISNA(VLOOKUP(AA1845,Sheet2!J:J,1,0)),"//","")</f>
        <v/>
      </c>
      <c r="AF1845" s="94" t="str">
        <f t="shared" si="483"/>
        <v/>
      </c>
      <c r="AG1845" t="b">
        <f t="shared" si="484"/>
        <v>1</v>
      </c>
    </row>
    <row r="1846" spans="1:33">
      <c r="A1846" s="50">
        <f t="shared" si="440"/>
        <v>1846</v>
      </c>
      <c r="B1846" s="49">
        <f t="shared" si="441"/>
        <v>1802</v>
      </c>
      <c r="C1846" s="86" t="s">
        <v>3739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3970</v>
      </c>
      <c r="L1846" s="90" t="s">
        <v>4804</v>
      </c>
      <c r="M1846" s="90" t="s">
        <v>4863</v>
      </c>
      <c r="N1846" s="90"/>
      <c r="O1846" s="86" t="s">
        <v>2272</v>
      </c>
      <c r="P1846" s="89" t="s">
        <v>2274</v>
      </c>
      <c r="Q1846" s="87"/>
      <c r="R1846"/>
      <c r="S1846" t="str">
        <f t="shared" si="485"/>
        <v>NOT EQUAL</v>
      </c>
      <c r="T1846" t="str">
        <f>IF(ISNA(VLOOKUP(AF1846,#REF!,1)),"//","")</f>
        <v/>
      </c>
      <c r="U1846"/>
      <c r="V1846" t="e">
        <f t="shared" si="402"/>
        <v>#REF!</v>
      </c>
      <c r="W1846" s="81" t="s">
        <v>2735</v>
      </c>
      <c r="X1846" s="59" t="s">
        <v>2253</v>
      </c>
      <c r="Y1846" s="59" t="s">
        <v>2253</v>
      </c>
      <c r="Z1846" s="25" t="str">
        <f t="shared" si="486"/>
        <v/>
      </c>
      <c r="AA1846" s="25" t="str">
        <f t="shared" si="481"/>
        <v/>
      </c>
      <c r="AB1846" s="1">
        <f t="shared" si="487"/>
        <v>1802</v>
      </c>
      <c r="AC1846" t="str">
        <f t="shared" si="482"/>
        <v>ITM_SI_n</v>
      </c>
      <c r="AD1846" s="136" t="str">
        <f>IF(ISNA(VLOOKUP(AA1846,Sheet2!J:J,1,0)),"//","")</f>
        <v/>
      </c>
      <c r="AF1846" s="94" t="str">
        <f t="shared" si="483"/>
        <v/>
      </c>
      <c r="AG1846" t="b">
        <f t="shared" si="484"/>
        <v>1</v>
      </c>
    </row>
    <row r="1847" spans="1:33">
      <c r="A1847" s="50">
        <f t="shared" si="440"/>
        <v>1847</v>
      </c>
      <c r="B1847" s="49">
        <f t="shared" si="441"/>
        <v>1803</v>
      </c>
      <c r="C1847" s="86" t="s">
        <v>3739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3970</v>
      </c>
      <c r="L1847" s="90" t="s">
        <v>4804</v>
      </c>
      <c r="M1847" s="90" t="s">
        <v>4863</v>
      </c>
      <c r="N1847" s="90"/>
      <c r="O1847" s="86" t="s">
        <v>2272</v>
      </c>
      <c r="P1847" s="89" t="s">
        <v>2275</v>
      </c>
      <c r="Q1847" s="87"/>
      <c r="R1847"/>
      <c r="S1847" t="str">
        <f t="shared" si="485"/>
        <v>NOT EQUAL</v>
      </c>
      <c r="T1847" t="str">
        <f>IF(ISNA(VLOOKUP(AF1847,#REF!,1)),"//","")</f>
        <v/>
      </c>
      <c r="U1847"/>
      <c r="V1847" t="e">
        <f t="shared" si="402"/>
        <v>#REF!</v>
      </c>
      <c r="W1847" s="81" t="s">
        <v>2735</v>
      </c>
      <c r="X1847" s="59" t="s">
        <v>2253</v>
      </c>
      <c r="Y1847" s="59" t="s">
        <v>2253</v>
      </c>
      <c r="Z1847" s="25" t="str">
        <f t="shared" si="486"/>
        <v/>
      </c>
      <c r="AA1847" s="25" t="str">
        <f t="shared" si="481"/>
        <v/>
      </c>
      <c r="AB1847" s="1">
        <f t="shared" si="487"/>
        <v>1803</v>
      </c>
      <c r="AC1847" t="str">
        <f t="shared" si="482"/>
        <v>ITM_SI_u</v>
      </c>
      <c r="AD1847" s="136" t="str">
        <f>IF(ISNA(VLOOKUP(AA1847,Sheet2!J:J,1,0)),"//","")</f>
        <v/>
      </c>
      <c r="AF1847" s="94" t="str">
        <f t="shared" si="483"/>
        <v/>
      </c>
      <c r="AG1847" t="b">
        <f t="shared" si="484"/>
        <v>1</v>
      </c>
    </row>
    <row r="1848" spans="1:33">
      <c r="A1848" s="50">
        <f t="shared" si="440"/>
        <v>1848</v>
      </c>
      <c r="B1848" s="49">
        <f t="shared" si="441"/>
        <v>1804</v>
      </c>
      <c r="C1848" s="86" t="s">
        <v>3739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3970</v>
      </c>
      <c r="L1848" s="90" t="s">
        <v>4804</v>
      </c>
      <c r="M1848" s="90" t="s">
        <v>4863</v>
      </c>
      <c r="N1848" s="90"/>
      <c r="O1848" s="86" t="s">
        <v>2272</v>
      </c>
      <c r="P1848" s="89" t="s">
        <v>2276</v>
      </c>
      <c r="Q1848" s="87"/>
      <c r="R1848"/>
      <c r="S1848" t="str">
        <f t="shared" si="485"/>
        <v>NOT EQUAL</v>
      </c>
      <c r="T1848" t="str">
        <f>IF(ISNA(VLOOKUP(AF1848,#REF!,1)),"//","")</f>
        <v/>
      </c>
      <c r="U1848"/>
      <c r="V1848" t="e">
        <f t="shared" si="402"/>
        <v>#REF!</v>
      </c>
      <c r="W1848" s="81" t="s">
        <v>2735</v>
      </c>
      <c r="X1848" s="59" t="s">
        <v>2253</v>
      </c>
      <c r="Y1848" s="59" t="s">
        <v>2253</v>
      </c>
      <c r="Z1848" s="25" t="str">
        <f t="shared" si="486"/>
        <v/>
      </c>
      <c r="AA1848" s="25" t="str">
        <f t="shared" si="481"/>
        <v/>
      </c>
      <c r="AB1848" s="1">
        <f t="shared" si="487"/>
        <v>1804</v>
      </c>
      <c r="AC1848" t="str">
        <f t="shared" si="482"/>
        <v>ITM_SI_m</v>
      </c>
      <c r="AD1848" s="136" t="str">
        <f>IF(ISNA(VLOOKUP(AA1848,Sheet2!J:J,1,0)),"//","")</f>
        <v/>
      </c>
      <c r="AF1848" s="94" t="str">
        <f t="shared" si="483"/>
        <v/>
      </c>
      <c r="AG1848" t="b">
        <f t="shared" si="484"/>
        <v>1</v>
      </c>
    </row>
    <row r="1849" spans="1:33">
      <c r="A1849" s="50">
        <f t="shared" si="440"/>
        <v>1849</v>
      </c>
      <c r="B1849" s="49">
        <f t="shared" si="441"/>
        <v>1805</v>
      </c>
      <c r="C1849" s="86" t="s">
        <v>3739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3970</v>
      </c>
      <c r="L1849" s="90" t="s">
        <v>4804</v>
      </c>
      <c r="M1849" s="90" t="s">
        <v>4863</v>
      </c>
      <c r="N1849" s="90"/>
      <c r="O1849" s="86" t="s">
        <v>2272</v>
      </c>
      <c r="P1849" s="89" t="s">
        <v>2277</v>
      </c>
      <c r="Q1849" s="87"/>
      <c r="R1849"/>
      <c r="S1849" t="str">
        <f t="shared" si="485"/>
        <v>NOT EQUAL</v>
      </c>
      <c r="T1849" t="str">
        <f>IF(ISNA(VLOOKUP(AF1849,#REF!,1)),"//","")</f>
        <v/>
      </c>
      <c r="U1849"/>
      <c r="V1849" t="e">
        <f t="shared" si="402"/>
        <v>#REF!</v>
      </c>
      <c r="W1849" s="81" t="s">
        <v>2735</v>
      </c>
      <c r="X1849" s="59" t="s">
        <v>2253</v>
      </c>
      <c r="Y1849" s="59" t="s">
        <v>2253</v>
      </c>
      <c r="Z1849" s="25" t="str">
        <f t="shared" si="486"/>
        <v/>
      </c>
      <c r="AA1849" s="25" t="str">
        <f t="shared" si="481"/>
        <v/>
      </c>
      <c r="AB1849" s="1">
        <f t="shared" si="487"/>
        <v>1805</v>
      </c>
      <c r="AC1849" t="str">
        <f t="shared" si="482"/>
        <v>ITM_SI_k</v>
      </c>
      <c r="AD1849" s="136" t="str">
        <f>IF(ISNA(VLOOKUP(AA1849,Sheet2!J:J,1,0)),"//","")</f>
        <v/>
      </c>
      <c r="AF1849" s="94" t="str">
        <f t="shared" si="483"/>
        <v/>
      </c>
      <c r="AG1849" t="b">
        <f t="shared" si="484"/>
        <v>1</v>
      </c>
    </row>
    <row r="1850" spans="1:33">
      <c r="A1850" s="50">
        <f t="shared" si="440"/>
        <v>1850</v>
      </c>
      <c r="B1850" s="49">
        <f t="shared" si="441"/>
        <v>1806</v>
      </c>
      <c r="C1850" s="86" t="s">
        <v>3739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3970</v>
      </c>
      <c r="L1850" s="90" t="s">
        <v>4804</v>
      </c>
      <c r="M1850" s="90" t="s">
        <v>4863</v>
      </c>
      <c r="N1850" s="90"/>
      <c r="O1850" s="86" t="s">
        <v>2272</v>
      </c>
      <c r="P1850" s="89" t="s">
        <v>2278</v>
      </c>
      <c r="Q1850" s="87"/>
      <c r="R1850"/>
      <c r="S1850" t="str">
        <f t="shared" si="485"/>
        <v>NOT EQUAL</v>
      </c>
      <c r="T1850" t="str">
        <f>IF(ISNA(VLOOKUP(AF1850,#REF!,1)),"//","")</f>
        <v/>
      </c>
      <c r="U1850"/>
      <c r="V1850" t="e">
        <f t="shared" si="402"/>
        <v>#REF!</v>
      </c>
      <c r="W1850" s="81" t="s">
        <v>2735</v>
      </c>
      <c r="X1850" s="59" t="s">
        <v>2253</v>
      </c>
      <c r="Y1850" s="59" t="s">
        <v>2253</v>
      </c>
      <c r="Z1850" s="25" t="str">
        <f t="shared" si="486"/>
        <v/>
      </c>
      <c r="AA1850" s="25" t="str">
        <f t="shared" si="481"/>
        <v/>
      </c>
      <c r="AB1850" s="1">
        <f t="shared" si="487"/>
        <v>1806</v>
      </c>
      <c r="AC1850" t="str">
        <f t="shared" si="482"/>
        <v>ITM_SI_M</v>
      </c>
      <c r="AD1850" s="136" t="str">
        <f>IF(ISNA(VLOOKUP(AA1850,Sheet2!J:J,1,0)),"//","")</f>
        <v/>
      </c>
      <c r="AF1850" s="94" t="str">
        <f t="shared" si="483"/>
        <v/>
      </c>
      <c r="AG1850" t="b">
        <f t="shared" si="484"/>
        <v>1</v>
      </c>
    </row>
    <row r="1851" spans="1:33">
      <c r="A1851" s="50">
        <f t="shared" si="440"/>
        <v>1851</v>
      </c>
      <c r="B1851" s="49">
        <f t="shared" si="441"/>
        <v>1807</v>
      </c>
      <c r="C1851" s="86" t="s">
        <v>3739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3970</v>
      </c>
      <c r="L1851" s="90" t="s">
        <v>4804</v>
      </c>
      <c r="M1851" s="90" t="s">
        <v>4863</v>
      </c>
      <c r="N1851" s="90"/>
      <c r="O1851" s="86" t="s">
        <v>2272</v>
      </c>
      <c r="P1851" s="89" t="s">
        <v>2315</v>
      </c>
      <c r="Q1851" s="87"/>
      <c r="R1851"/>
      <c r="S1851" t="str">
        <f t="shared" si="485"/>
        <v>NOT EQUAL</v>
      </c>
      <c r="T1851" t="str">
        <f>IF(ISNA(VLOOKUP(AF1851,#REF!,1)),"//","")</f>
        <v/>
      </c>
      <c r="U1851"/>
      <c r="V1851" t="e">
        <f t="shared" si="402"/>
        <v>#REF!</v>
      </c>
      <c r="W1851" s="81" t="s">
        <v>2735</v>
      </c>
      <c r="X1851" s="59" t="s">
        <v>2253</v>
      </c>
      <c r="Y1851" s="59" t="s">
        <v>2253</v>
      </c>
      <c r="Z1851" s="25" t="str">
        <f t="shared" si="486"/>
        <v/>
      </c>
      <c r="AA1851" s="25" t="str">
        <f t="shared" si="481"/>
        <v/>
      </c>
      <c r="AB1851" s="1">
        <f t="shared" si="487"/>
        <v>1807</v>
      </c>
      <c r="AC1851" t="str">
        <f t="shared" si="482"/>
        <v>ITM_SI_G</v>
      </c>
      <c r="AD1851" s="136" t="str">
        <f>IF(ISNA(VLOOKUP(AA1851,Sheet2!J:J,1,0)),"//","")</f>
        <v/>
      </c>
      <c r="AF1851" s="94" t="str">
        <f t="shared" si="483"/>
        <v/>
      </c>
      <c r="AG1851" t="b">
        <f t="shared" si="484"/>
        <v>1</v>
      </c>
    </row>
    <row r="1852" spans="1:33">
      <c r="A1852" s="50">
        <f t="shared" si="440"/>
        <v>1852</v>
      </c>
      <c r="B1852" s="49">
        <f t="shared" si="441"/>
        <v>1808</v>
      </c>
      <c r="C1852" s="86" t="s">
        <v>3739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3970</v>
      </c>
      <c r="L1852" s="90" t="s">
        <v>4804</v>
      </c>
      <c r="M1852" s="90" t="s">
        <v>4863</v>
      </c>
      <c r="N1852" s="90"/>
      <c r="O1852" s="86" t="s">
        <v>2272</v>
      </c>
      <c r="P1852" s="89" t="s">
        <v>2316</v>
      </c>
      <c r="Q1852" s="87"/>
      <c r="R1852"/>
      <c r="S1852" t="str">
        <f t="shared" si="485"/>
        <v>NOT EQUAL</v>
      </c>
      <c r="T1852" t="str">
        <f>IF(ISNA(VLOOKUP(AF1852,#REF!,1)),"//","")</f>
        <v/>
      </c>
      <c r="U1852"/>
      <c r="V1852" t="e">
        <f t="shared" si="402"/>
        <v>#REF!</v>
      </c>
      <c r="W1852" s="81" t="s">
        <v>2735</v>
      </c>
      <c r="X1852" s="59" t="s">
        <v>2253</v>
      </c>
      <c r="Y1852" s="59" t="s">
        <v>2253</v>
      </c>
      <c r="Z1852" s="25" t="str">
        <f t="shared" si="486"/>
        <v/>
      </c>
      <c r="AA1852" s="25" t="str">
        <f t="shared" si="481"/>
        <v/>
      </c>
      <c r="AB1852" s="1">
        <f t="shared" si="487"/>
        <v>1808</v>
      </c>
      <c r="AC1852" t="str">
        <f t="shared" si="482"/>
        <v>ITM_SI_T</v>
      </c>
      <c r="AD1852" s="136" t="str">
        <f>IF(ISNA(VLOOKUP(AA1852,Sheet2!J:J,1,0)),"//","")</f>
        <v/>
      </c>
      <c r="AF1852" s="94" t="str">
        <f t="shared" si="483"/>
        <v/>
      </c>
      <c r="AG1852" t="b">
        <f t="shared" si="484"/>
        <v>1</v>
      </c>
    </row>
    <row r="1853" spans="1:33">
      <c r="A1853" s="50">
        <f t="shared" si="440"/>
        <v>1853</v>
      </c>
      <c r="B1853" s="49">
        <f t="shared" si="441"/>
        <v>1809</v>
      </c>
      <c r="C1853" s="86" t="s">
        <v>3795</v>
      </c>
      <c r="D1853" s="192" t="s">
        <v>3212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3808</v>
      </c>
      <c r="L1853" s="57" t="s">
        <v>4804</v>
      </c>
      <c r="M1853" s="57" t="s">
        <v>4863</v>
      </c>
      <c r="N1853" s="57"/>
      <c r="O1853" s="86" t="s">
        <v>947</v>
      </c>
      <c r="P1853" s="89" t="s">
        <v>3212</v>
      </c>
      <c r="Q1853" s="87"/>
      <c r="R1853"/>
      <c r="S1853" t="str">
        <f t="shared" si="485"/>
        <v>NOT EQUAL</v>
      </c>
      <c r="T1853" t="str">
        <f>IF(ISNA(VLOOKUP(AF1853,#REF!,1)),"//","")</f>
        <v/>
      </c>
      <c r="U1853"/>
      <c r="V1853" t="e">
        <f t="shared" si="402"/>
        <v>#REF!</v>
      </c>
      <c r="W1853" s="81"/>
      <c r="X1853" s="59"/>
      <c r="Y1853" s="59"/>
      <c r="Z1853" s="25" t="str">
        <f t="shared" si="486"/>
        <v/>
      </c>
      <c r="AA1853" s="25" t="str">
        <f t="shared" si="481"/>
        <v/>
      </c>
      <c r="AB1853" s="1">
        <f t="shared" si="487"/>
        <v>1809</v>
      </c>
      <c r="AC1853" t="str">
        <f t="shared" si="482"/>
        <v>ITM_QOPPA</v>
      </c>
      <c r="AD1853" s="136" t="str">
        <f>IF(ISNA(VLOOKUP(AA1853,Sheet2!J:J,1,0)),"//","")</f>
        <v/>
      </c>
      <c r="AF1853" s="94" t="str">
        <f t="shared" si="483"/>
        <v/>
      </c>
      <c r="AG1853" t="b">
        <f t="shared" si="484"/>
        <v>1</v>
      </c>
    </row>
    <row r="1854" spans="1:33">
      <c r="A1854" s="50">
        <f t="shared" si="440"/>
        <v>1854</v>
      </c>
      <c r="B1854" s="49">
        <f t="shared" si="441"/>
        <v>1810</v>
      </c>
      <c r="C1854" s="86" t="s">
        <v>3795</v>
      </c>
      <c r="D1854" s="192" t="s">
        <v>3213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3808</v>
      </c>
      <c r="L1854" s="57" t="s">
        <v>4804</v>
      </c>
      <c r="M1854" s="57" t="s">
        <v>4863</v>
      </c>
      <c r="N1854" s="57"/>
      <c r="O1854" s="86" t="s">
        <v>947</v>
      </c>
      <c r="P1854" s="89" t="s">
        <v>3213</v>
      </c>
      <c r="Q1854" s="89"/>
      <c r="R1854"/>
      <c r="S1854" t="str">
        <f t="shared" si="485"/>
        <v>NOT EQUAL</v>
      </c>
      <c r="T1854" t="str">
        <f>IF(ISNA(VLOOKUP(AF1854,#REF!,1)),"//","")</f>
        <v/>
      </c>
      <c r="U1854"/>
      <c r="V1854" t="e">
        <f t="shared" si="402"/>
        <v>#REF!</v>
      </c>
      <c r="W1854" s="81"/>
      <c r="X1854" s="59"/>
      <c r="Y1854" s="59"/>
      <c r="Z1854" s="25" t="str">
        <f t="shared" si="486"/>
        <v/>
      </c>
      <c r="AA1854" s="25" t="str">
        <f t="shared" si="481"/>
        <v/>
      </c>
      <c r="AB1854" s="1">
        <f t="shared" si="487"/>
        <v>1810</v>
      </c>
      <c r="AC1854" t="str">
        <f t="shared" si="482"/>
        <v>ITM_DIGAMMA</v>
      </c>
      <c r="AD1854" s="136" t="str">
        <f>IF(ISNA(VLOOKUP(AA1854,Sheet2!J:J,1,0)),"//","")</f>
        <v/>
      </c>
      <c r="AF1854" s="94" t="str">
        <f t="shared" si="483"/>
        <v/>
      </c>
      <c r="AG1854" t="b">
        <f t="shared" si="484"/>
        <v>1</v>
      </c>
    </row>
    <row r="1855" spans="1:33">
      <c r="A1855" s="50">
        <f t="shared" si="440"/>
        <v>1855</v>
      </c>
      <c r="B1855" s="49">
        <f t="shared" si="441"/>
        <v>1811</v>
      </c>
      <c r="C1855" s="86" t="s">
        <v>3795</v>
      </c>
      <c r="D1855" s="192" t="s">
        <v>3214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3808</v>
      </c>
      <c r="L1855" s="57" t="s">
        <v>4804</v>
      </c>
      <c r="M1855" s="57" t="s">
        <v>4863</v>
      </c>
      <c r="N1855" s="57"/>
      <c r="O1855" s="86" t="s">
        <v>947</v>
      </c>
      <c r="P1855" s="89" t="s">
        <v>3214</v>
      </c>
      <c r="Q1855" s="89"/>
      <c r="R1855"/>
      <c r="S1855" t="str">
        <f t="shared" si="485"/>
        <v>NOT EQUAL</v>
      </c>
      <c r="T1855" t="str">
        <f>IF(ISNA(VLOOKUP(AF1855,#REF!,1)),"//","")</f>
        <v/>
      </c>
      <c r="U1855"/>
      <c r="V1855" t="e">
        <f t="shared" si="402"/>
        <v>#REF!</v>
      </c>
      <c r="W1855" s="81"/>
      <c r="X1855" s="59"/>
      <c r="Y1855" s="59"/>
      <c r="Z1855" s="25" t="str">
        <f t="shared" si="486"/>
        <v/>
      </c>
      <c r="AA1855" s="25" t="str">
        <f t="shared" si="481"/>
        <v/>
      </c>
      <c r="AB1855" s="1">
        <f t="shared" si="487"/>
        <v>1811</v>
      </c>
      <c r="AC1855" t="str">
        <f t="shared" si="482"/>
        <v>ITM_SAMPI</v>
      </c>
      <c r="AD1855" s="136" t="str">
        <f>IF(ISNA(VLOOKUP(AA1855,Sheet2!J:J,1,0)),"//","")</f>
        <v/>
      </c>
      <c r="AF1855" s="94" t="str">
        <f t="shared" si="483"/>
        <v/>
      </c>
      <c r="AG1855" t="b">
        <f t="shared" si="484"/>
        <v>1</v>
      </c>
    </row>
    <row r="1856" spans="1:33">
      <c r="A1856" s="50">
        <f t="shared" si="440"/>
        <v>1856</v>
      </c>
      <c r="B1856" s="49">
        <f t="shared" si="441"/>
        <v>1812</v>
      </c>
      <c r="C1856" s="86" t="s">
        <v>3743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3808</v>
      </c>
      <c r="L1856" s="90" t="s">
        <v>4804</v>
      </c>
      <c r="M1856" s="57" t="s">
        <v>4861</v>
      </c>
      <c r="N1856" s="90"/>
      <c r="O1856" s="86" t="s">
        <v>957</v>
      </c>
      <c r="P1856" s="89" t="s">
        <v>2223</v>
      </c>
      <c r="Q1856" s="89"/>
      <c r="R1856"/>
      <c r="S1856" t="str">
        <f t="shared" si="485"/>
        <v/>
      </c>
      <c r="T1856" t="str">
        <f>IF(ISNA(VLOOKUP(AF1856,#REF!,1)),"//","")</f>
        <v/>
      </c>
      <c r="U1856"/>
      <c r="V1856" t="e">
        <f t="shared" si="402"/>
        <v>#REF!</v>
      </c>
      <c r="W1856" s="81" t="s">
        <v>2683</v>
      </c>
      <c r="X1856" s="59" t="s">
        <v>2253</v>
      </c>
      <c r="Y1856" s="59" t="s">
        <v>2613</v>
      </c>
      <c r="Z1856" s="25" t="str">
        <f t="shared" si="486"/>
        <v>"Y" STD_SPACE_3_PER_EM STD_RIGHT_ARROW STD_SPACE_3_PER_EM STD_DELTA</v>
      </c>
      <c r="AA1856" s="25" t="str">
        <f t="shared" si="481"/>
        <v>D&gt;Y</v>
      </c>
      <c r="AB1856" s="1">
        <f t="shared" si="487"/>
        <v>1812</v>
      </c>
      <c r="AC1856" t="str">
        <f t="shared" si="482"/>
        <v>ITM_EE_D2Y</v>
      </c>
      <c r="AD1856" s="136" t="str">
        <f>IF(ISNA(VLOOKUP(AA1856,Sheet2!J:J,1,0)),"//","")</f>
        <v>//</v>
      </c>
      <c r="AF1856" s="94" t="str">
        <f t="shared" si="483"/>
        <v>Y&gt;DELTA</v>
      </c>
      <c r="AG1856" t="b">
        <f t="shared" si="484"/>
        <v>0</v>
      </c>
    </row>
    <row r="1857" spans="1:33">
      <c r="A1857" s="50">
        <f t="shared" si="440"/>
        <v>1857</v>
      </c>
      <c r="B1857" s="49">
        <f t="shared" si="441"/>
        <v>1813</v>
      </c>
      <c r="C1857" s="86" t="s">
        <v>3743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3970</v>
      </c>
      <c r="L1857" s="90" t="s">
        <v>4804</v>
      </c>
      <c r="M1857" s="57" t="s">
        <v>4861</v>
      </c>
      <c r="N1857" s="90"/>
      <c r="O1857" s="86" t="s">
        <v>957</v>
      </c>
      <c r="P1857" s="89" t="s">
        <v>2224</v>
      </c>
      <c r="Q1857" s="89"/>
      <c r="R1857"/>
      <c r="S1857" t="str">
        <f t="shared" si="485"/>
        <v/>
      </c>
      <c r="T1857" t="str">
        <f>IF(ISNA(VLOOKUP(AF1857,#REF!,1)),"//","")</f>
        <v/>
      </c>
      <c r="U1857"/>
      <c r="V1857" t="e">
        <f t="shared" si="402"/>
        <v>#REF!</v>
      </c>
      <c r="W1857" s="81" t="s">
        <v>2683</v>
      </c>
      <c r="X1857" s="59" t="s">
        <v>2253</v>
      </c>
      <c r="Y1857" s="59" t="s">
        <v>2614</v>
      </c>
      <c r="Z1857" s="25" t="str">
        <f t="shared" si="486"/>
        <v>STD_DELTA STD_SPACE_3_PER_EM STD_RIGHT_ARROW STD_SPACE_3_PER_EM "Y"</v>
      </c>
      <c r="AA1857" s="25" t="str">
        <f t="shared" si="481"/>
        <v>Y&gt;D</v>
      </c>
      <c r="AB1857" s="1">
        <f t="shared" si="487"/>
        <v>1813</v>
      </c>
      <c r="AC1857" t="str">
        <f t="shared" si="482"/>
        <v>ITM_EE_Y2D</v>
      </c>
      <c r="AD1857" s="136" t="str">
        <f>IF(ISNA(VLOOKUP(AA1857,Sheet2!J:J,1,0)),"//","")</f>
        <v>//</v>
      </c>
      <c r="AF1857" s="94" t="str">
        <f t="shared" si="483"/>
        <v>DELTA&gt;Y</v>
      </c>
      <c r="AG1857" t="b">
        <f t="shared" si="484"/>
        <v>0</v>
      </c>
    </row>
    <row r="1858" spans="1:33">
      <c r="A1858" s="50">
        <f t="shared" si="440"/>
        <v>1858</v>
      </c>
      <c r="B1858" s="49">
        <f t="shared" si="441"/>
        <v>1814</v>
      </c>
      <c r="C1858" s="86" t="s">
        <v>3743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3970</v>
      </c>
      <c r="L1858" s="90" t="s">
        <v>4804</v>
      </c>
      <c r="M1858" s="57" t="s">
        <v>4861</v>
      </c>
      <c r="N1858" s="90"/>
      <c r="O1858" s="86" t="s">
        <v>957</v>
      </c>
      <c r="P1858" s="89" t="s">
        <v>2225</v>
      </c>
      <c r="Q1858" s="89"/>
      <c r="R1858"/>
      <c r="S1858" t="str">
        <f t="shared" si="485"/>
        <v>NOT EQUAL</v>
      </c>
      <c r="T1858" t="str">
        <f>IF(ISNA(VLOOKUP(AF1858,#REF!,1)),"//","")</f>
        <v/>
      </c>
      <c r="U1858"/>
      <c r="V1858" t="e">
        <f t="shared" si="402"/>
        <v>#REF!</v>
      </c>
      <c r="W1858" s="81" t="s">
        <v>2683</v>
      </c>
      <c r="X1858" s="59" t="s">
        <v>2253</v>
      </c>
      <c r="Y1858" s="59" t="s">
        <v>2253</v>
      </c>
      <c r="Z1858" s="25" t="str">
        <f t="shared" si="486"/>
        <v>"ATOSYM"</v>
      </c>
      <c r="AA1858" s="25" t="str">
        <f t="shared" si="481"/>
        <v>ATOSYM</v>
      </c>
      <c r="AB1858" s="1">
        <f t="shared" si="487"/>
        <v>1814</v>
      </c>
      <c r="AC1858" t="str">
        <f t="shared" si="482"/>
        <v>ITM_EE_A2S</v>
      </c>
      <c r="AD1858" s="136" t="str">
        <f>IF(ISNA(VLOOKUP(AA1858,Sheet2!J:J,1,0)),"//","")</f>
        <v>//</v>
      </c>
      <c r="AF1858" s="94" t="str">
        <f t="shared" si="483"/>
        <v>ATOSYM</v>
      </c>
      <c r="AG1858" t="b">
        <f t="shared" si="484"/>
        <v>1</v>
      </c>
    </row>
    <row r="1859" spans="1:33">
      <c r="A1859" s="50">
        <f t="shared" si="440"/>
        <v>1859</v>
      </c>
      <c r="B1859" s="49">
        <f t="shared" si="441"/>
        <v>1815</v>
      </c>
      <c r="C1859" s="86" t="s">
        <v>3743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3970</v>
      </c>
      <c r="L1859" s="90" t="s">
        <v>4804</v>
      </c>
      <c r="M1859" s="57" t="s">
        <v>4861</v>
      </c>
      <c r="N1859" s="90"/>
      <c r="O1859" s="86" t="s">
        <v>957</v>
      </c>
      <c r="P1859" s="89" t="s">
        <v>2226</v>
      </c>
      <c r="Q1859" s="89"/>
      <c r="R1859"/>
      <c r="S1859" t="str">
        <f t="shared" si="485"/>
        <v>NOT EQUAL</v>
      </c>
      <c r="T1859" t="str">
        <f>IF(ISNA(VLOOKUP(AF1859,#REF!,1)),"//","")</f>
        <v/>
      </c>
      <c r="U1859"/>
      <c r="V1859" t="e">
        <f t="shared" si="402"/>
        <v>#REF!</v>
      </c>
      <c r="W1859" s="81" t="s">
        <v>2683</v>
      </c>
      <c r="X1859" s="59" t="s">
        <v>2253</v>
      </c>
      <c r="Y1859" s="59" t="s">
        <v>2253</v>
      </c>
      <c r="Z1859" s="25" t="str">
        <f t="shared" si="486"/>
        <v>"SYMTOA"</v>
      </c>
      <c r="AA1859" s="25" t="str">
        <f t="shared" si="481"/>
        <v>SYMTOA</v>
      </c>
      <c r="AB1859" s="1">
        <f t="shared" si="487"/>
        <v>1815</v>
      </c>
      <c r="AC1859" t="str">
        <f t="shared" si="482"/>
        <v>ITM_EE_S2A</v>
      </c>
      <c r="AD1859" s="136" t="str">
        <f>IF(ISNA(VLOOKUP(AA1859,Sheet2!J:J,1,0)),"//","")</f>
        <v>//</v>
      </c>
      <c r="AF1859" s="94" t="str">
        <f t="shared" si="483"/>
        <v>SYMTOA</v>
      </c>
      <c r="AG1859" t="b">
        <f t="shared" si="484"/>
        <v>1</v>
      </c>
    </row>
    <row r="1860" spans="1:33">
      <c r="A1860" s="50">
        <f t="shared" si="440"/>
        <v>1860</v>
      </c>
      <c r="B1860" s="49">
        <f t="shared" si="441"/>
        <v>1816</v>
      </c>
      <c r="C1860" s="86" t="s">
        <v>3743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3970</v>
      </c>
      <c r="L1860" s="90" t="s">
        <v>4804</v>
      </c>
      <c r="M1860" s="57" t="s">
        <v>4861</v>
      </c>
      <c r="N1860" s="90"/>
      <c r="O1860" s="86" t="s">
        <v>957</v>
      </c>
      <c r="P1860" s="89" t="s">
        <v>2228</v>
      </c>
      <c r="Q1860" s="89"/>
      <c r="R1860"/>
      <c r="S1860" t="str">
        <f t="shared" si="485"/>
        <v/>
      </c>
      <c r="T1860" t="str">
        <f>IF(ISNA(VLOOKUP(AF1860,#REF!,1)),"//","")</f>
        <v/>
      </c>
      <c r="U1860"/>
      <c r="V1860" t="e">
        <f t="shared" si="402"/>
        <v>#REF!</v>
      </c>
      <c r="W1860" s="81" t="s">
        <v>2683</v>
      </c>
      <c r="X1860" s="59" t="s">
        <v>2253</v>
      </c>
      <c r="Y1860" s="59" t="s">
        <v>2253</v>
      </c>
      <c r="Z1860" s="25" t="str">
        <f t="shared" si="486"/>
        <v>"E^" STD_THETA "J"</v>
      </c>
      <c r="AA1860" s="25" t="str">
        <f t="shared" si="481"/>
        <v>E^THETAJ</v>
      </c>
      <c r="AB1860" s="1">
        <f t="shared" si="487"/>
        <v>1816</v>
      </c>
      <c r="AC1860" t="str">
        <f t="shared" si="482"/>
        <v>ITM_EE_EXP_TH</v>
      </c>
      <c r="AD1860" s="136" t="str">
        <f>IF(ISNA(VLOOKUP(AA1860,Sheet2!J:J,1,0)),"//","")</f>
        <v>//</v>
      </c>
      <c r="AF1860" s="94" t="str">
        <f t="shared" si="483"/>
        <v>E^THETAJ</v>
      </c>
      <c r="AG1860" t="b">
        <f t="shared" si="484"/>
        <v>1</v>
      </c>
    </row>
    <row r="1861" spans="1:33">
      <c r="A1861" s="50">
        <f t="shared" si="440"/>
        <v>1861</v>
      </c>
      <c r="B1861" s="49">
        <f t="shared" si="441"/>
        <v>1817</v>
      </c>
      <c r="C1861" s="86" t="s">
        <v>3743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3970</v>
      </c>
      <c r="L1861" s="90" t="s">
        <v>4804</v>
      </c>
      <c r="M1861" s="57" t="s">
        <v>4861</v>
      </c>
      <c r="N1861" s="90"/>
      <c r="O1861" s="86" t="s">
        <v>957</v>
      </c>
      <c r="P1861" s="89" t="s">
        <v>2229</v>
      </c>
      <c r="Q1861" s="89"/>
      <c r="R1861"/>
      <c r="S1861" t="str">
        <f t="shared" si="485"/>
        <v/>
      </c>
      <c r="T1861" t="str">
        <f>IF(ISNA(VLOOKUP(AF1861,#REF!,1)),"//","")</f>
        <v/>
      </c>
      <c r="U1861"/>
      <c r="V1861" t="e">
        <f t="shared" si="402"/>
        <v>#REF!</v>
      </c>
      <c r="W1861" s="81" t="s">
        <v>2683</v>
      </c>
      <c r="X1861" s="59" t="s">
        <v>2253</v>
      </c>
      <c r="Y1861" s="59" t="s">
        <v>2253</v>
      </c>
      <c r="Z1861" s="25" t="str">
        <f t="shared" si="486"/>
        <v>"STO" STD_SPACE_3_PER_EM "3Z"</v>
      </c>
      <c r="AA1861" s="25" t="str">
        <f t="shared" si="481"/>
        <v>STO3Z</v>
      </c>
      <c r="AB1861" s="1">
        <f t="shared" si="487"/>
        <v>1817</v>
      </c>
      <c r="AC1861" t="str">
        <f t="shared" si="482"/>
        <v>ITM_EE_STO_Z</v>
      </c>
      <c r="AD1861" s="136" t="str">
        <f>IF(ISNA(VLOOKUP(AA1861,Sheet2!J:J,1,0)),"//","")</f>
        <v>//</v>
      </c>
      <c r="AF1861" s="94" t="str">
        <f t="shared" si="483"/>
        <v>STO3Z</v>
      </c>
      <c r="AG1861" t="b">
        <f t="shared" si="484"/>
        <v>1</v>
      </c>
    </row>
    <row r="1862" spans="1:33">
      <c r="A1862" s="50">
        <f t="shared" si="440"/>
        <v>1862</v>
      </c>
      <c r="B1862" s="49">
        <f t="shared" si="441"/>
        <v>1818</v>
      </c>
      <c r="C1862" s="86" t="s">
        <v>3743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3970</v>
      </c>
      <c r="L1862" s="90" t="s">
        <v>4804</v>
      </c>
      <c r="M1862" s="57" t="s">
        <v>4861</v>
      </c>
      <c r="N1862" s="90"/>
      <c r="O1862" s="86" t="s">
        <v>957</v>
      </c>
      <c r="P1862" s="89" t="s">
        <v>2230</v>
      </c>
      <c r="Q1862" s="89"/>
      <c r="R1862"/>
      <c r="S1862" t="str">
        <f t="shared" si="485"/>
        <v/>
      </c>
      <c r="T1862" t="str">
        <f>IF(ISNA(VLOOKUP(AF1862,#REF!,1)),"//","")</f>
        <v/>
      </c>
      <c r="U1862"/>
      <c r="V1862" t="e">
        <f t="shared" si="402"/>
        <v>#REF!</v>
      </c>
      <c r="W1862" s="81" t="s">
        <v>2683</v>
      </c>
      <c r="X1862" s="59" t="s">
        <v>2253</v>
      </c>
      <c r="Y1862" s="59" t="s">
        <v>2253</v>
      </c>
      <c r="Z1862" s="25" t="str">
        <f t="shared" si="486"/>
        <v>"RCL" STD_SPACE_3_PER_EM "3Z"</v>
      </c>
      <c r="AA1862" s="25" t="str">
        <f t="shared" si="481"/>
        <v>RCL3Z</v>
      </c>
      <c r="AB1862" s="1">
        <f t="shared" si="487"/>
        <v>1818</v>
      </c>
      <c r="AC1862" t="str">
        <f t="shared" si="482"/>
        <v>ITM_EE_RCL_Z</v>
      </c>
      <c r="AD1862" s="136" t="str">
        <f>IF(ISNA(VLOOKUP(AA1862,Sheet2!J:J,1,0)),"//","")</f>
        <v>//</v>
      </c>
      <c r="AF1862" s="94" t="str">
        <f t="shared" si="483"/>
        <v>RCL3Z</v>
      </c>
      <c r="AG1862" t="b">
        <f t="shared" si="484"/>
        <v>1</v>
      </c>
    </row>
    <row r="1863" spans="1:33">
      <c r="A1863" s="50">
        <f t="shared" si="440"/>
        <v>1863</v>
      </c>
      <c r="B1863" s="49">
        <f t="shared" si="441"/>
        <v>1819</v>
      </c>
      <c r="C1863" s="86" t="s">
        <v>3743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3970</v>
      </c>
      <c r="L1863" s="90" t="s">
        <v>4804</v>
      </c>
      <c r="M1863" s="57" t="s">
        <v>4861</v>
      </c>
      <c r="N1863" s="90"/>
      <c r="O1863" s="86" t="s">
        <v>957</v>
      </c>
      <c r="P1863" s="89" t="s">
        <v>2231</v>
      </c>
      <c r="Q1863" s="89"/>
      <c r="R1863"/>
      <c r="S1863" t="str">
        <f t="shared" si="485"/>
        <v/>
      </c>
      <c r="T1863" t="str">
        <f>IF(ISNA(VLOOKUP(AF1863,#REF!,1)),"//","")</f>
        <v/>
      </c>
      <c r="U1863"/>
      <c r="V1863" t="e">
        <f t="shared" si="402"/>
        <v>#REF!</v>
      </c>
      <c r="W1863" s="81" t="s">
        <v>2683</v>
      </c>
      <c r="X1863" s="59" t="s">
        <v>2253</v>
      </c>
      <c r="Y1863" s="59" t="s">
        <v>2253</v>
      </c>
      <c r="Z1863" s="25" t="str">
        <f t="shared" si="486"/>
        <v>"STO" STD_SPACE_3_PER_EM "3V"</v>
      </c>
      <c r="AA1863" s="25" t="str">
        <f t="shared" si="481"/>
        <v>STO3V</v>
      </c>
      <c r="AB1863" s="1">
        <f t="shared" si="487"/>
        <v>1819</v>
      </c>
      <c r="AC1863" t="str">
        <f t="shared" si="482"/>
        <v>ITM_EE_STO_V</v>
      </c>
      <c r="AD1863" s="136" t="str">
        <f>IF(ISNA(VLOOKUP(AA1863,Sheet2!J:J,1,0)),"//","")</f>
        <v>//</v>
      </c>
      <c r="AF1863" s="94" t="str">
        <f t="shared" si="483"/>
        <v>STO3V</v>
      </c>
      <c r="AG1863" t="b">
        <f t="shared" si="484"/>
        <v>1</v>
      </c>
    </row>
    <row r="1864" spans="1:33">
      <c r="A1864" s="50">
        <f t="shared" si="440"/>
        <v>1864</v>
      </c>
      <c r="B1864" s="49">
        <f t="shared" si="441"/>
        <v>1820</v>
      </c>
      <c r="C1864" s="86" t="s">
        <v>3743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3970</v>
      </c>
      <c r="L1864" s="90" t="s">
        <v>4804</v>
      </c>
      <c r="M1864" s="57" t="s">
        <v>4861</v>
      </c>
      <c r="N1864" s="90"/>
      <c r="O1864" s="86" t="s">
        <v>957</v>
      </c>
      <c r="P1864" s="89" t="s">
        <v>2232</v>
      </c>
      <c r="Q1864" s="89"/>
      <c r="R1864"/>
      <c r="S1864" t="str">
        <f t="shared" si="485"/>
        <v/>
      </c>
      <c r="T1864" t="str">
        <f>IF(ISNA(VLOOKUP(AF1864,#REF!,1)),"//","")</f>
        <v/>
      </c>
      <c r="U1864"/>
      <c r="V1864" t="e">
        <f t="shared" si="402"/>
        <v>#REF!</v>
      </c>
      <c r="W1864" s="81" t="s">
        <v>2683</v>
      </c>
      <c r="X1864" s="59" t="s">
        <v>2253</v>
      </c>
      <c r="Y1864" s="59" t="s">
        <v>2253</v>
      </c>
      <c r="Z1864" s="25" t="str">
        <f t="shared" si="486"/>
        <v>"RCL" STD_SPACE_3_PER_EM "3V"</v>
      </c>
      <c r="AA1864" s="25" t="str">
        <f t="shared" si="481"/>
        <v>RCL3V</v>
      </c>
      <c r="AB1864" s="1">
        <f t="shared" si="487"/>
        <v>1820</v>
      </c>
      <c r="AC1864" t="str">
        <f t="shared" si="482"/>
        <v>ITM_EE_RCL_V</v>
      </c>
      <c r="AD1864" s="136" t="str">
        <f>IF(ISNA(VLOOKUP(AA1864,Sheet2!J:J,1,0)),"//","")</f>
        <v>//</v>
      </c>
      <c r="AF1864" s="94" t="str">
        <f t="shared" si="483"/>
        <v>RCL3V</v>
      </c>
      <c r="AG1864" t="b">
        <f t="shared" si="484"/>
        <v>1</v>
      </c>
    </row>
    <row r="1865" spans="1:33">
      <c r="A1865" s="50">
        <f t="shared" si="440"/>
        <v>1865</v>
      </c>
      <c r="B1865" s="49">
        <f t="shared" si="441"/>
        <v>1821</v>
      </c>
      <c r="C1865" s="86" t="s">
        <v>3743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3970</v>
      </c>
      <c r="L1865" s="90" t="s">
        <v>4804</v>
      </c>
      <c r="M1865" s="57" t="s">
        <v>4861</v>
      </c>
      <c r="N1865" s="90"/>
      <c r="O1865" s="86" t="s">
        <v>957</v>
      </c>
      <c r="P1865" s="89" t="s">
        <v>2233</v>
      </c>
      <c r="Q1865" s="89"/>
      <c r="R1865"/>
      <c r="S1865" t="str">
        <f t="shared" si="485"/>
        <v/>
      </c>
      <c r="T1865" t="str">
        <f>IF(ISNA(VLOOKUP(AF1865,#REF!,1)),"//","")</f>
        <v/>
      </c>
      <c r="U1865"/>
      <c r="V1865" t="e">
        <f t="shared" si="402"/>
        <v>#REF!</v>
      </c>
      <c r="W1865" s="81" t="s">
        <v>2683</v>
      </c>
      <c r="X1865" s="59" t="s">
        <v>2253</v>
      </c>
      <c r="Y1865" s="59" t="s">
        <v>2253</v>
      </c>
      <c r="Z1865" s="25" t="str">
        <f t="shared" si="486"/>
        <v>"STO" STD_SPACE_3_PER_EM "3I"</v>
      </c>
      <c r="AA1865" s="25" t="str">
        <f t="shared" si="481"/>
        <v>STO3I</v>
      </c>
      <c r="AB1865" s="1">
        <f t="shared" si="487"/>
        <v>1821</v>
      </c>
      <c r="AC1865" t="str">
        <f t="shared" si="482"/>
        <v>ITM_EE_STO_I</v>
      </c>
      <c r="AD1865" s="136" t="str">
        <f>IF(ISNA(VLOOKUP(AA1865,Sheet2!J:J,1,0)),"//","")</f>
        <v>//</v>
      </c>
      <c r="AF1865" s="94" t="str">
        <f t="shared" si="483"/>
        <v>STO3I</v>
      </c>
      <c r="AG1865" t="b">
        <f t="shared" si="484"/>
        <v>1</v>
      </c>
    </row>
    <row r="1866" spans="1:33">
      <c r="A1866" s="50">
        <f t="shared" si="440"/>
        <v>1866</v>
      </c>
      <c r="B1866" s="49">
        <f t="shared" si="441"/>
        <v>1822</v>
      </c>
      <c r="C1866" s="86" t="s">
        <v>3743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3970</v>
      </c>
      <c r="L1866" s="90" t="s">
        <v>4804</v>
      </c>
      <c r="M1866" s="57" t="s">
        <v>4861</v>
      </c>
      <c r="N1866" s="90"/>
      <c r="O1866" s="86" t="s">
        <v>957</v>
      </c>
      <c r="P1866" s="89" t="s">
        <v>2234</v>
      </c>
      <c r="Q1866" s="89"/>
      <c r="R1866"/>
      <c r="S1866" t="str">
        <f t="shared" si="485"/>
        <v/>
      </c>
      <c r="T1866" t="str">
        <f>IF(ISNA(VLOOKUP(AF1866,#REF!,1)),"//","")</f>
        <v/>
      </c>
      <c r="U1866"/>
      <c r="V1866" t="e">
        <f t="shared" si="402"/>
        <v>#REF!</v>
      </c>
      <c r="W1866" s="81" t="s">
        <v>2683</v>
      </c>
      <c r="X1866" s="59" t="s">
        <v>2253</v>
      </c>
      <c r="Y1866" s="59" t="s">
        <v>2253</v>
      </c>
      <c r="Z1866" s="25" t="str">
        <f t="shared" si="486"/>
        <v>"RCL" STD_SPACE_3_PER_EM "3I"</v>
      </c>
      <c r="AA1866" s="25" t="str">
        <f t="shared" si="481"/>
        <v>RCL3I</v>
      </c>
      <c r="AB1866" s="1">
        <f t="shared" si="487"/>
        <v>1822</v>
      </c>
      <c r="AC1866" t="str">
        <f t="shared" si="482"/>
        <v>ITM_EE_RCL_I</v>
      </c>
      <c r="AD1866" s="136" t="str">
        <f>IF(ISNA(VLOOKUP(AA1866,Sheet2!J:J,1,0)),"//","")</f>
        <v>//</v>
      </c>
      <c r="AF1866" s="94" t="str">
        <f t="shared" si="483"/>
        <v>RCL3I</v>
      </c>
      <c r="AG1866" t="b">
        <f t="shared" si="484"/>
        <v>1</v>
      </c>
    </row>
    <row r="1867" spans="1:33">
      <c r="A1867" s="50">
        <f t="shared" si="440"/>
        <v>1867</v>
      </c>
      <c r="B1867" s="49">
        <f t="shared" si="441"/>
        <v>1823</v>
      </c>
      <c r="C1867" s="86" t="s">
        <v>3743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3970</v>
      </c>
      <c r="L1867" s="90" t="s">
        <v>4804</v>
      </c>
      <c r="M1867" s="57" t="s">
        <v>4861</v>
      </c>
      <c r="N1867" s="90"/>
      <c r="O1867" s="86" t="s">
        <v>957</v>
      </c>
      <c r="P1867" s="89" t="s">
        <v>2235</v>
      </c>
      <c r="Q1867" s="89"/>
      <c r="R1867"/>
      <c r="S1867" t="str">
        <f t="shared" si="485"/>
        <v>NOT EQUAL</v>
      </c>
      <c r="T1867" t="str">
        <f>IF(ISNA(VLOOKUP(AF1867,#REF!,1)),"//","")</f>
        <v/>
      </c>
      <c r="U1867"/>
      <c r="V1867" t="e">
        <f t="shared" si="402"/>
        <v>#REF!</v>
      </c>
      <c r="W1867" s="81" t="s">
        <v>2683</v>
      </c>
      <c r="X1867" s="59" t="s">
        <v>2253</v>
      </c>
      <c r="Y1867" s="59" t="s">
        <v>2253</v>
      </c>
      <c r="Z1867" s="25" t="str">
        <f t="shared" si="486"/>
        <v>"3V" STD_DIVIDE "3I"</v>
      </c>
      <c r="AA1867" s="25" t="str">
        <f t="shared" si="481"/>
        <v>3V/3I</v>
      </c>
      <c r="AB1867" s="1">
        <f t="shared" si="487"/>
        <v>1823</v>
      </c>
      <c r="AC1867" t="str">
        <f t="shared" si="482"/>
        <v>ITM_EE_STO_V_I</v>
      </c>
      <c r="AD1867" s="136" t="str">
        <f>IF(ISNA(VLOOKUP(AA1867,Sheet2!J:J,1,0)),"//","")</f>
        <v>//</v>
      </c>
      <c r="AF1867" s="94" t="str">
        <f t="shared" si="483"/>
        <v>3V/3I</v>
      </c>
      <c r="AG1867" t="b">
        <f t="shared" si="484"/>
        <v>1</v>
      </c>
    </row>
    <row r="1868" spans="1:33">
      <c r="A1868" s="50">
        <f t="shared" si="440"/>
        <v>1868</v>
      </c>
      <c r="B1868" s="49">
        <f t="shared" si="441"/>
        <v>1824</v>
      </c>
      <c r="C1868" s="86" t="s">
        <v>3743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3970</v>
      </c>
      <c r="L1868" s="90" t="s">
        <v>4804</v>
      </c>
      <c r="M1868" s="57" t="s">
        <v>4861</v>
      </c>
      <c r="N1868" s="90"/>
      <c r="O1868" s="86" t="s">
        <v>957</v>
      </c>
      <c r="P1868" s="89" t="s">
        <v>2236</v>
      </c>
      <c r="Q1868" s="89"/>
      <c r="R1868"/>
      <c r="S1868" t="str">
        <f t="shared" si="485"/>
        <v>NOT EQUAL</v>
      </c>
      <c r="T1868" t="str">
        <f>IF(ISNA(VLOOKUP(AF1868,#REF!,1)),"//","")</f>
        <v/>
      </c>
      <c r="U1868"/>
      <c r="V1868" t="e">
        <f t="shared" si="402"/>
        <v>#REF!</v>
      </c>
      <c r="W1868" s="81" t="s">
        <v>2683</v>
      </c>
      <c r="X1868" s="59" t="s">
        <v>2253</v>
      </c>
      <c r="Y1868" s="59" t="s">
        <v>2623</v>
      </c>
      <c r="Z1868" s="25" t="str">
        <f t="shared" si="486"/>
        <v>"3I" STD_CROSS "3Z"</v>
      </c>
      <c r="AA1868" s="25" t="str">
        <f t="shared" si="481"/>
        <v>3Ix3Z</v>
      </c>
      <c r="AB1868" s="1">
        <f t="shared" si="487"/>
        <v>1824</v>
      </c>
      <c r="AC1868" t="str">
        <f t="shared" si="482"/>
        <v>ITM_EE_STO_IR</v>
      </c>
      <c r="AD1868" s="136" t="str">
        <f>IF(ISNA(VLOOKUP(AA1868,Sheet2!J:J,1,0)),"//","")</f>
        <v>//</v>
      </c>
      <c r="AF1868" s="94" t="str">
        <f t="shared" si="483"/>
        <v>3I*3Z</v>
      </c>
      <c r="AG1868" t="b">
        <f t="shared" si="484"/>
        <v>0</v>
      </c>
    </row>
    <row r="1869" spans="1:33">
      <c r="A1869" s="50">
        <f t="shared" si="440"/>
        <v>1869</v>
      </c>
      <c r="B1869" s="49">
        <f t="shared" si="441"/>
        <v>1825</v>
      </c>
      <c r="C1869" s="86" t="s">
        <v>3743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3970</v>
      </c>
      <c r="L1869" s="90" t="s">
        <v>4804</v>
      </c>
      <c r="M1869" s="57" t="s">
        <v>4861</v>
      </c>
      <c r="N1869" s="90"/>
      <c r="O1869" s="86" t="s">
        <v>957</v>
      </c>
      <c r="P1869" s="89" t="s">
        <v>2237</v>
      </c>
      <c r="Q1869" s="89"/>
      <c r="R1869"/>
      <c r="S1869" t="str">
        <f t="shared" si="485"/>
        <v>NOT EQUAL</v>
      </c>
      <c r="T1869" t="str">
        <f>IF(ISNA(VLOOKUP(AF1869,#REF!,1)),"//","")</f>
        <v/>
      </c>
      <c r="U1869"/>
      <c r="V1869" t="e">
        <f t="shared" si="402"/>
        <v>#REF!</v>
      </c>
      <c r="W1869" s="81" t="s">
        <v>2683</v>
      </c>
      <c r="X1869" s="59" t="s">
        <v>2253</v>
      </c>
      <c r="Y1869" s="59" t="s">
        <v>2253</v>
      </c>
      <c r="Z1869" s="25" t="str">
        <f t="shared" si="486"/>
        <v>"3V" STD_DIVIDE "3Z"</v>
      </c>
      <c r="AA1869" s="25" t="str">
        <f t="shared" si="481"/>
        <v>3V/3Z</v>
      </c>
      <c r="AB1869" s="1">
        <f t="shared" si="487"/>
        <v>1825</v>
      </c>
      <c r="AC1869" t="str">
        <f t="shared" si="482"/>
        <v>ITM_EE_STO_V_Z</v>
      </c>
      <c r="AD1869" s="136" t="str">
        <f>IF(ISNA(VLOOKUP(AA1869,Sheet2!J:J,1,0)),"//","")</f>
        <v>//</v>
      </c>
      <c r="AF1869" s="94" t="str">
        <f t="shared" si="483"/>
        <v>3V/3Z</v>
      </c>
      <c r="AG1869" t="b">
        <f t="shared" si="484"/>
        <v>1</v>
      </c>
    </row>
    <row r="1870" spans="1:33">
      <c r="A1870" s="50">
        <f t="shared" si="440"/>
        <v>1870</v>
      </c>
      <c r="B1870" s="49">
        <f t="shared" si="441"/>
        <v>1826</v>
      </c>
      <c r="C1870" s="86" t="s">
        <v>3743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3970</v>
      </c>
      <c r="L1870" s="90" t="s">
        <v>4804</v>
      </c>
      <c r="M1870" s="57" t="s">
        <v>4861</v>
      </c>
      <c r="N1870" s="90"/>
      <c r="O1870" s="86" t="s">
        <v>957</v>
      </c>
      <c r="P1870" s="89" t="s">
        <v>2238</v>
      </c>
      <c r="Q1870" s="89"/>
      <c r="R1870"/>
      <c r="S1870" t="str">
        <f t="shared" si="485"/>
        <v/>
      </c>
      <c r="T1870" t="str">
        <f>IF(ISNA(VLOOKUP(AF1870,#REF!,1)),"//","")</f>
        <v/>
      </c>
      <c r="U1870"/>
      <c r="V1870" t="e">
        <f t="shared" si="402"/>
        <v>#REF!</v>
      </c>
      <c r="W1870" s="81" t="s">
        <v>2683</v>
      </c>
      <c r="X1870" s="59" t="s">
        <v>2253</v>
      </c>
      <c r="Y1870" s="59" t="s">
        <v>2253</v>
      </c>
      <c r="Z1870" s="25" t="str">
        <f t="shared" si="486"/>
        <v>"X" STD_SPACE_3_PER_EM STD_RIGHT_ARROW STD_SPACE_3_PER_EM "BAL"</v>
      </c>
      <c r="AA1870" s="25" t="str">
        <f t="shared" si="481"/>
        <v>X&gt;BAL</v>
      </c>
      <c r="AB1870" s="1">
        <f t="shared" si="487"/>
        <v>1826</v>
      </c>
      <c r="AC1870" t="str">
        <f t="shared" si="482"/>
        <v>ITM_EE_X2BAL</v>
      </c>
      <c r="AD1870" s="136" t="str">
        <f>IF(ISNA(VLOOKUP(AA1870,Sheet2!J:J,1,0)),"//","")</f>
        <v>//</v>
      </c>
      <c r="AF1870" s="94" t="str">
        <f t="shared" si="483"/>
        <v>X&gt;BAL</v>
      </c>
      <c r="AG1870" t="b">
        <f t="shared" si="484"/>
        <v>1</v>
      </c>
    </row>
    <row r="1871" spans="1:33">
      <c r="A1871" s="50">
        <f t="shared" si="440"/>
        <v>1871</v>
      </c>
      <c r="B1871" s="49">
        <f t="shared" si="441"/>
        <v>1827</v>
      </c>
      <c r="C1871" s="86" t="s">
        <v>3743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3808</v>
      </c>
      <c r="L1871" s="90" t="s">
        <v>4804</v>
      </c>
      <c r="M1871" s="57" t="s">
        <v>4861</v>
      </c>
      <c r="N1871" s="90"/>
      <c r="O1871" s="86"/>
      <c r="P1871" s="89" t="s">
        <v>4678</v>
      </c>
      <c r="Q1871" s="89"/>
      <c r="R1871"/>
      <c r="S1871" t="str">
        <f t="shared" si="485"/>
        <v>NOT EQUAL</v>
      </c>
      <c r="T1871" t="str">
        <f>IF(ISNA(VLOOKUP(AF1871,#REF!,1)),"//","")</f>
        <v/>
      </c>
      <c r="U1871"/>
      <c r="V1871" t="e">
        <f t="shared" si="402"/>
        <v>#REF!</v>
      </c>
      <c r="W1871" s="81" t="s">
        <v>2726</v>
      </c>
      <c r="X1871" s="59" t="s">
        <v>2253</v>
      </c>
      <c r="Y1871" s="59" t="s">
        <v>4683</v>
      </c>
      <c r="Z1871" s="25" t="str">
        <f t="shared" si="486"/>
        <v/>
      </c>
      <c r="AA1871" s="25" t="str">
        <f t="shared" si="481"/>
        <v>M.A</v>
      </c>
      <c r="AB1871" s="1">
        <f t="shared" si="487"/>
        <v>1827</v>
      </c>
      <c r="AC1871" t="str">
        <f t="shared" si="482"/>
        <v>ITM_MATX_A</v>
      </c>
      <c r="AD1871" s="136" t="str">
        <f>IF(ISNA(VLOOKUP(AA1871,Sheet2!J:J,1,0)),"//","")</f>
        <v>//</v>
      </c>
      <c r="AF1871" s="94" t="str">
        <f t="shared" si="483"/>
        <v/>
      </c>
      <c r="AG1871" t="b">
        <f t="shared" si="484"/>
        <v>0</v>
      </c>
    </row>
    <row r="1872" spans="1:33">
      <c r="A1872" s="50">
        <f t="shared" si="440"/>
        <v>1872</v>
      </c>
      <c r="B1872" s="49">
        <f t="shared" si="441"/>
        <v>1828</v>
      </c>
      <c r="C1872" s="86" t="s">
        <v>3748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3970</v>
      </c>
      <c r="L1872" s="90" t="s">
        <v>4804</v>
      </c>
      <c r="M1872" s="57" t="s">
        <v>4861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492">IF(E1872=F1872,"","NOT EQUAL")</f>
        <v>NOT EQUAL</v>
      </c>
      <c r="T1872" t="str">
        <f>IF(ISNA(VLOOKUP(AF1872,#REF!,1)),"//","")</f>
        <v/>
      </c>
      <c r="U1872"/>
      <c r="V1872" t="e">
        <f t="shared" si="402"/>
        <v>#REF!</v>
      </c>
      <c r="W1872" s="81" t="s">
        <v>2683</v>
      </c>
      <c r="X1872" s="59" t="s">
        <v>2253</v>
      </c>
      <c r="Y1872" s="59" t="s">
        <v>2253</v>
      </c>
      <c r="Z1872" s="25" t="str">
        <f t="shared" si="486"/>
        <v>"OP_A"</v>
      </c>
      <c r="AA1872" s="25" t="str">
        <f t="shared" si="481"/>
        <v>OP_A</v>
      </c>
      <c r="AB1872" s="1">
        <f t="shared" si="487"/>
        <v>1828</v>
      </c>
      <c r="AC1872" t="str">
        <f t="shared" si="482"/>
        <v>ITM_op_a</v>
      </c>
      <c r="AD1872" s="136" t="str">
        <f>IF(ISNA(VLOOKUP(AA1872,Sheet2!J:J,1,0)),"//","")</f>
        <v>//</v>
      </c>
      <c r="AF1872" s="94" t="str">
        <f t="shared" si="483"/>
        <v>OP_A</v>
      </c>
      <c r="AG1872" t="b">
        <f t="shared" si="484"/>
        <v>1</v>
      </c>
    </row>
    <row r="1873" spans="1:33">
      <c r="A1873" s="50">
        <f t="shared" si="440"/>
        <v>1873</v>
      </c>
      <c r="B1873" s="49">
        <f t="shared" si="441"/>
        <v>1829</v>
      </c>
      <c r="C1873" s="86" t="s">
        <v>3749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3970</v>
      </c>
      <c r="L1873" s="90" t="s">
        <v>4804</v>
      </c>
      <c r="M1873" s="57" t="s">
        <v>4861</v>
      </c>
      <c r="N1873" s="90"/>
      <c r="O1873" s="86" t="s">
        <v>1394</v>
      </c>
      <c r="P1873" s="89" t="s">
        <v>2220</v>
      </c>
      <c r="Q1873" s="89"/>
      <c r="R1873"/>
      <c r="S1873" t="str">
        <f t="shared" si="492"/>
        <v>NOT EQUAL</v>
      </c>
      <c r="T1873" t="str">
        <f>IF(ISNA(VLOOKUP(AF1873,#REF!,1)),"//","")</f>
        <v/>
      </c>
      <c r="U1873"/>
      <c r="V1873" t="e">
        <f t="shared" si="402"/>
        <v>#REF!</v>
      </c>
      <c r="W1873" s="81" t="s">
        <v>2683</v>
      </c>
      <c r="X1873" s="59" t="s">
        <v>2253</v>
      </c>
      <c r="Y1873" s="59" t="s">
        <v>2253</v>
      </c>
      <c r="Z1873" s="25" t="str">
        <f t="shared" si="486"/>
        <v>"OP_A" STD_SUP_2</v>
      </c>
      <c r="AA1873" s="25" t="str">
        <f t="shared" si="481"/>
        <v>OP_A^2</v>
      </c>
      <c r="AB1873" s="1">
        <f t="shared" si="487"/>
        <v>1829</v>
      </c>
      <c r="AC1873" t="str">
        <f t="shared" si="482"/>
        <v>ITM_op_a2</v>
      </c>
      <c r="AD1873" s="136" t="str">
        <f>IF(ISNA(VLOOKUP(AA1873,Sheet2!J:J,1,0)),"//","")</f>
        <v>//</v>
      </c>
      <c r="AF1873" s="94" t="str">
        <f t="shared" si="483"/>
        <v>OP_A^2</v>
      </c>
      <c r="AG1873" t="b">
        <f t="shared" si="484"/>
        <v>1</v>
      </c>
    </row>
    <row r="1874" spans="1:33">
      <c r="A1874" s="50">
        <f t="shared" si="440"/>
        <v>1874</v>
      </c>
      <c r="B1874" s="49">
        <f t="shared" si="441"/>
        <v>1830</v>
      </c>
      <c r="C1874" s="86" t="s">
        <v>3750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3970</v>
      </c>
      <c r="L1874" s="90" t="s">
        <v>4804</v>
      </c>
      <c r="M1874" s="57" t="s">
        <v>4861</v>
      </c>
      <c r="N1874" s="90"/>
      <c r="O1874" s="86" t="s">
        <v>1395</v>
      </c>
      <c r="P1874" s="89" t="s">
        <v>2221</v>
      </c>
      <c r="Q1874" s="89"/>
      <c r="R1874"/>
      <c r="S1874" t="str">
        <f t="shared" si="492"/>
        <v>NOT EQUAL</v>
      </c>
      <c r="T1874" t="str">
        <f>IF(ISNA(VLOOKUP(AF1874,#REF!,1)),"//","")</f>
        <v/>
      </c>
      <c r="U1874"/>
      <c r="V1874" t="e">
        <f t="shared" si="402"/>
        <v>#REF!</v>
      </c>
      <c r="W1874" s="81" t="s">
        <v>2683</v>
      </c>
      <c r="X1874" s="59" t="s">
        <v>2253</v>
      </c>
      <c r="Y1874" s="59" t="s">
        <v>2253</v>
      </c>
      <c r="Z1874" s="25" t="str">
        <f t="shared" si="486"/>
        <v>"OP_J"</v>
      </c>
      <c r="AA1874" s="25" t="str">
        <f t="shared" si="481"/>
        <v>OP_J</v>
      </c>
      <c r="AB1874" s="1">
        <f t="shared" si="487"/>
        <v>1830</v>
      </c>
      <c r="AC1874" t="str">
        <f t="shared" si="482"/>
        <v>ITM_op_j</v>
      </c>
      <c r="AD1874" s="136" t="str">
        <f>IF(ISNA(VLOOKUP(AA1874,Sheet2!J:J,1,0)),"//","")</f>
        <v>//</v>
      </c>
      <c r="AF1874" s="94" t="str">
        <f t="shared" si="483"/>
        <v>OP_J</v>
      </c>
      <c r="AG1874" t="b">
        <f t="shared" si="484"/>
        <v>1</v>
      </c>
    </row>
    <row r="1875" spans="1:33">
      <c r="A1875" s="50">
        <f t="shared" si="440"/>
        <v>1875</v>
      </c>
      <c r="B1875" s="49">
        <f t="shared" si="441"/>
        <v>1831</v>
      </c>
      <c r="C1875" s="86" t="s">
        <v>3752</v>
      </c>
      <c r="D1875" s="192">
        <v>2</v>
      </c>
      <c r="E1875" s="89" t="s">
        <v>2669</v>
      </c>
      <c r="F1875" s="89" t="s">
        <v>2669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3970</v>
      </c>
      <c r="L1875" s="90" t="s">
        <v>4804</v>
      </c>
      <c r="M1875" s="57" t="s">
        <v>4861</v>
      </c>
      <c r="N1875" s="90"/>
      <c r="O1875" s="86" t="s">
        <v>938</v>
      </c>
      <c r="P1875" s="89" t="s">
        <v>2207</v>
      </c>
      <c r="Q1875" s="89"/>
      <c r="R1875"/>
      <c r="S1875" t="str">
        <f t="shared" si="492"/>
        <v/>
      </c>
      <c r="T1875" t="str">
        <f>IF(ISNA(VLOOKUP(AF1875,#REF!,1)),"//","")</f>
        <v/>
      </c>
      <c r="U1875"/>
      <c r="V1875" t="e">
        <f t="shared" si="402"/>
        <v>#REF!</v>
      </c>
      <c r="W1875" s="81" t="s">
        <v>2725</v>
      </c>
      <c r="X1875" s="59" t="s">
        <v>2253</v>
      </c>
      <c r="Y1875" s="59" t="s">
        <v>2739</v>
      </c>
      <c r="Z1875" s="25" t="str">
        <f t="shared" si="486"/>
        <v>"BIN"</v>
      </c>
      <c r="AA1875" s="25" t="str">
        <f t="shared" si="481"/>
        <v>&gt;BIN</v>
      </c>
      <c r="AB1875" s="1">
        <f t="shared" si="487"/>
        <v>1831</v>
      </c>
      <c r="AC1875" t="str">
        <f t="shared" si="482"/>
        <v>ITM_2BIN</v>
      </c>
      <c r="AD1875" s="136" t="str">
        <f>IF(ISNA(VLOOKUP(AA1875,Sheet2!J:J,1,0)),"//","")</f>
        <v>//</v>
      </c>
      <c r="AF1875" s="94" t="str">
        <f t="shared" si="483"/>
        <v>BIN</v>
      </c>
      <c r="AG1875" t="b">
        <f t="shared" si="484"/>
        <v>0</v>
      </c>
    </row>
    <row r="1876" spans="1:33">
      <c r="A1876" s="50">
        <f t="shared" si="440"/>
        <v>1876</v>
      </c>
      <c r="B1876" s="49">
        <f t="shared" si="441"/>
        <v>1832</v>
      </c>
      <c r="C1876" s="86" t="s">
        <v>3752</v>
      </c>
      <c r="D1876" s="192">
        <v>8</v>
      </c>
      <c r="E1876" s="87" t="s">
        <v>2670</v>
      </c>
      <c r="F1876" s="87" t="s">
        <v>2670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3970</v>
      </c>
      <c r="L1876" s="90" t="s">
        <v>4804</v>
      </c>
      <c r="M1876" s="57" t="s">
        <v>4861</v>
      </c>
      <c r="N1876" s="90"/>
      <c r="O1876" s="86" t="s">
        <v>938</v>
      </c>
      <c r="P1876" s="89" t="s">
        <v>2208</v>
      </c>
      <c r="Q1876" s="89"/>
      <c r="R1876"/>
      <c r="S1876" t="str">
        <f t="shared" si="492"/>
        <v/>
      </c>
      <c r="T1876" t="str">
        <f>IF(ISNA(VLOOKUP(AF1876,#REF!,1)),"//","")</f>
        <v/>
      </c>
      <c r="U1876"/>
      <c r="V1876" t="e">
        <f t="shared" si="402"/>
        <v>#REF!</v>
      </c>
      <c r="W1876" s="81" t="s">
        <v>2725</v>
      </c>
      <c r="X1876" s="59" t="s">
        <v>2253</v>
      </c>
      <c r="Y1876" s="59" t="s">
        <v>2740</v>
      </c>
      <c r="Z1876" s="25" t="str">
        <f t="shared" si="486"/>
        <v>"OCT"</v>
      </c>
      <c r="AA1876" s="25" t="str">
        <f t="shared" si="481"/>
        <v>&gt;OCT</v>
      </c>
      <c r="AB1876" s="1">
        <f t="shared" si="487"/>
        <v>1832</v>
      </c>
      <c r="AC1876" t="str">
        <f t="shared" si="482"/>
        <v>ITM_2OCT</v>
      </c>
      <c r="AD1876" s="136" t="str">
        <f>IF(ISNA(VLOOKUP(AA1876,Sheet2!J:J,1,0)),"//","")</f>
        <v>//</v>
      </c>
      <c r="AF1876" s="94" t="str">
        <f t="shared" si="483"/>
        <v>OCT</v>
      </c>
      <c r="AG1876" t="b">
        <f t="shared" si="484"/>
        <v>0</v>
      </c>
    </row>
    <row r="1877" spans="1:33">
      <c r="A1877" s="50">
        <f t="shared" si="440"/>
        <v>1877</v>
      </c>
      <c r="B1877" s="49">
        <f t="shared" si="441"/>
        <v>1833</v>
      </c>
      <c r="C1877" s="86" t="s">
        <v>3752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3970</v>
      </c>
      <c r="L1877" s="90" t="s">
        <v>4804</v>
      </c>
      <c r="M1877" s="57" t="s">
        <v>4861</v>
      </c>
      <c r="N1877" s="90"/>
      <c r="O1877" s="86" t="s">
        <v>938</v>
      </c>
      <c r="P1877" s="89" t="s">
        <v>2209</v>
      </c>
      <c r="Q1877" s="89"/>
      <c r="R1877"/>
      <c r="S1877" t="str">
        <f t="shared" si="492"/>
        <v/>
      </c>
      <c r="T1877" t="str">
        <f>IF(ISNA(VLOOKUP(AF1877,#REF!,1)),"//","")</f>
        <v/>
      </c>
      <c r="U1877"/>
      <c r="V1877" t="e">
        <f t="shared" si="402"/>
        <v>#REF!</v>
      </c>
      <c r="W1877" s="81" t="s">
        <v>2725</v>
      </c>
      <c r="X1877" s="59" t="s">
        <v>2253</v>
      </c>
      <c r="Y1877" s="85" t="s">
        <v>2741</v>
      </c>
      <c r="Z1877" s="25" t="str">
        <f t="shared" si="486"/>
        <v>"DEC"</v>
      </c>
      <c r="AA1877" s="25" t="str">
        <f t="shared" si="481"/>
        <v>&gt;DEC</v>
      </c>
      <c r="AB1877" s="1">
        <f t="shared" si="487"/>
        <v>1833</v>
      </c>
      <c r="AC1877" t="str">
        <f t="shared" si="482"/>
        <v>ITM_2DEC</v>
      </c>
      <c r="AD1877" s="136" t="str">
        <f>IF(ISNA(VLOOKUP(AA1877,Sheet2!J:J,1,0)),"//","")</f>
        <v>//</v>
      </c>
      <c r="AF1877" s="94" t="str">
        <f t="shared" si="483"/>
        <v>DEC</v>
      </c>
      <c r="AG1877" t="b">
        <f t="shared" si="484"/>
        <v>0</v>
      </c>
    </row>
    <row r="1878" spans="1:33">
      <c r="A1878" s="50">
        <f t="shared" si="440"/>
        <v>1878</v>
      </c>
      <c r="B1878" s="49">
        <f t="shared" si="441"/>
        <v>1834</v>
      </c>
      <c r="C1878" s="86" t="s">
        <v>3752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3970</v>
      </c>
      <c r="L1878" s="90" t="s">
        <v>4804</v>
      </c>
      <c r="M1878" s="57" t="s">
        <v>4861</v>
      </c>
      <c r="N1878" s="90"/>
      <c r="O1878" s="86" t="s">
        <v>938</v>
      </c>
      <c r="P1878" s="89" t="s">
        <v>2210</v>
      </c>
      <c r="Q1878" s="89"/>
      <c r="R1878"/>
      <c r="S1878" t="str">
        <f t="shared" si="492"/>
        <v/>
      </c>
      <c r="T1878" t="str">
        <f>IF(ISNA(VLOOKUP(AF1878,#REF!,1)),"//","")</f>
        <v/>
      </c>
      <c r="U1878"/>
      <c r="V1878" t="e">
        <f t="shared" si="402"/>
        <v>#REF!</v>
      </c>
      <c r="W1878" s="81" t="s">
        <v>2725</v>
      </c>
      <c r="X1878" s="59" t="s">
        <v>2253</v>
      </c>
      <c r="Y1878" s="85" t="s">
        <v>2742</v>
      </c>
      <c r="Z1878" s="25" t="str">
        <f t="shared" si="486"/>
        <v>"HEX"</v>
      </c>
      <c r="AA1878" s="25" t="str">
        <f t="shared" si="481"/>
        <v>&gt;HEX</v>
      </c>
      <c r="AB1878" s="1">
        <f t="shared" si="487"/>
        <v>1834</v>
      </c>
      <c r="AC1878" t="str">
        <f t="shared" si="482"/>
        <v>ITM_2HEX</v>
      </c>
      <c r="AD1878" s="136" t="str">
        <f>IF(ISNA(VLOOKUP(AA1878,Sheet2!J:J,1,0)),"//","")</f>
        <v>//</v>
      </c>
      <c r="AF1878" s="94" t="str">
        <f t="shared" si="483"/>
        <v>HEX</v>
      </c>
      <c r="AG1878" t="b">
        <f t="shared" si="484"/>
        <v>0</v>
      </c>
    </row>
    <row r="1879" spans="1:33">
      <c r="A1879" s="50">
        <f t="shared" si="440"/>
        <v>1879</v>
      </c>
      <c r="B1879" s="49">
        <f t="shared" si="441"/>
        <v>1835</v>
      </c>
      <c r="C1879" s="86" t="s">
        <v>3680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3808</v>
      </c>
      <c r="L1879" s="90" t="s">
        <v>4804</v>
      </c>
      <c r="M1879" s="57" t="s">
        <v>4861</v>
      </c>
      <c r="N1879" s="90"/>
      <c r="O1879" s="86" t="s">
        <v>938</v>
      </c>
      <c r="P1879" s="89" t="s">
        <v>2211</v>
      </c>
      <c r="Q1879" s="89"/>
      <c r="R1879"/>
      <c r="S1879" t="str">
        <f t="shared" si="492"/>
        <v/>
      </c>
      <c r="T1879" t="str">
        <f>IF(ISNA(VLOOKUP(AF1879,#REF!,1)),"//","")</f>
        <v/>
      </c>
      <c r="U1879"/>
      <c r="V1879" t="e">
        <f t="shared" si="402"/>
        <v>#REF!</v>
      </c>
      <c r="W1879" s="81" t="s">
        <v>2725</v>
      </c>
      <c r="X1879" s="59" t="s">
        <v>2253</v>
      </c>
      <c r="Y1879" s="85" t="s">
        <v>2253</v>
      </c>
      <c r="Z1879" s="25" t="str">
        <f t="shared" si="486"/>
        <v/>
      </c>
      <c r="AA1879" s="25" t="str">
        <f t="shared" si="481"/>
        <v/>
      </c>
      <c r="AB1879" s="1">
        <f t="shared" si="487"/>
        <v>1835</v>
      </c>
      <c r="AC1879" t="str">
        <f t="shared" si="482"/>
        <v>ITM_WS8</v>
      </c>
      <c r="AD1879" s="136" t="str">
        <f>IF(ISNA(VLOOKUP(AA1879,Sheet2!J:J,1,0)),"//","")</f>
        <v/>
      </c>
      <c r="AF1879" s="94" t="str">
        <f t="shared" si="483"/>
        <v/>
      </c>
      <c r="AG1879" t="b">
        <f t="shared" si="484"/>
        <v>1</v>
      </c>
    </row>
    <row r="1880" spans="1:33">
      <c r="A1880" s="50">
        <f t="shared" si="440"/>
        <v>1880</v>
      </c>
      <c r="B1880" s="49">
        <f t="shared" si="441"/>
        <v>1836</v>
      </c>
      <c r="C1880" s="86" t="s">
        <v>3680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3808</v>
      </c>
      <c r="L1880" s="90" t="s">
        <v>4804</v>
      </c>
      <c r="M1880" s="57" t="s">
        <v>4861</v>
      </c>
      <c r="N1880" s="90"/>
      <c r="O1880" s="86" t="s">
        <v>938</v>
      </c>
      <c r="P1880" s="89" t="s">
        <v>2212</v>
      </c>
      <c r="Q1880" s="89"/>
      <c r="R1880"/>
      <c r="S1880" t="str">
        <f t="shared" si="492"/>
        <v/>
      </c>
      <c r="T1880" t="str">
        <f>IF(ISNA(VLOOKUP(AF1880,#REF!,1)),"//","")</f>
        <v/>
      </c>
      <c r="U1880"/>
      <c r="V1880" t="e">
        <f t="shared" si="402"/>
        <v>#REF!</v>
      </c>
      <c r="W1880" s="81" t="s">
        <v>2725</v>
      </c>
      <c r="X1880" s="59" t="s">
        <v>2253</v>
      </c>
      <c r="Y1880" s="59" t="s">
        <v>2253</v>
      </c>
      <c r="Z1880" s="25" t="str">
        <f t="shared" si="486"/>
        <v/>
      </c>
      <c r="AA1880" s="25" t="str">
        <f t="shared" si="481"/>
        <v/>
      </c>
      <c r="AB1880" s="1">
        <f t="shared" si="487"/>
        <v>1836</v>
      </c>
      <c r="AC1880" t="str">
        <f t="shared" si="482"/>
        <v>ITM_WS16</v>
      </c>
      <c r="AD1880" s="136" t="str">
        <f>IF(ISNA(VLOOKUP(AA1880,Sheet2!J:J,1,0)),"//","")</f>
        <v/>
      </c>
      <c r="AF1880" s="94" t="str">
        <f t="shared" si="483"/>
        <v/>
      </c>
      <c r="AG1880" t="b">
        <f t="shared" si="484"/>
        <v>1</v>
      </c>
    </row>
    <row r="1881" spans="1:33">
      <c r="A1881" s="50">
        <f t="shared" si="440"/>
        <v>1881</v>
      </c>
      <c r="B1881" s="49">
        <f t="shared" si="441"/>
        <v>1837</v>
      </c>
      <c r="C1881" s="86" t="s">
        <v>3680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3808</v>
      </c>
      <c r="L1881" s="90" t="s">
        <v>4804</v>
      </c>
      <c r="M1881" s="57" t="s">
        <v>4861</v>
      </c>
      <c r="N1881" s="90"/>
      <c r="O1881" s="86" t="s">
        <v>938</v>
      </c>
      <c r="P1881" s="89" t="s">
        <v>2213</v>
      </c>
      <c r="Q1881" s="89"/>
      <c r="R1881"/>
      <c r="S1881" t="str">
        <f t="shared" si="492"/>
        <v/>
      </c>
      <c r="T1881" t="str">
        <f>IF(ISNA(VLOOKUP(AF1881,#REF!,1)),"//","")</f>
        <v/>
      </c>
      <c r="U1881"/>
      <c r="V1881" t="e">
        <f t="shared" si="402"/>
        <v>#REF!</v>
      </c>
      <c r="W1881" s="81" t="s">
        <v>2725</v>
      </c>
      <c r="X1881" s="59" t="s">
        <v>2253</v>
      </c>
      <c r="Y1881" s="59" t="s">
        <v>2253</v>
      </c>
      <c r="Z1881" s="25" t="str">
        <f t="shared" si="486"/>
        <v/>
      </c>
      <c r="AA1881" s="25" t="str">
        <f t="shared" si="481"/>
        <v/>
      </c>
      <c r="AB1881" s="1">
        <f t="shared" si="487"/>
        <v>1837</v>
      </c>
      <c r="AC1881" t="str">
        <f t="shared" si="482"/>
        <v>ITM_WS32</v>
      </c>
      <c r="AD1881" s="136" t="str">
        <f>IF(ISNA(VLOOKUP(AA1881,Sheet2!J:J,1,0)),"//","")</f>
        <v/>
      </c>
      <c r="AF1881" s="94" t="str">
        <f t="shared" si="483"/>
        <v/>
      </c>
      <c r="AG1881" t="b">
        <f t="shared" si="484"/>
        <v>1</v>
      </c>
    </row>
    <row r="1882" spans="1:33">
      <c r="A1882" s="50">
        <f t="shared" si="440"/>
        <v>1882</v>
      </c>
      <c r="B1882" s="49">
        <f t="shared" si="441"/>
        <v>1838</v>
      </c>
      <c r="C1882" s="86" t="s">
        <v>3680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3808</v>
      </c>
      <c r="L1882" s="90" t="s">
        <v>4804</v>
      </c>
      <c r="M1882" s="57" t="s">
        <v>4861</v>
      </c>
      <c r="N1882" s="90"/>
      <c r="O1882" s="86" t="s">
        <v>938</v>
      </c>
      <c r="P1882" s="89" t="s">
        <v>2214</v>
      </c>
      <c r="Q1882" s="89"/>
      <c r="R1882"/>
      <c r="S1882" t="str">
        <f t="shared" si="492"/>
        <v/>
      </c>
      <c r="T1882" t="str">
        <f>IF(ISNA(VLOOKUP(AF1882,#REF!,1)),"//","")</f>
        <v/>
      </c>
      <c r="U1882"/>
      <c r="V1882" t="e">
        <f t="shared" si="402"/>
        <v>#REF!</v>
      </c>
      <c r="W1882" s="81" t="s">
        <v>2725</v>
      </c>
      <c r="X1882" s="59" t="s">
        <v>2253</v>
      </c>
      <c r="Y1882" s="59" t="s">
        <v>2253</v>
      </c>
      <c r="Z1882" s="25" t="str">
        <f t="shared" si="486"/>
        <v/>
      </c>
      <c r="AA1882" s="25" t="str">
        <f t="shared" si="481"/>
        <v/>
      </c>
      <c r="AB1882" s="1">
        <f t="shared" si="487"/>
        <v>1838</v>
      </c>
      <c r="AC1882" t="str">
        <f t="shared" si="482"/>
        <v>ITM_WS64</v>
      </c>
      <c r="AD1882" s="136" t="str">
        <f>IF(ISNA(VLOOKUP(AA1882,Sheet2!J:J,1,0)),"//","")</f>
        <v/>
      </c>
      <c r="AF1882" s="94" t="str">
        <f t="shared" si="483"/>
        <v/>
      </c>
      <c r="AG1882" t="b">
        <f t="shared" si="484"/>
        <v>1</v>
      </c>
    </row>
    <row r="1883" spans="1:33">
      <c r="A1883" s="50">
        <f t="shared" si="440"/>
        <v>1883</v>
      </c>
      <c r="B1883" s="49">
        <f t="shared" si="441"/>
        <v>1839</v>
      </c>
      <c r="C1883" s="53" t="s">
        <v>4293</v>
      </c>
      <c r="D1883" s="193" t="s">
        <v>7</v>
      </c>
      <c r="E1883" s="77" t="s">
        <v>4301</v>
      </c>
      <c r="F1883" s="77" t="s">
        <v>4301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3970</v>
      </c>
      <c r="L1883" s="57" t="s">
        <v>4804</v>
      </c>
      <c r="M1883" s="57" t="s">
        <v>4861</v>
      </c>
      <c r="N1883" s="57"/>
      <c r="O1883" s="57"/>
      <c r="P1883" s="56" t="s">
        <v>4294</v>
      </c>
      <c r="Q1883" s="13"/>
      <c r="R1883"/>
      <c r="S1883" t="str">
        <f t="shared" si="492"/>
        <v/>
      </c>
      <c r="T1883" t="str">
        <f>IF(ISNA(VLOOKUP(AF1883,#REF!,1)),"//","")</f>
        <v/>
      </c>
      <c r="U1883"/>
      <c r="V1883" t="e">
        <f t="shared" si="402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86"/>
        <v>"HOUR"</v>
      </c>
      <c r="AA1883" s="25" t="str">
        <f t="shared" si="481"/>
        <v>HOUR</v>
      </c>
      <c r="AB1883" s="1">
        <f t="shared" si="487"/>
        <v>1839</v>
      </c>
      <c r="AC1883" t="str">
        <f t="shared" si="482"/>
        <v>ITM_HR_DEG</v>
      </c>
      <c r="AD1883" s="136" t="str">
        <f>IF(ISNA(VLOOKUP(AA1883,Sheet2!J:J,1,0)),"//","")</f>
        <v>//</v>
      </c>
      <c r="AF1883" s="94" t="str">
        <f t="shared" si="483"/>
        <v>HOUR</v>
      </c>
      <c r="AG1883" t="b">
        <f t="shared" si="484"/>
        <v>1</v>
      </c>
    </row>
    <row r="1884" spans="1:33">
      <c r="A1884" s="50">
        <f t="shared" ref="A1884:A1947" si="493">IF(B1884=INT(B1884),ROW(),"")</f>
        <v>1884</v>
      </c>
      <c r="B1884" s="49">
        <f t="shared" ref="B1884:B1947" si="494">IF(AND(MID(C1884,2,1)&lt;&gt;"/",MID(C1884,1,1)="/"),INT(B1883)+1,B1883+0.01)</f>
        <v>1840</v>
      </c>
      <c r="C1884" s="53" t="s">
        <v>4289</v>
      </c>
      <c r="D1884" s="193" t="s">
        <v>7</v>
      </c>
      <c r="E1884" s="77" t="s">
        <v>4287</v>
      </c>
      <c r="F1884" s="77" t="s">
        <v>4287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3970</v>
      </c>
      <c r="L1884" s="57" t="s">
        <v>4804</v>
      </c>
      <c r="M1884" s="57" t="s">
        <v>4861</v>
      </c>
      <c r="N1884" s="57"/>
      <c r="O1884" s="57"/>
      <c r="P1884" s="56" t="s">
        <v>4291</v>
      </c>
      <c r="Q1884" s="13"/>
      <c r="R1884"/>
      <c r="S1884" t="str">
        <f t="shared" si="492"/>
        <v/>
      </c>
      <c r="T1884" t="str">
        <f>IF(ISNA(VLOOKUP(AF1884,#REF!,1)),"//","")</f>
        <v/>
      </c>
      <c r="U1884"/>
      <c r="V1884" t="e">
        <f t="shared" ref="V1884:V1947" si="495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86"/>
        <v>"MIN"</v>
      </c>
      <c r="AA1884" s="25" t="str">
        <f t="shared" ref="AA1884:AA1947" si="496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87"/>
        <v>1840</v>
      </c>
      <c r="AC1884" t="str">
        <f t="shared" ref="AC1884:AC1947" si="497">P1884</f>
        <v>ITM_MINUTE</v>
      </c>
      <c r="AD1884" s="136" t="str">
        <f>IF(ISNA(VLOOKUP(AA1884,Sheet2!J:J,1,0)),"//","")</f>
        <v/>
      </c>
      <c r="AF1884" s="94" t="str">
        <f t="shared" ref="AF1884:AF1947" si="498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499">AA1884=AF1884</f>
        <v>1</v>
      </c>
    </row>
    <row r="1885" spans="1:33">
      <c r="A1885" s="50">
        <f t="shared" si="493"/>
        <v>1885</v>
      </c>
      <c r="B1885" s="49">
        <f t="shared" si="494"/>
        <v>1841</v>
      </c>
      <c r="C1885" s="53" t="s">
        <v>4290</v>
      </c>
      <c r="D1885" s="193" t="s">
        <v>7</v>
      </c>
      <c r="E1885" s="77" t="s">
        <v>4288</v>
      </c>
      <c r="F1885" s="77" t="s">
        <v>4288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3970</v>
      </c>
      <c r="L1885" s="57" t="s">
        <v>4804</v>
      </c>
      <c r="M1885" s="57" t="s">
        <v>4861</v>
      </c>
      <c r="N1885" s="57"/>
      <c r="O1885" s="57"/>
      <c r="P1885" s="56" t="s">
        <v>4292</v>
      </c>
      <c r="Q1885" s="13"/>
      <c r="R1885"/>
      <c r="S1885" t="str">
        <f t="shared" si="492"/>
        <v/>
      </c>
      <c r="T1885" t="str">
        <f>IF(ISNA(VLOOKUP(AF1885,#REF!,1)),"//","")</f>
        <v/>
      </c>
      <c r="U1885"/>
      <c r="V1885" t="e">
        <f t="shared" si="495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86"/>
        <v>"SEC"</v>
      </c>
      <c r="AA1885" s="25" t="str">
        <f t="shared" si="496"/>
        <v>SEC</v>
      </c>
      <c r="AB1885" s="1">
        <f t="shared" si="487"/>
        <v>1841</v>
      </c>
      <c r="AC1885" t="str">
        <f t="shared" si="497"/>
        <v>ITM_SECOND</v>
      </c>
      <c r="AD1885" s="136" t="str">
        <f>IF(ISNA(VLOOKUP(AA1885,Sheet2!J:J,1,0)),"//","")</f>
        <v>//</v>
      </c>
      <c r="AF1885" s="94" t="str">
        <f t="shared" si="498"/>
        <v>SEC</v>
      </c>
      <c r="AG1885" t="b">
        <f t="shared" si="499"/>
        <v>1</v>
      </c>
    </row>
    <row r="1886" spans="1:33">
      <c r="A1886" s="50">
        <f t="shared" si="493"/>
        <v>1886</v>
      </c>
      <c r="B1886" s="49">
        <f t="shared" si="494"/>
        <v>1842</v>
      </c>
      <c r="C1886" s="53" t="s">
        <v>4295</v>
      </c>
      <c r="D1886" s="193" t="s">
        <v>7</v>
      </c>
      <c r="E1886" s="58" t="s">
        <v>4297</v>
      </c>
      <c r="F1886" s="58" t="s">
        <v>4297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3970</v>
      </c>
      <c r="L1886" s="57" t="s">
        <v>4804</v>
      </c>
      <c r="M1886" s="57" t="s">
        <v>4861</v>
      </c>
      <c r="N1886" s="57"/>
      <c r="O1886" s="57"/>
      <c r="P1886" s="56" t="s">
        <v>4298</v>
      </c>
      <c r="Q1886" s="13"/>
      <c r="R1886"/>
      <c r="S1886" t="str">
        <f t="shared" si="492"/>
        <v/>
      </c>
      <c r="T1886" t="str">
        <f>IF(ISNA(VLOOKUP(AF1886,#REF!,1)),"//","")</f>
        <v/>
      </c>
      <c r="U1886"/>
      <c r="V1886" t="e">
        <f t="shared" si="495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86"/>
        <v>STD_RIGHT_ARROW "TIME"</v>
      </c>
      <c r="AA1886" s="25" t="str">
        <f t="shared" si="496"/>
        <v>&gt;TIME</v>
      </c>
      <c r="AB1886" s="1">
        <f t="shared" si="487"/>
        <v>1842</v>
      </c>
      <c r="AC1886" t="str">
        <f t="shared" si="497"/>
        <v>ITM_toTIME</v>
      </c>
      <c r="AD1886" s="136" t="str">
        <f>IF(ISNA(VLOOKUP(AA1886,Sheet2!J:J,1,0)),"//","")</f>
        <v>//</v>
      </c>
      <c r="AF1886" s="94" t="str">
        <f t="shared" si="498"/>
        <v>&gt;TIME</v>
      </c>
      <c r="AG1886" t="b">
        <f t="shared" si="499"/>
        <v>1</v>
      </c>
    </row>
    <row r="1887" spans="1:33">
      <c r="A1887" s="50">
        <f t="shared" si="493"/>
        <v>1887</v>
      </c>
      <c r="B1887" s="49">
        <f t="shared" si="494"/>
        <v>1843</v>
      </c>
      <c r="C1887" s="53" t="s">
        <v>4296</v>
      </c>
      <c r="D1887" s="193" t="s">
        <v>7</v>
      </c>
      <c r="E1887" s="130" t="s">
        <v>4299</v>
      </c>
      <c r="F1887" s="130" t="s">
        <v>4299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3970</v>
      </c>
      <c r="L1887" s="57" t="s">
        <v>4804</v>
      </c>
      <c r="M1887" s="57" t="s">
        <v>4861</v>
      </c>
      <c r="N1887" s="57"/>
      <c r="O1887" s="57"/>
      <c r="P1887" s="56" t="s">
        <v>4300</v>
      </c>
      <c r="Q1887" s="13"/>
      <c r="R1887"/>
      <c r="S1887" t="str">
        <f t="shared" si="492"/>
        <v/>
      </c>
      <c r="T1887" t="str">
        <f>IF(ISNA(VLOOKUP(AF1887,#REF!,1)),"//","")</f>
        <v/>
      </c>
      <c r="U1887"/>
      <c r="V1887" t="e">
        <f t="shared" si="495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86"/>
        <v>"TIME" STD_RIGHT_ARROW</v>
      </c>
      <c r="AA1887" s="25" t="str">
        <f t="shared" si="496"/>
        <v>TIME&gt;</v>
      </c>
      <c r="AB1887" s="1">
        <f t="shared" si="487"/>
        <v>1843</v>
      </c>
      <c r="AC1887" t="str">
        <f t="shared" si="497"/>
        <v>ITM_TIMEto</v>
      </c>
      <c r="AD1887" s="136" t="str">
        <f>IF(ISNA(VLOOKUP(AA1887,Sheet2!J:J,1,0)),"//","")</f>
        <v>//</v>
      </c>
      <c r="AF1887" s="94" t="str">
        <f t="shared" si="498"/>
        <v>TIME&gt;</v>
      </c>
      <c r="AG1887" t="b">
        <f t="shared" si="499"/>
        <v>1</v>
      </c>
    </row>
    <row r="1888" spans="1:33">
      <c r="A1888" s="50">
        <f t="shared" si="493"/>
        <v>1888</v>
      </c>
      <c r="B1888" s="49">
        <f t="shared" si="494"/>
        <v>1844</v>
      </c>
      <c r="C1888" s="86" t="s">
        <v>3738</v>
      </c>
      <c r="D1888" s="86" t="s">
        <v>4936</v>
      </c>
      <c r="E1888" s="87" t="s">
        <v>524</v>
      </c>
      <c r="F1888" s="87" t="s">
        <v>4933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3808</v>
      </c>
      <c r="L1888" s="90" t="s">
        <v>4804</v>
      </c>
      <c r="M1888" s="90" t="s">
        <v>4863</v>
      </c>
      <c r="N1888" s="90"/>
      <c r="O1888" s="86" t="s">
        <v>60</v>
      </c>
      <c r="P1888" s="89" t="s">
        <v>4935</v>
      </c>
      <c r="Q1888" s="89"/>
      <c r="R1888"/>
      <c r="S1888" t="str">
        <f t="shared" ref="S1888" si="500">IF(E1888=F1888,"","NOT EQUAL")</f>
        <v>NOT EQUAL</v>
      </c>
      <c r="T1888" t="str">
        <f>IF(ISNA(VLOOKUP(AF1888,#REF!,1)),"//","")</f>
        <v/>
      </c>
      <c r="U1888"/>
      <c r="V1888" t="e">
        <f t="shared" ref="V1888" si="501">IF(AA1888&lt;&gt;"",V1887+1,V1887)</f>
        <v>#REF!</v>
      </c>
      <c r="W1888" s="81" t="s">
        <v>2698</v>
      </c>
      <c r="X1888" s="59" t="s">
        <v>2253</v>
      </c>
      <c r="Y1888" s="59" t="s">
        <v>2253</v>
      </c>
      <c r="Z1888" s="25" t="str">
        <f t="shared" ref="Z1888" si="502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3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04">B1888</f>
        <v>1844</v>
      </c>
      <c r="AC1888" t="str">
        <f t="shared" ref="AC1888" si="505">P1888</f>
        <v>ITM_CB_FRCSRN</v>
      </c>
      <c r="AD1888" s="136" t="str">
        <f>IF(ISNA(VLOOKUP(AA1888,Sheet2!J:J,1,0)),"//","")</f>
        <v/>
      </c>
      <c r="AF1888" s="94" t="str">
        <f t="shared" ref="AF1888" si="506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07">AA1888=AF1888</f>
        <v>1</v>
      </c>
    </row>
    <row r="1889" spans="1:33">
      <c r="A1889" s="50">
        <f t="shared" si="493"/>
        <v>1889</v>
      </c>
      <c r="B1889" s="49">
        <f t="shared" si="494"/>
        <v>1845</v>
      </c>
      <c r="C1889" s="86" t="s">
        <v>3795</v>
      </c>
      <c r="D1889" s="192" t="s">
        <v>3215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3808</v>
      </c>
      <c r="L1889" s="57" t="s">
        <v>4804</v>
      </c>
      <c r="M1889" s="57" t="s">
        <v>4863</v>
      </c>
      <c r="N1889" s="57"/>
      <c r="O1889" s="86" t="s">
        <v>947</v>
      </c>
      <c r="P1889" s="89" t="s">
        <v>3215</v>
      </c>
      <c r="Q1889" s="89"/>
      <c r="R1889"/>
      <c r="S1889" t="str">
        <f t="shared" si="492"/>
        <v>NOT EQUAL</v>
      </c>
      <c r="T1889" t="str">
        <f>IF(ISNA(VLOOKUP(AF1889,#REF!,1)),"//","")</f>
        <v/>
      </c>
      <c r="U1889"/>
      <c r="V1889" t="e">
        <f t="shared" si="495"/>
        <v>#REF!</v>
      </c>
      <c r="W1889" s="81"/>
      <c r="X1889" s="59"/>
      <c r="Y1889" s="59"/>
      <c r="Z1889" s="25" t="str">
        <f t="shared" si="486"/>
        <v/>
      </c>
      <c r="AA1889" s="25" t="str">
        <f t="shared" si="496"/>
        <v/>
      </c>
      <c r="AB1889" s="1">
        <f t="shared" si="487"/>
        <v>1845</v>
      </c>
      <c r="AC1889" t="str">
        <f t="shared" si="497"/>
        <v>ITM_qoppa</v>
      </c>
      <c r="AD1889" s="136" t="str">
        <f>IF(ISNA(VLOOKUP(AA1889,Sheet2!J:J,1,0)),"//","")</f>
        <v/>
      </c>
      <c r="AF1889" s="94" t="str">
        <f t="shared" si="498"/>
        <v/>
      </c>
      <c r="AG1889" t="b">
        <f t="shared" si="499"/>
        <v>1</v>
      </c>
    </row>
    <row r="1890" spans="1:33">
      <c r="A1890" s="50">
        <f t="shared" si="493"/>
        <v>1890</v>
      </c>
      <c r="B1890" s="49">
        <f t="shared" si="494"/>
        <v>1846</v>
      </c>
      <c r="C1890" s="86" t="s">
        <v>3795</v>
      </c>
      <c r="D1890" s="192" t="s">
        <v>3216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3808</v>
      </c>
      <c r="L1890" s="57" t="s">
        <v>4804</v>
      </c>
      <c r="M1890" s="57" t="s">
        <v>4863</v>
      </c>
      <c r="N1890" s="57"/>
      <c r="O1890" s="86" t="s">
        <v>947</v>
      </c>
      <c r="P1890" s="89" t="s">
        <v>3216</v>
      </c>
      <c r="Q1890" s="89"/>
      <c r="R1890"/>
      <c r="S1890" t="str">
        <f t="shared" si="492"/>
        <v>NOT EQUAL</v>
      </c>
      <c r="T1890" t="str">
        <f>IF(ISNA(VLOOKUP(AF1890,#REF!,1)),"//","")</f>
        <v/>
      </c>
      <c r="U1890"/>
      <c r="V1890" t="e">
        <f t="shared" si="495"/>
        <v>#REF!</v>
      </c>
      <c r="W1890" s="81"/>
      <c r="X1890" s="59"/>
      <c r="Y1890" s="59"/>
      <c r="Z1890" s="25" t="str">
        <f t="shared" si="486"/>
        <v/>
      </c>
      <c r="AA1890" s="25" t="str">
        <f t="shared" si="496"/>
        <v/>
      </c>
      <c r="AB1890" s="1">
        <f t="shared" si="487"/>
        <v>1846</v>
      </c>
      <c r="AC1890" t="str">
        <f t="shared" si="497"/>
        <v>ITM_digamma</v>
      </c>
      <c r="AD1890" s="136" t="str">
        <f>IF(ISNA(VLOOKUP(AA1890,Sheet2!J:J,1,0)),"//","")</f>
        <v/>
      </c>
      <c r="AF1890" s="94" t="str">
        <f t="shared" si="498"/>
        <v/>
      </c>
      <c r="AG1890" t="b">
        <f t="shared" si="499"/>
        <v>1</v>
      </c>
    </row>
    <row r="1891" spans="1:33">
      <c r="A1891" s="50">
        <f t="shared" si="493"/>
        <v>1891</v>
      </c>
      <c r="B1891" s="49">
        <f t="shared" si="494"/>
        <v>1847</v>
      </c>
      <c r="C1891" s="86" t="s">
        <v>3795</v>
      </c>
      <c r="D1891" s="192" t="s">
        <v>3217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3808</v>
      </c>
      <c r="L1891" s="57" t="s">
        <v>4804</v>
      </c>
      <c r="M1891" s="57" t="s">
        <v>4863</v>
      </c>
      <c r="N1891" s="57"/>
      <c r="O1891" s="86" t="s">
        <v>947</v>
      </c>
      <c r="P1891" s="89" t="s">
        <v>3217</v>
      </c>
      <c r="Q1891" s="89"/>
      <c r="R1891"/>
      <c r="S1891" t="str">
        <f t="shared" si="492"/>
        <v>NOT EQUAL</v>
      </c>
      <c r="T1891" t="str">
        <f>IF(ISNA(VLOOKUP(AF1891,#REF!,1)),"//","")</f>
        <v/>
      </c>
      <c r="U1891"/>
      <c r="V1891" t="e">
        <f t="shared" si="495"/>
        <v>#REF!</v>
      </c>
      <c r="W1891" s="81"/>
      <c r="X1891" s="59"/>
      <c r="Y1891" s="59"/>
      <c r="Z1891" s="25" t="str">
        <f t="shared" si="486"/>
        <v/>
      </c>
      <c r="AA1891" s="25" t="str">
        <f t="shared" si="496"/>
        <v/>
      </c>
      <c r="AB1891" s="1">
        <f t="shared" si="487"/>
        <v>1847</v>
      </c>
      <c r="AC1891" t="str">
        <f t="shared" si="497"/>
        <v>ITM_sampi</v>
      </c>
      <c r="AD1891" s="136" t="str">
        <f>IF(ISNA(VLOOKUP(AA1891,Sheet2!J:J,1,0)),"//","")</f>
        <v/>
      </c>
      <c r="AF1891" s="94" t="str">
        <f t="shared" si="498"/>
        <v/>
      </c>
      <c r="AG1891" t="b">
        <f t="shared" si="499"/>
        <v>1</v>
      </c>
    </row>
    <row r="1892" spans="1:33">
      <c r="A1892" s="50">
        <f t="shared" si="493"/>
        <v>1892</v>
      </c>
      <c r="B1892" s="49">
        <f t="shared" si="494"/>
        <v>1848</v>
      </c>
      <c r="C1892" s="86" t="s">
        <v>3727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3970</v>
      </c>
      <c r="L1892" s="90" t="s">
        <v>4804</v>
      </c>
      <c r="M1892" s="57" t="s">
        <v>4861</v>
      </c>
      <c r="N1892" s="90"/>
      <c r="O1892" s="86" t="s">
        <v>895</v>
      </c>
      <c r="P1892" s="89" t="s">
        <v>2239</v>
      </c>
      <c r="Q1892" s="89"/>
      <c r="R1892"/>
      <c r="S1892" t="str">
        <f t="shared" si="492"/>
        <v/>
      </c>
      <c r="T1892" t="str">
        <f>IF(ISNA(VLOOKUP(AF1892,#REF!,1)),"//","")</f>
        <v/>
      </c>
      <c r="U1892"/>
      <c r="V1892" t="e">
        <f t="shared" si="495"/>
        <v>#REF!</v>
      </c>
      <c r="W1892" s="81" t="s">
        <v>2681</v>
      </c>
      <c r="X1892" s="59" t="s">
        <v>2615</v>
      </c>
      <c r="Y1892" s="59" t="s">
        <v>2253</v>
      </c>
      <c r="Z1892" s="25" t="str">
        <f t="shared" si="486"/>
        <v>"COMPLEX"</v>
      </c>
      <c r="AA1892" s="25" t="str">
        <f t="shared" si="496"/>
        <v>COMPLEX</v>
      </c>
      <c r="AB1892" s="1">
        <f t="shared" si="487"/>
        <v>1848</v>
      </c>
      <c r="AC1892" t="str">
        <f t="shared" si="497"/>
        <v>KEY_COMPLEX</v>
      </c>
      <c r="AD1892" s="136" t="str">
        <f>IF(ISNA(VLOOKUP(AA1892,Sheet2!J:J,1,0)),"//","")</f>
        <v/>
      </c>
      <c r="AF1892" s="94" t="str">
        <f t="shared" si="498"/>
        <v>COMPLEX</v>
      </c>
      <c r="AG1892" t="b">
        <f t="shared" si="499"/>
        <v>1</v>
      </c>
    </row>
    <row r="1893" spans="1:33">
      <c r="A1893" s="50">
        <f t="shared" si="493"/>
        <v>1893</v>
      </c>
      <c r="B1893" s="49">
        <f t="shared" si="494"/>
        <v>1849</v>
      </c>
      <c r="C1893" s="86" t="s">
        <v>3740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3970</v>
      </c>
      <c r="L1893" s="90" t="s">
        <v>4804</v>
      </c>
      <c r="M1893" s="57" t="s">
        <v>4861</v>
      </c>
      <c r="N1893" s="90"/>
      <c r="O1893" s="86" t="s">
        <v>2262</v>
      </c>
      <c r="P1893" s="89" t="s">
        <v>2369</v>
      </c>
      <c r="Q1893" s="89"/>
      <c r="R1893"/>
      <c r="S1893" t="str">
        <f t="shared" si="492"/>
        <v>NOT EQUAL</v>
      </c>
      <c r="T1893" t="str">
        <f>IF(ISNA(VLOOKUP(AF1893,#REF!,1)),"//","")</f>
        <v/>
      </c>
      <c r="U1893"/>
      <c r="V1893" t="e">
        <f t="shared" si="495"/>
        <v>#REF!</v>
      </c>
      <c r="W1893" s="81" t="s">
        <v>2681</v>
      </c>
      <c r="X1893" s="59" t="s">
        <v>2253</v>
      </c>
      <c r="Y1893" s="59" t="s">
        <v>2253</v>
      </c>
      <c r="Z1893" s="25" t="str">
        <f t="shared" si="486"/>
        <v>STD_RIGHT_ARROW "POLAR"</v>
      </c>
      <c r="AA1893" s="25" t="str">
        <f t="shared" si="496"/>
        <v>&gt;POLAR</v>
      </c>
      <c r="AB1893" s="1">
        <f t="shared" si="487"/>
        <v>1849</v>
      </c>
      <c r="AC1893" t="str">
        <f t="shared" si="497"/>
        <v>ITM_toPOL2</v>
      </c>
      <c r="AD1893" s="136" t="str">
        <f>IF(ISNA(VLOOKUP(AA1893,Sheet2!J:J,1,0)),"//","")</f>
        <v/>
      </c>
      <c r="AF1893" s="94" t="str">
        <f t="shared" si="498"/>
        <v>&gt;POLAR</v>
      </c>
      <c r="AG1893" t="b">
        <f t="shared" si="499"/>
        <v>1</v>
      </c>
    </row>
    <row r="1894" spans="1:33">
      <c r="A1894" s="50">
        <f t="shared" si="493"/>
        <v>1894</v>
      </c>
      <c r="B1894" s="49">
        <f t="shared" si="494"/>
        <v>1850</v>
      </c>
      <c r="C1894" s="86" t="s">
        <v>3741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3970</v>
      </c>
      <c r="L1894" s="90" t="s">
        <v>4804</v>
      </c>
      <c r="M1894" s="57" t="s">
        <v>4861</v>
      </c>
      <c r="N1894" s="90"/>
      <c r="O1894" s="86" t="s">
        <v>2263</v>
      </c>
      <c r="P1894" s="89" t="s">
        <v>2370</v>
      </c>
      <c r="Q1894" s="89"/>
      <c r="R1894"/>
      <c r="S1894" t="str">
        <f t="shared" si="492"/>
        <v>NOT EQUAL</v>
      </c>
      <c r="T1894" t="str">
        <f>IF(ISNA(VLOOKUP(AF1894,#REF!,1)),"//","")</f>
        <v/>
      </c>
      <c r="U1894"/>
      <c r="V1894" t="e">
        <f t="shared" si="495"/>
        <v>#REF!</v>
      </c>
      <c r="W1894" s="81" t="s">
        <v>2681</v>
      </c>
      <c r="X1894" s="59" t="s">
        <v>2253</v>
      </c>
      <c r="Y1894" s="59" t="s">
        <v>2253</v>
      </c>
      <c r="Z1894" s="25" t="str">
        <f t="shared" si="486"/>
        <v>STD_RIGHT_ARROW "RECT"</v>
      </c>
      <c r="AA1894" s="25" t="str">
        <f t="shared" si="496"/>
        <v>&gt;RECT</v>
      </c>
      <c r="AB1894" s="1">
        <f t="shared" si="487"/>
        <v>1850</v>
      </c>
      <c r="AC1894" t="str">
        <f t="shared" si="497"/>
        <v>ITM_toREC2</v>
      </c>
      <c r="AD1894" s="136" t="str">
        <f>IF(ISNA(VLOOKUP(AA1894,Sheet2!J:J,1,0)),"//","")</f>
        <v/>
      </c>
      <c r="AF1894" s="94" t="str">
        <f t="shared" si="498"/>
        <v>&gt;RECT</v>
      </c>
      <c r="AG1894" t="b">
        <f t="shared" si="499"/>
        <v>1</v>
      </c>
    </row>
    <row r="1895" spans="1:33">
      <c r="A1895" s="50">
        <f t="shared" si="493"/>
        <v>1895</v>
      </c>
      <c r="B1895" s="49">
        <f t="shared" si="494"/>
        <v>1851</v>
      </c>
      <c r="C1895" s="86" t="s">
        <v>3742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3808</v>
      </c>
      <c r="L1895" s="90" t="s">
        <v>4804</v>
      </c>
      <c r="M1895" s="57" t="s">
        <v>4861</v>
      </c>
      <c r="N1895" s="90"/>
      <c r="O1895" s="86"/>
      <c r="P1895" s="89" t="s">
        <v>2632</v>
      </c>
      <c r="Q1895" s="89"/>
      <c r="R1895"/>
      <c r="S1895" t="str">
        <f t="shared" si="492"/>
        <v>NOT EQUAL</v>
      </c>
      <c r="T1895" t="str">
        <f>IF(ISNA(VLOOKUP(AF1895,#REF!,1)),"//","")</f>
        <v/>
      </c>
      <c r="U1895"/>
      <c r="V1895" t="e">
        <f t="shared" si="495"/>
        <v>#REF!</v>
      </c>
      <c r="W1895" s="81" t="s">
        <v>2698</v>
      </c>
      <c r="X1895" s="59" t="s">
        <v>2615</v>
      </c>
      <c r="Y1895" s="59" t="s">
        <v>2253</v>
      </c>
      <c r="Z1895" s="25" t="str">
        <f t="shared" si="486"/>
        <v>"ERPN"</v>
      </c>
      <c r="AA1895" s="25" t="str">
        <f t="shared" si="496"/>
        <v>ERPN</v>
      </c>
      <c r="AB1895" s="1">
        <f t="shared" si="487"/>
        <v>1851</v>
      </c>
      <c r="AC1895" t="str">
        <f t="shared" si="497"/>
        <v>ITM_eRPN_ON</v>
      </c>
      <c r="AD1895" s="136" t="str">
        <f>IF(ISNA(VLOOKUP(AA1895,Sheet2!J:J,1,0)),"//","")</f>
        <v/>
      </c>
      <c r="AF1895" s="94" t="str">
        <f t="shared" si="498"/>
        <v>ERPN</v>
      </c>
      <c r="AG1895" t="b">
        <f t="shared" si="499"/>
        <v>1</v>
      </c>
    </row>
    <row r="1896" spans="1:33">
      <c r="A1896" s="50">
        <f t="shared" si="493"/>
        <v>1896</v>
      </c>
      <c r="B1896" s="49">
        <f t="shared" si="494"/>
        <v>1852</v>
      </c>
      <c r="C1896" s="86" t="s">
        <v>3742</v>
      </c>
      <c r="D1896" s="86">
        <v>0</v>
      </c>
      <c r="E1896" s="87" t="s">
        <v>524</v>
      </c>
      <c r="F1896" s="89" t="s">
        <v>2634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3808</v>
      </c>
      <c r="L1896" s="90" t="s">
        <v>4804</v>
      </c>
      <c r="M1896" s="57" t="s">
        <v>4861</v>
      </c>
      <c r="N1896" s="90"/>
      <c r="O1896" s="86"/>
      <c r="P1896" s="89" t="s">
        <v>2633</v>
      </c>
      <c r="Q1896" s="89"/>
      <c r="R1896"/>
      <c r="S1896" t="str">
        <f t="shared" si="492"/>
        <v>NOT EQUAL</v>
      </c>
      <c r="T1896" t="str">
        <f>IF(ISNA(VLOOKUP(AF1896,#REF!,1)),"//","")</f>
        <v/>
      </c>
      <c r="U1896"/>
      <c r="V1896" t="e">
        <f t="shared" si="495"/>
        <v>#REF!</v>
      </c>
      <c r="W1896" s="81" t="s">
        <v>2698</v>
      </c>
      <c r="X1896" s="59" t="s">
        <v>2615</v>
      </c>
      <c r="Y1896" s="59" t="s">
        <v>2253</v>
      </c>
      <c r="Z1896" s="25" t="str">
        <f t="shared" si="486"/>
        <v>"RPN"</v>
      </c>
      <c r="AA1896" s="25" t="str">
        <f t="shared" si="496"/>
        <v>RPN</v>
      </c>
      <c r="AB1896" s="1">
        <f t="shared" si="487"/>
        <v>1852</v>
      </c>
      <c r="AC1896" t="str">
        <f t="shared" si="497"/>
        <v>ITM_eRPN_OFF</v>
      </c>
      <c r="AD1896" s="136" t="str">
        <f>IF(ISNA(VLOOKUP(AA1896,Sheet2!J:J,1,0)),"//","")</f>
        <v/>
      </c>
      <c r="AF1896" s="94" t="str">
        <f t="shared" si="498"/>
        <v>RPN</v>
      </c>
      <c r="AG1896" t="b">
        <f t="shared" si="499"/>
        <v>1</v>
      </c>
    </row>
    <row r="1897" spans="1:33">
      <c r="A1897" s="50">
        <f t="shared" si="493"/>
        <v>1897</v>
      </c>
      <c r="B1897" s="49">
        <f t="shared" si="494"/>
        <v>1853</v>
      </c>
      <c r="C1897" s="86" t="s">
        <v>3738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3808</v>
      </c>
      <c r="L1897" s="90" t="s">
        <v>4804</v>
      </c>
      <c r="M1897" s="90" t="s">
        <v>4863</v>
      </c>
      <c r="N1897" s="90"/>
      <c r="O1897" s="86" t="s">
        <v>927</v>
      </c>
      <c r="P1897" s="89" t="s">
        <v>2200</v>
      </c>
      <c r="Q1897" s="89"/>
      <c r="R1897"/>
      <c r="S1897" t="str">
        <f t="shared" si="492"/>
        <v/>
      </c>
      <c r="T1897" t="str">
        <f>IF(ISNA(VLOOKUP(AF1897,#REF!,1)),"//","")</f>
        <v/>
      </c>
      <c r="U1897"/>
      <c r="V1897" t="e">
        <f t="shared" si="495"/>
        <v>#REF!</v>
      </c>
      <c r="W1897" s="81" t="s">
        <v>2698</v>
      </c>
      <c r="X1897" s="59" t="s">
        <v>2253</v>
      </c>
      <c r="Y1897" s="59" t="s">
        <v>2253</v>
      </c>
      <c r="Z1897" s="25" t="str">
        <f t="shared" si="486"/>
        <v/>
      </c>
      <c r="AA1897" s="25" t="str">
        <f t="shared" si="496"/>
        <v/>
      </c>
      <c r="AB1897" s="1">
        <f t="shared" si="487"/>
        <v>1853</v>
      </c>
      <c r="AC1897" t="str">
        <f t="shared" si="497"/>
        <v>ITM_ERPN</v>
      </c>
      <c r="AD1897" s="136" t="str">
        <f>IF(ISNA(VLOOKUP(AA1897,Sheet2!J:J,1,0)),"//","")</f>
        <v/>
      </c>
      <c r="AF1897" s="94" t="str">
        <f t="shared" si="498"/>
        <v/>
      </c>
      <c r="AG1897" t="b">
        <f t="shared" si="499"/>
        <v>1</v>
      </c>
    </row>
    <row r="1898" spans="1:33">
      <c r="A1898" s="50">
        <f t="shared" si="493"/>
        <v>1898</v>
      </c>
      <c r="B1898" s="49">
        <f t="shared" si="494"/>
        <v>1854</v>
      </c>
      <c r="C1898" s="86" t="s">
        <v>3738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3808</v>
      </c>
      <c r="L1898" s="90" t="s">
        <v>4804</v>
      </c>
      <c r="M1898" s="90" t="s">
        <v>4863</v>
      </c>
      <c r="N1898" s="90"/>
      <c r="O1898" s="86" t="s">
        <v>929</v>
      </c>
      <c r="P1898" s="89" t="s">
        <v>2201</v>
      </c>
      <c r="Q1898" s="89"/>
      <c r="R1898"/>
      <c r="S1898" t="str">
        <f t="shared" si="492"/>
        <v/>
      </c>
      <c r="T1898" t="str">
        <f>IF(ISNA(VLOOKUP(AF1898,#REF!,1)),"//","")</f>
        <v/>
      </c>
      <c r="U1898"/>
      <c r="V1898" t="e">
        <f t="shared" si="495"/>
        <v>#REF!</v>
      </c>
      <c r="W1898" s="81" t="s">
        <v>2698</v>
      </c>
      <c r="X1898" s="59" t="s">
        <v>2253</v>
      </c>
      <c r="Y1898" s="59" t="s">
        <v>2253</v>
      </c>
      <c r="Z1898" s="25" t="str">
        <f t="shared" si="486"/>
        <v/>
      </c>
      <c r="AA1898" s="25" t="str">
        <f t="shared" si="496"/>
        <v/>
      </c>
      <c r="AB1898" s="1">
        <f t="shared" si="487"/>
        <v>1854</v>
      </c>
      <c r="AC1898" t="str">
        <f t="shared" si="497"/>
        <v>ITM_HOMEx3</v>
      </c>
      <c r="AD1898" s="136" t="str">
        <f>IF(ISNA(VLOOKUP(AA1898,Sheet2!J:J,1,0)),"//","")</f>
        <v/>
      </c>
      <c r="AF1898" s="94" t="str">
        <f t="shared" si="498"/>
        <v/>
      </c>
      <c r="AG1898" t="b">
        <f t="shared" si="499"/>
        <v>1</v>
      </c>
    </row>
    <row r="1899" spans="1:33">
      <c r="A1899" s="50">
        <f t="shared" si="493"/>
        <v>1899</v>
      </c>
      <c r="B1899" s="49">
        <f t="shared" si="494"/>
        <v>1855</v>
      </c>
      <c r="C1899" s="86" t="s">
        <v>3738</v>
      </c>
      <c r="D1899" s="86" t="s">
        <v>930</v>
      </c>
      <c r="E1899" s="87" t="s">
        <v>524</v>
      </c>
      <c r="F1899" s="87" t="s">
        <v>5189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3808</v>
      </c>
      <c r="L1899" s="90" t="s">
        <v>4804</v>
      </c>
      <c r="M1899" s="90" t="s">
        <v>4863</v>
      </c>
      <c r="N1899" s="90"/>
      <c r="O1899" s="86" t="s">
        <v>931</v>
      </c>
      <c r="P1899" s="89" t="s">
        <v>2202</v>
      </c>
      <c r="Q1899" s="89"/>
      <c r="R1899"/>
      <c r="S1899" t="str">
        <f t="shared" si="492"/>
        <v>NOT EQUAL</v>
      </c>
      <c r="T1899" t="str">
        <f>IF(ISNA(VLOOKUP(AF1899,#REF!,1)),"//","")</f>
        <v/>
      </c>
      <c r="U1899"/>
      <c r="V1899" t="e">
        <f t="shared" si="495"/>
        <v>#REF!</v>
      </c>
      <c r="W1899" s="81" t="s">
        <v>2698</v>
      </c>
      <c r="X1899" s="59" t="s">
        <v>2253</v>
      </c>
      <c r="Y1899" s="59" t="s">
        <v>2253</v>
      </c>
      <c r="Z1899" s="25" t="str">
        <f t="shared" si="486"/>
        <v/>
      </c>
      <c r="AA1899" s="25" t="str">
        <f t="shared" si="496"/>
        <v/>
      </c>
      <c r="AB1899" s="1">
        <f t="shared" si="487"/>
        <v>1855</v>
      </c>
      <c r="AC1899" t="str">
        <f t="shared" si="497"/>
        <v>ITM_SHTIM</v>
      </c>
      <c r="AD1899" s="136" t="str">
        <f>IF(ISNA(VLOOKUP(AA1899,Sheet2!J:J,1,0)),"//","")</f>
        <v/>
      </c>
      <c r="AF1899" s="94" t="str">
        <f t="shared" si="498"/>
        <v/>
      </c>
      <c r="AG1899" t="b">
        <f t="shared" si="499"/>
        <v>1</v>
      </c>
    </row>
    <row r="1900" spans="1:33">
      <c r="A1900" s="50">
        <f t="shared" si="493"/>
        <v>1900</v>
      </c>
      <c r="B1900" s="49">
        <f t="shared" si="494"/>
        <v>1856</v>
      </c>
      <c r="C1900" s="86" t="s">
        <v>3738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3808</v>
      </c>
      <c r="L1900" s="90" t="s">
        <v>4804</v>
      </c>
      <c r="M1900" s="90" t="s">
        <v>4863</v>
      </c>
      <c r="N1900" s="90"/>
      <c r="O1900" s="86" t="s">
        <v>60</v>
      </c>
      <c r="P1900" s="89" t="s">
        <v>2217</v>
      </c>
      <c r="Q1900" s="89"/>
      <c r="R1900"/>
      <c r="S1900" t="str">
        <f t="shared" si="492"/>
        <v>NOT EQUAL</v>
      </c>
      <c r="T1900" t="str">
        <f>IF(ISNA(VLOOKUP(AF1900,#REF!,1)),"//","")</f>
        <v/>
      </c>
      <c r="U1900"/>
      <c r="V1900" t="e">
        <f t="shared" si="495"/>
        <v>#REF!</v>
      </c>
      <c r="W1900" s="81" t="s">
        <v>2698</v>
      </c>
      <c r="X1900" s="59" t="s">
        <v>2253</v>
      </c>
      <c r="Y1900" s="59" t="s">
        <v>2253</v>
      </c>
      <c r="Z1900" s="25" t="str">
        <f t="shared" si="486"/>
        <v/>
      </c>
      <c r="AA1900" s="25" t="str">
        <f t="shared" si="496"/>
        <v/>
      </c>
      <c r="AB1900" s="1">
        <f t="shared" si="487"/>
        <v>1856</v>
      </c>
      <c r="AC1900" t="str">
        <f t="shared" si="497"/>
        <v>ITM_CB_CPXRES</v>
      </c>
      <c r="AD1900" s="136" t="str">
        <f>IF(ISNA(VLOOKUP(AA1900,Sheet2!J:J,1,0)),"//","")</f>
        <v/>
      </c>
      <c r="AF1900" s="94" t="str">
        <f t="shared" si="498"/>
        <v/>
      </c>
      <c r="AG1900" t="b">
        <f t="shared" si="499"/>
        <v>1</v>
      </c>
    </row>
    <row r="1901" spans="1:33">
      <c r="A1901" s="50">
        <f t="shared" si="493"/>
        <v>1901</v>
      </c>
      <c r="B1901" s="49">
        <f t="shared" si="494"/>
        <v>1857</v>
      </c>
      <c r="C1901" s="86" t="s">
        <v>3738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3808</v>
      </c>
      <c r="L1901" s="90" t="s">
        <v>4804</v>
      </c>
      <c r="M1901" s="90" t="s">
        <v>4863</v>
      </c>
      <c r="N1901" s="90"/>
      <c r="O1901" s="86" t="s">
        <v>60</v>
      </c>
      <c r="P1901" s="89" t="s">
        <v>2218</v>
      </c>
      <c r="Q1901" s="89"/>
      <c r="R1901"/>
      <c r="S1901" t="str">
        <f t="shared" si="492"/>
        <v>NOT EQUAL</v>
      </c>
      <c r="T1901" t="str">
        <f>IF(ISNA(VLOOKUP(AF1901,#REF!,1)),"//","")</f>
        <v/>
      </c>
      <c r="U1901"/>
      <c r="V1901" t="e">
        <f t="shared" si="495"/>
        <v>#REF!</v>
      </c>
      <c r="W1901" s="81" t="s">
        <v>2698</v>
      </c>
      <c r="X1901" s="59" t="s">
        <v>2253</v>
      </c>
      <c r="Y1901" s="59" t="s">
        <v>2253</v>
      </c>
      <c r="Z1901" s="25" t="str">
        <f t="shared" si="486"/>
        <v/>
      </c>
      <c r="AA1901" s="25" t="str">
        <f t="shared" si="496"/>
        <v/>
      </c>
      <c r="AB1901" s="1">
        <f t="shared" si="487"/>
        <v>1857</v>
      </c>
      <c r="AC1901" t="str">
        <f t="shared" si="497"/>
        <v>ITM_CB_LEADING_ZERO</v>
      </c>
      <c r="AD1901" s="136" t="str">
        <f>IF(ISNA(VLOOKUP(AA1901,Sheet2!J:J,1,0)),"//","")</f>
        <v/>
      </c>
      <c r="AF1901" s="94" t="str">
        <f t="shared" si="498"/>
        <v/>
      </c>
      <c r="AG1901" t="b">
        <f t="shared" si="499"/>
        <v>1</v>
      </c>
    </row>
    <row r="1902" spans="1:33">
      <c r="A1902" s="50">
        <f t="shared" si="493"/>
        <v>1902</v>
      </c>
      <c r="B1902" s="49">
        <f t="shared" si="494"/>
        <v>1858</v>
      </c>
      <c r="C1902" s="100" t="s">
        <v>3738</v>
      </c>
      <c r="D1902" s="100" t="s">
        <v>4103</v>
      </c>
      <c r="E1902" s="11" t="s">
        <v>524</v>
      </c>
      <c r="F1902" s="11" t="s">
        <v>3807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3808</v>
      </c>
      <c r="L1902" s="214" t="s">
        <v>4804</v>
      </c>
      <c r="M1902" s="214" t="s">
        <v>4863</v>
      </c>
      <c r="N1902" s="214"/>
      <c r="O1902" s="100" t="s">
        <v>3809</v>
      </c>
      <c r="P1902" s="13" t="s">
        <v>3810</v>
      </c>
      <c r="Q1902" s="13" t="s">
        <v>3811</v>
      </c>
      <c r="R1902"/>
      <c r="S1902" t="str">
        <f t="shared" si="492"/>
        <v>NOT EQUAL</v>
      </c>
      <c r="T1902" t="str">
        <f>IF(ISNA(VLOOKUP(AF1902,#REF!,1)),"//","")</f>
        <v/>
      </c>
      <c r="U1902"/>
      <c r="V1902" t="e">
        <f t="shared" si="495"/>
        <v>#REF!</v>
      </c>
      <c r="W1902" s="2" t="s">
        <v>2698</v>
      </c>
      <c r="X1902" s="102" t="s">
        <v>2609</v>
      </c>
      <c r="Y1902" s="102"/>
      <c r="Z1902" s="25" t="str">
        <f t="shared" si="486"/>
        <v/>
      </c>
      <c r="AA1902" s="25" t="str">
        <f t="shared" si="496"/>
        <v/>
      </c>
      <c r="AB1902" s="1">
        <f t="shared" si="487"/>
        <v>1858</v>
      </c>
      <c r="AC1902" t="str">
        <f t="shared" si="497"/>
        <v>CHR_case</v>
      </c>
      <c r="AD1902" s="136" t="str">
        <f>IF(ISNA(VLOOKUP(AA1902,Sheet2!J:J,1,0)),"//","")</f>
        <v/>
      </c>
      <c r="AF1902" s="94" t="str">
        <f t="shared" si="498"/>
        <v/>
      </c>
      <c r="AG1902" t="b">
        <f t="shared" si="499"/>
        <v>1</v>
      </c>
    </row>
    <row r="1903" spans="1:33">
      <c r="A1903" s="50">
        <f t="shared" si="493"/>
        <v>1903</v>
      </c>
      <c r="B1903" s="49">
        <f t="shared" si="494"/>
        <v>1859</v>
      </c>
      <c r="C1903" s="86" t="s">
        <v>3738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3808</v>
      </c>
      <c r="L1903" s="90" t="s">
        <v>4804</v>
      </c>
      <c r="M1903" s="90" t="s">
        <v>4863</v>
      </c>
      <c r="N1903" s="90"/>
      <c r="O1903" s="86" t="s">
        <v>927</v>
      </c>
      <c r="P1903" s="89" t="s">
        <v>2222</v>
      </c>
      <c r="Q1903" s="89"/>
      <c r="R1903"/>
      <c r="S1903" t="str">
        <f t="shared" si="492"/>
        <v>NOT EQUAL</v>
      </c>
      <c r="T1903" t="str">
        <f>IF(ISNA(VLOOKUP(AF1903,#REF!,1)),"//","")</f>
        <v/>
      </c>
      <c r="U1903"/>
      <c r="V1903" t="e">
        <f t="shared" si="495"/>
        <v>#REF!</v>
      </c>
      <c r="W1903" s="81" t="s">
        <v>2698</v>
      </c>
      <c r="X1903" s="59" t="s">
        <v>2253</v>
      </c>
      <c r="Y1903" s="59" t="s">
        <v>2253</v>
      </c>
      <c r="Z1903" s="25" t="str">
        <f t="shared" si="486"/>
        <v/>
      </c>
      <c r="AA1903" s="25" t="str">
        <f t="shared" si="496"/>
        <v/>
      </c>
      <c r="AB1903" s="1">
        <f t="shared" si="487"/>
        <v>1859</v>
      </c>
      <c r="AC1903" t="str">
        <f t="shared" si="497"/>
        <v>ITM_BASE_HOME</v>
      </c>
      <c r="AD1903" s="136" t="str">
        <f>IF(ISNA(VLOOKUP(AA1903,Sheet2!J:J,1,0)),"//","")</f>
        <v/>
      </c>
      <c r="AF1903" s="94" t="str">
        <f t="shared" si="498"/>
        <v/>
      </c>
      <c r="AG1903" t="b">
        <f t="shared" si="499"/>
        <v>1</v>
      </c>
    </row>
    <row r="1904" spans="1:33" s="17" customFormat="1">
      <c r="A1904" s="50">
        <f t="shared" si="493"/>
        <v>1904</v>
      </c>
      <c r="B1904" s="49">
        <f t="shared" si="494"/>
        <v>1860</v>
      </c>
      <c r="C1904" s="95" t="s">
        <v>3794</v>
      </c>
      <c r="D1904" s="95" t="s">
        <v>7</v>
      </c>
      <c r="E1904" s="115" t="str">
        <f t="shared" ref="E1904" si="508">CHAR(34)&amp;IF(B1904&lt;10,"000",IF(B1904&lt;100,"00",IF(B1904&lt;1000,"0","")))&amp;$B1904&amp;CHAR(34)</f>
        <v>"1860"</v>
      </c>
      <c r="F1904" s="96" t="str">
        <f t="shared" ref="F1904" si="50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3808</v>
      </c>
      <c r="L1904" s="17" t="s">
        <v>4804</v>
      </c>
      <c r="M1904" s="57" t="s">
        <v>4863</v>
      </c>
      <c r="P1904" s="116" t="str">
        <f t="shared" ref="P1904" si="510">"ITM_"&amp;IF(B1904&lt;10,"000",IF(B1904&lt;100,"00",IF(B1904&lt;1000,"0","")))&amp;$B1904</f>
        <v>ITM_1860</v>
      </c>
      <c r="Q1904" s="16"/>
      <c r="S1904" s="17" t="str">
        <f t="shared" si="492"/>
        <v/>
      </c>
      <c r="T1904" s="17" t="str">
        <f>IF(ISNA(VLOOKUP(AF1904,#REF!,1)),"//","")</f>
        <v/>
      </c>
      <c r="V1904" t="e">
        <f t="shared" si="495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86"/>
        <v/>
      </c>
      <c r="AA1904" s="25" t="str">
        <f t="shared" si="496"/>
        <v/>
      </c>
      <c r="AB1904" s="1">
        <f t="shared" si="487"/>
        <v>1860</v>
      </c>
      <c r="AC1904" t="str">
        <f t="shared" si="497"/>
        <v>ITM_1860</v>
      </c>
      <c r="AD1904" s="136" t="str">
        <f>IF(ISNA(VLOOKUP(AA1904,Sheet2!J:J,1,0)),"//","")</f>
        <v/>
      </c>
      <c r="AF1904" s="94" t="str">
        <f t="shared" si="498"/>
        <v/>
      </c>
      <c r="AG1904" t="b">
        <f t="shared" si="499"/>
        <v>1</v>
      </c>
    </row>
    <row r="1905" spans="1:33">
      <c r="A1905" s="50">
        <f t="shared" si="493"/>
        <v>1905</v>
      </c>
      <c r="B1905" s="49">
        <f t="shared" si="494"/>
        <v>1861</v>
      </c>
      <c r="C1905" s="86" t="s">
        <v>3738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3808</v>
      </c>
      <c r="L1905" s="90" t="s">
        <v>4804</v>
      </c>
      <c r="M1905" s="90" t="s">
        <v>4863</v>
      </c>
      <c r="N1905" s="90"/>
      <c r="O1905" s="86" t="s">
        <v>2326</v>
      </c>
      <c r="P1905" s="89" t="s">
        <v>2327</v>
      </c>
      <c r="Q1905" s="89"/>
      <c r="R1905"/>
      <c r="S1905" t="str">
        <f t="shared" si="492"/>
        <v>NOT EQUAL</v>
      </c>
      <c r="T1905" t="str">
        <f>IF(ISNA(VLOOKUP(AF1905,#REF!,1)),"//","")</f>
        <v/>
      </c>
      <c r="U1905"/>
      <c r="V1905" t="e">
        <f t="shared" si="495"/>
        <v>#REF!</v>
      </c>
      <c r="W1905" s="81" t="s">
        <v>2698</v>
      </c>
      <c r="X1905" s="59" t="s">
        <v>2253</v>
      </c>
      <c r="Y1905" s="59" t="s">
        <v>2253</v>
      </c>
      <c r="Z1905" s="25" t="str">
        <f t="shared" ref="Z1905:Z1968" si="51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496"/>
        <v/>
      </c>
      <c r="AB1905" s="1">
        <f t="shared" ref="AB1905:AB1968" si="512">B1905</f>
        <v>1861</v>
      </c>
      <c r="AC1905" t="str">
        <f t="shared" si="497"/>
        <v>ITM_H_SUMRY</v>
      </c>
      <c r="AD1905" s="136" t="str">
        <f>IF(ISNA(VLOOKUP(AA1905,Sheet2!J:J,1,0)),"//","")</f>
        <v/>
      </c>
      <c r="AF1905" s="94" t="str">
        <f t="shared" si="498"/>
        <v/>
      </c>
      <c r="AG1905" t="b">
        <f t="shared" si="499"/>
        <v>1</v>
      </c>
    </row>
    <row r="1906" spans="1:33" s="119" customFormat="1">
      <c r="A1906" s="50">
        <f t="shared" si="493"/>
        <v>1906</v>
      </c>
      <c r="B1906" s="49">
        <f t="shared" si="494"/>
        <v>1862</v>
      </c>
      <c r="C1906" s="55" t="s">
        <v>5238</v>
      </c>
      <c r="D1906" s="55" t="s">
        <v>7</v>
      </c>
      <c r="E1906" s="74" t="s">
        <v>5240</v>
      </c>
      <c r="F1906" s="74" t="s">
        <v>5240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3970</v>
      </c>
      <c r="L1906" s="245" t="s">
        <v>4804</v>
      </c>
      <c r="M1906" s="57" t="s">
        <v>4861</v>
      </c>
      <c r="N1906" s="245"/>
      <c r="O1906" s="245"/>
      <c r="P1906" s="79" t="s">
        <v>5243</v>
      </c>
      <c r="Q1906" s="246"/>
      <c r="S1906" s="119" t="str">
        <f t="shared" si="492"/>
        <v/>
      </c>
      <c r="T1906" s="119" t="str">
        <f>IF(ISNA(VLOOKUP(AF1906,#REF!,1)),"//","")</f>
        <v/>
      </c>
      <c r="V1906" s="119" t="e">
        <f t="shared" si="495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11"/>
        <v>"DT" STD_RIGHT_ARROW "J"</v>
      </c>
      <c r="AA1906" s="119" t="str">
        <f t="shared" si="496"/>
        <v>DT&gt;J</v>
      </c>
      <c r="AB1906" s="248">
        <f t="shared" si="512"/>
        <v>1862</v>
      </c>
      <c r="AC1906" s="119" t="str">
        <f t="shared" si="497"/>
        <v>ITM_DTtoJ</v>
      </c>
      <c r="AD1906" s="249" t="str">
        <f>IF(ISNA(VLOOKUP(AA1906,Sheet2!J:J,1,0)),"//","")</f>
        <v>//</v>
      </c>
      <c r="AF1906" s="250" t="str">
        <f t="shared" si="498"/>
        <v>DT&gt;J</v>
      </c>
      <c r="AG1906" s="119" t="b">
        <f t="shared" si="499"/>
        <v>1</v>
      </c>
    </row>
    <row r="1907" spans="1:33">
      <c r="A1907" s="50">
        <f t="shared" si="493"/>
        <v>1907</v>
      </c>
      <c r="B1907" s="49">
        <f t="shared" si="494"/>
        <v>1863</v>
      </c>
      <c r="C1907" s="53" t="s">
        <v>5239</v>
      </c>
      <c r="D1907" s="53" t="s">
        <v>7</v>
      </c>
      <c r="E1907" s="58" t="s">
        <v>5241</v>
      </c>
      <c r="F1907" s="58" t="s">
        <v>5241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3970</v>
      </c>
      <c r="L1907" s="57" t="s">
        <v>4804</v>
      </c>
      <c r="M1907" s="57" t="s">
        <v>4861</v>
      </c>
      <c r="N1907" s="57"/>
      <c r="O1907" s="57"/>
      <c r="P1907" s="56" t="s">
        <v>5242</v>
      </c>
      <c r="Q1907" s="13"/>
      <c r="R1907"/>
      <c r="S1907" t="str">
        <f t="shared" si="492"/>
        <v/>
      </c>
      <c r="T1907" t="str">
        <f>IF(ISNA(VLOOKUP(AF1907,#REF!,1)),"//","")</f>
        <v/>
      </c>
      <c r="U1907"/>
      <c r="V1907" t="e">
        <f t="shared" si="495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11"/>
        <v>"J" STD_RIGHT_ARROW "DT"</v>
      </c>
      <c r="AA1907" s="25" t="str">
        <f t="shared" si="496"/>
        <v>J&gt;DT</v>
      </c>
      <c r="AB1907" s="1">
        <f t="shared" si="512"/>
        <v>1863</v>
      </c>
      <c r="AC1907" t="str">
        <f t="shared" si="497"/>
        <v>ITM_JtoDT</v>
      </c>
      <c r="AD1907" s="136" t="str">
        <f>IF(ISNA(VLOOKUP(AA1907,Sheet2!J:J,1,0)),"//","")</f>
        <v>//</v>
      </c>
      <c r="AF1907" s="94" t="str">
        <f t="shared" si="498"/>
        <v>J&gt;DT</v>
      </c>
      <c r="AG1907" t="b">
        <f t="shared" si="499"/>
        <v>1</v>
      </c>
    </row>
    <row r="1908" spans="1:33">
      <c r="A1908" s="50">
        <f t="shared" si="493"/>
        <v>1908</v>
      </c>
      <c r="B1908" s="49">
        <f t="shared" si="494"/>
        <v>1864</v>
      </c>
      <c r="C1908" s="86" t="s">
        <v>5191</v>
      </c>
      <c r="D1908" s="86" t="s">
        <v>7</v>
      </c>
      <c r="E1908" s="87" t="s">
        <v>5210</v>
      </c>
      <c r="F1908" s="87" t="s">
        <v>5210</v>
      </c>
      <c r="G1908" s="88">
        <v>0</v>
      </c>
      <c r="H1908" s="88" t="s">
        <v>4033</v>
      </c>
      <c r="I1908" s="156" t="s">
        <v>1</v>
      </c>
      <c r="J1908" s="87" t="s">
        <v>1391</v>
      </c>
      <c r="K1908" s="89" t="s">
        <v>3808</v>
      </c>
      <c r="L1908" s="90" t="s">
        <v>4804</v>
      </c>
      <c r="M1908" s="90" t="s">
        <v>4863</v>
      </c>
      <c r="N1908" s="90"/>
      <c r="O1908" s="86" t="s">
        <v>942</v>
      </c>
      <c r="P1908" s="89" t="s">
        <v>5192</v>
      </c>
      <c r="Q1908" s="89"/>
      <c r="R1908"/>
      <c r="S1908" t="str">
        <f t="shared" si="492"/>
        <v/>
      </c>
      <c r="T1908" t="str">
        <f>IF(ISNA(VLOOKUP(AF1908,#REF!,1)),"//","")</f>
        <v/>
      </c>
      <c r="U1908"/>
      <c r="V1908" t="e">
        <f t="shared" ref="V1908" si="513">IF(AA1908&lt;&gt;"",V1907+1,V1907)</f>
        <v>#REF!</v>
      </c>
      <c r="W1908" s="81" t="s">
        <v>2699</v>
      </c>
      <c r="X1908" s="59" t="s">
        <v>2615</v>
      </c>
      <c r="Y1908" s="59" t="s">
        <v>2253</v>
      </c>
      <c r="Z1908" s="25" t="str">
        <f t="shared" ref="Z1908" si="514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15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16">B1908</f>
        <v>1864</v>
      </c>
      <c r="AC1908" t="str">
        <f t="shared" ref="AC1908" si="517">P1908</f>
        <v>ITM_DSPCYCLE</v>
      </c>
      <c r="AD1908" s="136" t="str">
        <f>IF(ISNA(VLOOKUP(AA1908,Sheet2!J:J,1,0)),"//","")</f>
        <v>//</v>
      </c>
      <c r="AF1908" s="94" t="str">
        <f t="shared" ref="AF1908" si="518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19">AA1908=AF1908</f>
        <v>1</v>
      </c>
    </row>
    <row r="1909" spans="1:33" s="46" customFormat="1">
      <c r="A1909" s="50">
        <f t="shared" si="493"/>
        <v>1909</v>
      </c>
      <c r="B1909" s="49">
        <f t="shared" si="494"/>
        <v>1865</v>
      </c>
      <c r="C1909" s="86" t="s">
        <v>3738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3808</v>
      </c>
      <c r="L1909" s="90" t="s">
        <v>4804</v>
      </c>
      <c r="M1909" s="90" t="s">
        <v>4863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495"/>
        <v>#REF!</v>
      </c>
      <c r="W1909" s="81" t="s">
        <v>2698</v>
      </c>
      <c r="X1909" s="59" t="s">
        <v>2253</v>
      </c>
      <c r="Y1909" s="59" t="s">
        <v>2253</v>
      </c>
      <c r="Z1909" s="25" t="str">
        <f t="shared" si="511"/>
        <v/>
      </c>
      <c r="AA1909" s="25" t="str">
        <f t="shared" si="496"/>
        <v/>
      </c>
      <c r="AB1909" s="1">
        <f t="shared" si="512"/>
        <v>1865</v>
      </c>
      <c r="AC1909" t="str">
        <f t="shared" si="497"/>
        <v>ITM_LARGELI</v>
      </c>
      <c r="AD1909" s="136" t="str">
        <f>IF(ISNA(VLOOKUP(AA1909,Sheet2!J:J,1,0)),"//","")</f>
        <v/>
      </c>
      <c r="AF1909" s="94" t="str">
        <f t="shared" si="498"/>
        <v/>
      </c>
      <c r="AG1909" t="b">
        <f t="shared" si="499"/>
        <v>1</v>
      </c>
    </row>
    <row r="1910" spans="1:33">
      <c r="A1910" s="50">
        <f t="shared" si="493"/>
        <v>1910</v>
      </c>
      <c r="B1910" s="49">
        <f t="shared" si="494"/>
        <v>1866</v>
      </c>
      <c r="C1910" s="86" t="s">
        <v>3744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3808</v>
      </c>
      <c r="L1910" s="90" t="s">
        <v>4804</v>
      </c>
      <c r="M1910" s="90" t="s">
        <v>4863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20">IF(E1910=F1910,"","NOT EQUAL")</f>
        <v/>
      </c>
      <c r="T1910" t="str">
        <f>IF(ISNA(VLOOKUP(AF1910,#REF!,1)),"//","")</f>
        <v/>
      </c>
      <c r="U1910"/>
      <c r="V1910" t="e">
        <f t="shared" si="495"/>
        <v>#REF!</v>
      </c>
      <c r="W1910" s="81" t="s">
        <v>2699</v>
      </c>
      <c r="X1910" s="59" t="s">
        <v>2615</v>
      </c>
      <c r="Y1910" s="59" t="s">
        <v>2253</v>
      </c>
      <c r="Z1910" s="25" t="str">
        <f t="shared" si="511"/>
        <v>"SIG"</v>
      </c>
      <c r="AA1910" s="25" t="str">
        <f t="shared" si="496"/>
        <v>SIG</v>
      </c>
      <c r="AB1910" s="1">
        <f t="shared" si="512"/>
        <v>1866</v>
      </c>
      <c r="AC1910" t="str">
        <f t="shared" si="497"/>
        <v>ITM_SIGFIG</v>
      </c>
      <c r="AD1910" s="136" t="str">
        <f>IF(ISNA(VLOOKUP(AA1910,Sheet2!J:J,1,0)),"//","")</f>
        <v/>
      </c>
      <c r="AF1910" s="94" t="str">
        <f t="shared" si="498"/>
        <v>SIG</v>
      </c>
      <c r="AG1910" t="b">
        <f t="shared" si="499"/>
        <v>1</v>
      </c>
    </row>
    <row r="1911" spans="1:33">
      <c r="A1911" s="50">
        <f t="shared" si="493"/>
        <v>1911</v>
      </c>
      <c r="B1911" s="49">
        <f t="shared" si="494"/>
        <v>1867</v>
      </c>
      <c r="C1911" s="86" t="s">
        <v>3745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3808</v>
      </c>
      <c r="L1911" s="90" t="s">
        <v>4804</v>
      </c>
      <c r="M1911" s="90" t="s">
        <v>4863</v>
      </c>
      <c r="N1911" s="90"/>
      <c r="O1911" s="86" t="s">
        <v>942</v>
      </c>
      <c r="P1911" s="89" t="s">
        <v>2215</v>
      </c>
      <c r="Q1911" s="89"/>
      <c r="R1911"/>
      <c r="S1911" t="str">
        <f t="shared" si="520"/>
        <v/>
      </c>
      <c r="T1911" t="str">
        <f>IF(ISNA(VLOOKUP(AF1911,#REF!,1)),"//","")</f>
        <v/>
      </c>
      <c r="U1911"/>
      <c r="V1911" t="e">
        <f t="shared" si="495"/>
        <v>#REF!</v>
      </c>
      <c r="W1911" s="81" t="s">
        <v>2699</v>
      </c>
      <c r="X1911" s="59" t="s">
        <v>2615</v>
      </c>
      <c r="Y1911" s="59" t="s">
        <v>2253</v>
      </c>
      <c r="Z1911" s="25" t="str">
        <f t="shared" si="511"/>
        <v>"UNIT"</v>
      </c>
      <c r="AA1911" s="25" t="str">
        <f t="shared" si="496"/>
        <v>UNIT</v>
      </c>
      <c r="AB1911" s="1">
        <f t="shared" si="512"/>
        <v>1867</v>
      </c>
      <c r="AC1911" t="str">
        <f t="shared" si="497"/>
        <v>ITM_UNIT</v>
      </c>
      <c r="AD1911" s="136" t="str">
        <f>IF(ISNA(VLOOKUP(AA1911,Sheet2!J:J,1,0)),"//","")</f>
        <v>//</v>
      </c>
      <c r="AF1911" s="94" t="str">
        <f t="shared" si="498"/>
        <v>UNIT</v>
      </c>
      <c r="AG1911" t="b">
        <f t="shared" si="499"/>
        <v>1</v>
      </c>
    </row>
    <row r="1912" spans="1:33">
      <c r="A1912" s="50">
        <f t="shared" si="493"/>
        <v>1912</v>
      </c>
      <c r="B1912" s="49">
        <f t="shared" si="494"/>
        <v>1868</v>
      </c>
      <c r="C1912" s="86" t="s">
        <v>3746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3970</v>
      </c>
      <c r="L1912" s="90" t="s">
        <v>4804</v>
      </c>
      <c r="M1912" s="90" t="s">
        <v>4863</v>
      </c>
      <c r="N1912" s="90"/>
      <c r="O1912" s="86"/>
      <c r="P1912" s="89" t="s">
        <v>2605</v>
      </c>
      <c r="Q1912" s="89"/>
      <c r="R1912"/>
      <c r="S1912" t="str">
        <f t="shared" si="520"/>
        <v/>
      </c>
      <c r="T1912" t="str">
        <f>IF(ISNA(VLOOKUP(AF1912,#REF!,1)),"//","")</f>
        <v/>
      </c>
      <c r="U1912"/>
      <c r="V1912" t="e">
        <f t="shared" si="495"/>
        <v>#REF!</v>
      </c>
      <c r="W1912" s="81" t="s">
        <v>2699</v>
      </c>
      <c r="X1912" s="59" t="s">
        <v>2253</v>
      </c>
      <c r="Y1912" s="59" t="s">
        <v>2253</v>
      </c>
      <c r="Z1912" s="25" t="str">
        <f t="shared" si="511"/>
        <v>"ROUND"</v>
      </c>
      <c r="AA1912" s="25" t="str">
        <f t="shared" si="496"/>
        <v>ROUND</v>
      </c>
      <c r="AB1912" s="1">
        <f t="shared" si="512"/>
        <v>1868</v>
      </c>
      <c r="AC1912" t="str">
        <f t="shared" si="497"/>
        <v>ITM_ROUND2</v>
      </c>
      <c r="AD1912" s="136" t="str">
        <f>IF(ISNA(VLOOKUP(AA1912,Sheet2!J:J,1,0)),"//","")</f>
        <v/>
      </c>
      <c r="AF1912" s="94" t="str">
        <f t="shared" si="498"/>
        <v>ROUND</v>
      </c>
      <c r="AG1912" t="b">
        <f t="shared" si="499"/>
        <v>1</v>
      </c>
    </row>
    <row r="1913" spans="1:33">
      <c r="A1913" s="50">
        <f t="shared" si="493"/>
        <v>1913</v>
      </c>
      <c r="B1913" s="49">
        <f t="shared" si="494"/>
        <v>1869</v>
      </c>
      <c r="C1913" s="86" t="s">
        <v>3747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3970</v>
      </c>
      <c r="L1913" s="90" t="s">
        <v>4804</v>
      </c>
      <c r="M1913" s="90" t="s">
        <v>4863</v>
      </c>
      <c r="N1913" s="90"/>
      <c r="O1913" s="90"/>
      <c r="P1913" s="89" t="s">
        <v>2604</v>
      </c>
      <c r="Q1913" s="89"/>
      <c r="R1913"/>
      <c r="S1913" t="str">
        <f t="shared" si="520"/>
        <v/>
      </c>
      <c r="T1913" t="str">
        <f>IF(ISNA(VLOOKUP(AF1913,#REF!,1)),"//","")</f>
        <v/>
      </c>
      <c r="U1913"/>
      <c r="V1913" t="e">
        <f t="shared" si="495"/>
        <v>#REF!</v>
      </c>
      <c r="W1913" s="81" t="s">
        <v>2699</v>
      </c>
      <c r="X1913" s="59" t="s">
        <v>2253</v>
      </c>
      <c r="Y1913" s="59" t="s">
        <v>2253</v>
      </c>
      <c r="Z1913" s="25" t="str">
        <f t="shared" si="511"/>
        <v>"ROUNDI"</v>
      </c>
      <c r="AA1913" s="25" t="str">
        <f t="shared" si="496"/>
        <v>ROUNDI</v>
      </c>
      <c r="AB1913" s="1">
        <f t="shared" si="512"/>
        <v>1869</v>
      </c>
      <c r="AC1913" t="str">
        <f t="shared" si="497"/>
        <v>ITM_ROUNDI2</v>
      </c>
      <c r="AD1913" s="136" t="str">
        <f>IF(ISNA(VLOOKUP(AA1913,Sheet2!J:J,1,0)),"//","")</f>
        <v/>
      </c>
      <c r="AF1913" s="94" t="str">
        <f t="shared" si="498"/>
        <v>ROUNDI</v>
      </c>
      <c r="AG1913" t="b">
        <f t="shared" si="499"/>
        <v>1</v>
      </c>
    </row>
    <row r="1914" spans="1:33">
      <c r="A1914" s="50">
        <f t="shared" si="493"/>
        <v>1914</v>
      </c>
      <c r="B1914" s="49">
        <f t="shared" si="494"/>
        <v>1870</v>
      </c>
      <c r="C1914" s="86" t="s">
        <v>3751</v>
      </c>
      <c r="D1914" s="86" t="s">
        <v>7</v>
      </c>
      <c r="E1914" s="87" t="s">
        <v>524</v>
      </c>
      <c r="F1914" s="87" t="s">
        <v>2706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3808</v>
      </c>
      <c r="L1914" s="90" t="s">
        <v>4804</v>
      </c>
      <c r="M1914" s="90" t="s">
        <v>4863</v>
      </c>
      <c r="N1914" s="90"/>
      <c r="O1914" s="86"/>
      <c r="P1914" s="89" t="s">
        <v>2707</v>
      </c>
      <c r="Q1914" s="89"/>
      <c r="R1914"/>
      <c r="S1914" t="str">
        <f t="shared" si="520"/>
        <v>NOT EQUAL</v>
      </c>
      <c r="T1914" t="str">
        <f>IF(ISNA(VLOOKUP(AF1914,#REF!,1)),"//","")</f>
        <v/>
      </c>
      <c r="U1914"/>
      <c r="V1914" t="e">
        <f t="shared" si="495"/>
        <v>#REF!</v>
      </c>
      <c r="W1914" s="81" t="s">
        <v>2744</v>
      </c>
      <c r="X1914" s="59" t="s">
        <v>2253</v>
      </c>
      <c r="Y1914" s="59" t="s">
        <v>2253</v>
      </c>
      <c r="Z1914" s="25" t="str">
        <f t="shared" si="511"/>
        <v/>
      </c>
      <c r="AA1914" s="25" t="str">
        <f t="shared" si="496"/>
        <v/>
      </c>
      <c r="AB1914" s="1">
        <f t="shared" si="512"/>
        <v>1870</v>
      </c>
      <c r="AC1914" t="str">
        <f t="shared" si="497"/>
        <v>ITM_DMPMNU</v>
      </c>
      <c r="AD1914" s="136" t="str">
        <f>IF(ISNA(VLOOKUP(AA1914,Sheet2!J:J,1,0)),"//","")</f>
        <v/>
      </c>
      <c r="AF1914" s="94" t="str">
        <f t="shared" si="498"/>
        <v/>
      </c>
      <c r="AG1914" t="b">
        <f t="shared" si="499"/>
        <v>1</v>
      </c>
    </row>
    <row r="1915" spans="1:33">
      <c r="A1915" s="50">
        <f t="shared" si="493"/>
        <v>1915</v>
      </c>
      <c r="B1915" s="49">
        <f t="shared" si="494"/>
        <v>1871</v>
      </c>
      <c r="C1915" s="86" t="s">
        <v>3753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3970</v>
      </c>
      <c r="L1915" s="90" t="s">
        <v>4804</v>
      </c>
      <c r="M1915" s="90" t="s">
        <v>4863</v>
      </c>
      <c r="N1915" s="90"/>
      <c r="O1915" s="86" t="s">
        <v>3218</v>
      </c>
      <c r="P1915" s="89" t="s">
        <v>2371</v>
      </c>
      <c r="Q1915" s="89"/>
      <c r="R1915"/>
      <c r="S1915" t="str">
        <f t="shared" si="520"/>
        <v/>
      </c>
      <c r="T1915" t="str">
        <f>IF(ISNA(VLOOKUP(AF1915,#REF!,1)),"//","")</f>
        <v/>
      </c>
      <c r="U1915"/>
      <c r="V1915" t="e">
        <f t="shared" si="495"/>
        <v>#REF!</v>
      </c>
      <c r="W1915" s="81" t="s">
        <v>2725</v>
      </c>
      <c r="X1915" s="59" t="s">
        <v>2615</v>
      </c>
      <c r="Y1915" s="59" t="s">
        <v>2253</v>
      </c>
      <c r="Z1915" s="25" t="str">
        <f t="shared" si="511"/>
        <v>STD_RIGHT_ARROW "I"</v>
      </c>
      <c r="AA1915" s="25" t="str">
        <f t="shared" si="496"/>
        <v>&gt;I</v>
      </c>
      <c r="AB1915" s="1">
        <f t="shared" si="512"/>
        <v>1871</v>
      </c>
      <c r="AC1915" t="str">
        <f t="shared" si="497"/>
        <v>ITM_RI</v>
      </c>
      <c r="AD1915" s="136" t="str">
        <f>IF(ISNA(VLOOKUP(AA1915,Sheet2!J:J,1,0)),"//","")</f>
        <v>//</v>
      </c>
      <c r="AF1915" s="94" t="str">
        <f t="shared" si="498"/>
        <v>&gt;I</v>
      </c>
      <c r="AG1915" t="b">
        <f t="shared" si="499"/>
        <v>1</v>
      </c>
    </row>
    <row r="1916" spans="1:33">
      <c r="A1916" s="50">
        <f t="shared" si="493"/>
        <v>1916</v>
      </c>
      <c r="B1916" s="49">
        <f t="shared" si="494"/>
        <v>1872</v>
      </c>
      <c r="C1916" s="86" t="s">
        <v>3754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3970</v>
      </c>
      <c r="L1916" s="90" t="s">
        <v>4804</v>
      </c>
      <c r="M1916" s="90" t="s">
        <v>4863</v>
      </c>
      <c r="N1916" s="90"/>
      <c r="O1916" s="86"/>
      <c r="P1916" s="89" t="s">
        <v>2710</v>
      </c>
      <c r="Q1916" s="89"/>
      <c r="R1916"/>
      <c r="S1916" t="str">
        <f t="shared" si="520"/>
        <v/>
      </c>
      <c r="T1916" t="str">
        <f>IF(ISNA(VLOOKUP(AF1916,#REF!,1)),"//","")</f>
        <v/>
      </c>
      <c r="U1916"/>
      <c r="V1916" t="e">
        <f t="shared" si="495"/>
        <v>#REF!</v>
      </c>
      <c r="W1916" s="81" t="s">
        <v>2725</v>
      </c>
      <c r="X1916" s="59" t="s">
        <v>2253</v>
      </c>
      <c r="Y1916" s="59" t="s">
        <v>2253</v>
      </c>
      <c r="Z1916" s="25" t="str">
        <f t="shared" si="511"/>
        <v/>
      </c>
      <c r="AA1916" s="25" t="str">
        <f t="shared" si="496"/>
        <v/>
      </c>
      <c r="AB1916" s="1">
        <f t="shared" si="512"/>
        <v>1872</v>
      </c>
      <c r="AC1916" t="str">
        <f t="shared" si="497"/>
        <v>ITM_HASH_JM</v>
      </c>
      <c r="AD1916" s="136" t="str">
        <f>IF(ISNA(VLOOKUP(AA1916,Sheet2!J:J,1,0)),"//","")</f>
        <v/>
      </c>
      <c r="AF1916" s="94" t="str">
        <f t="shared" si="498"/>
        <v/>
      </c>
      <c r="AG1916" t="b">
        <f t="shared" si="499"/>
        <v>1</v>
      </c>
    </row>
    <row r="1917" spans="1:33" s="99" customFormat="1">
      <c r="A1917" s="50">
        <f t="shared" si="493"/>
        <v>1917</v>
      </c>
      <c r="B1917" s="49">
        <f t="shared" si="494"/>
        <v>1873</v>
      </c>
      <c r="C1917" s="179" t="s">
        <v>4465</v>
      </c>
      <c r="D1917" s="53" t="s">
        <v>7</v>
      </c>
      <c r="E1917" s="183" t="s">
        <v>4466</v>
      </c>
      <c r="F1917" s="183" t="s">
        <v>4466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3970</v>
      </c>
      <c r="L1917" s="99" t="s">
        <v>4804</v>
      </c>
      <c r="M1917" s="99" t="s">
        <v>4863</v>
      </c>
      <c r="P1917" s="182" t="s">
        <v>4467</v>
      </c>
      <c r="Q1917" s="182"/>
      <c r="S1917" s="99" t="str">
        <f t="shared" si="520"/>
        <v/>
      </c>
      <c r="T1917" s="99" t="str">
        <f>IF(ISNA(VLOOKUP(AF1917,#REF!,1)),"//","")</f>
        <v/>
      </c>
      <c r="V1917" t="e">
        <f t="shared" si="495"/>
        <v>#REF!</v>
      </c>
      <c r="W1917" s="51" t="s">
        <v>2676</v>
      </c>
      <c r="X1917" s="136" t="s">
        <v>2253</v>
      </c>
      <c r="Y1917" s="136" t="s">
        <v>2253</v>
      </c>
      <c r="Z1917" s="25" t="str">
        <f t="shared" si="511"/>
        <v>"DRG"</v>
      </c>
      <c r="AA1917" s="25" t="str">
        <f t="shared" si="496"/>
        <v>DRG</v>
      </c>
      <c r="AB1917" s="1">
        <f t="shared" si="512"/>
        <v>1873</v>
      </c>
      <c r="AC1917" t="str">
        <f t="shared" si="497"/>
        <v>ITM_DRG</v>
      </c>
      <c r="AD1917" s="136" t="str">
        <f>IF(ISNA(VLOOKUP(AA1917,Sheet2!J:J,1,0)),"//","")</f>
        <v>//</v>
      </c>
      <c r="AF1917" s="94" t="str">
        <f t="shared" si="498"/>
        <v>DRG</v>
      </c>
      <c r="AG1917" t="b">
        <f t="shared" si="499"/>
        <v>1</v>
      </c>
    </row>
    <row r="1918" spans="1:33">
      <c r="A1918" s="50">
        <f t="shared" si="493"/>
        <v>1918</v>
      </c>
      <c r="B1918" s="49">
        <f t="shared" si="494"/>
        <v>1874</v>
      </c>
      <c r="C1918" s="86" t="s">
        <v>3755</v>
      </c>
      <c r="D1918" s="86" t="s">
        <v>7</v>
      </c>
      <c r="E1918" s="196" t="s">
        <v>2812</v>
      </c>
      <c r="F1918" s="87" t="s">
        <v>2812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3808</v>
      </c>
      <c r="L1918" s="90" t="s">
        <v>4804</v>
      </c>
      <c r="M1918" s="90" t="s">
        <v>4863</v>
      </c>
      <c r="N1918" s="90"/>
      <c r="O1918" s="86" t="s">
        <v>2793</v>
      </c>
      <c r="P1918" s="89" t="s">
        <v>2813</v>
      </c>
      <c r="Q1918" s="89"/>
      <c r="R1918"/>
      <c r="S1918" t="str">
        <f t="shared" si="520"/>
        <v/>
      </c>
      <c r="T1918" t="str">
        <f>IF(ISNA(VLOOKUP(AF1918,#REF!,1)),"//","")</f>
        <v/>
      </c>
      <c r="U1918"/>
      <c r="V1918" t="e">
        <f t="shared" si="495"/>
        <v>#REF!</v>
      </c>
      <c r="W1918" s="81" t="s">
        <v>2698</v>
      </c>
      <c r="X1918" s="59" t="s">
        <v>2253</v>
      </c>
      <c r="Y1918" s="59" t="s">
        <v>2253</v>
      </c>
      <c r="Z1918" s="25" t="str">
        <f t="shared" si="511"/>
        <v/>
      </c>
      <c r="AA1918" s="25" t="str">
        <f t="shared" si="496"/>
        <v/>
      </c>
      <c r="AB1918" s="1">
        <f t="shared" si="512"/>
        <v>1874</v>
      </c>
      <c r="AC1918" t="str">
        <f t="shared" si="497"/>
        <v>ITM_CLA</v>
      </c>
      <c r="AD1918" s="136" t="str">
        <f>IF(ISNA(VLOOKUP(AA1918,Sheet2!J:J,1,0)),"//","")</f>
        <v/>
      </c>
      <c r="AF1918" s="94" t="str">
        <f t="shared" si="498"/>
        <v/>
      </c>
      <c r="AG1918" t="b">
        <f t="shared" si="499"/>
        <v>1</v>
      </c>
    </row>
    <row r="1919" spans="1:33">
      <c r="A1919" s="50">
        <f t="shared" si="493"/>
        <v>1919</v>
      </c>
      <c r="B1919" s="49">
        <f t="shared" si="494"/>
        <v>1875</v>
      </c>
      <c r="C1919" s="86" t="s">
        <v>3756</v>
      </c>
      <c r="D1919" s="86" t="s">
        <v>7</v>
      </c>
      <c r="E1919" s="196" t="s">
        <v>2814</v>
      </c>
      <c r="F1919" s="87" t="s">
        <v>2814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3808</v>
      </c>
      <c r="L1919" s="90" t="s">
        <v>4804</v>
      </c>
      <c r="M1919" s="90" t="s">
        <v>4863</v>
      </c>
      <c r="N1919" s="90"/>
      <c r="O1919" s="86" t="s">
        <v>2793</v>
      </c>
      <c r="P1919" s="89" t="s">
        <v>2815</v>
      </c>
      <c r="Q1919" s="89"/>
      <c r="R1919"/>
      <c r="S1919" t="str">
        <f t="shared" si="520"/>
        <v/>
      </c>
      <c r="T1919" t="str">
        <f>IF(ISNA(VLOOKUP(AF1919,#REF!,1)),"//","")</f>
        <v/>
      </c>
      <c r="U1919"/>
      <c r="V1919" t="e">
        <f t="shared" si="495"/>
        <v>#REF!</v>
      </c>
      <c r="W1919" s="81" t="s">
        <v>2698</v>
      </c>
      <c r="X1919" s="59" t="s">
        <v>2253</v>
      </c>
      <c r="Y1919" s="59" t="s">
        <v>2253</v>
      </c>
      <c r="Z1919" s="25" t="str">
        <f t="shared" si="511"/>
        <v/>
      </c>
      <c r="AA1919" s="25" t="str">
        <f t="shared" si="496"/>
        <v/>
      </c>
      <c r="AB1919" s="1">
        <f t="shared" si="512"/>
        <v>1875</v>
      </c>
      <c r="AC1919" t="str">
        <f t="shared" si="497"/>
        <v>ITM_CLN</v>
      </c>
      <c r="AD1919" s="136" t="str">
        <f>IF(ISNA(VLOOKUP(AA1919,Sheet2!J:J,1,0)),"//","")</f>
        <v/>
      </c>
      <c r="AF1919" s="94" t="str">
        <f t="shared" si="498"/>
        <v/>
      </c>
      <c r="AG1919" t="b">
        <f t="shared" si="499"/>
        <v>1</v>
      </c>
    </row>
    <row r="1920" spans="1:33">
      <c r="A1920" s="50">
        <f t="shared" si="493"/>
        <v>1920</v>
      </c>
      <c r="B1920" s="49">
        <f t="shared" si="494"/>
        <v>1876</v>
      </c>
      <c r="C1920" s="86" t="s">
        <v>3738</v>
      </c>
      <c r="D1920" s="86" t="s">
        <v>4259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3808</v>
      </c>
      <c r="L1920" s="90" t="s">
        <v>4804</v>
      </c>
      <c r="M1920" s="90" t="s">
        <v>4863</v>
      </c>
      <c r="N1920" s="90"/>
      <c r="O1920" s="86" t="s">
        <v>4261</v>
      </c>
      <c r="P1920" s="89" t="s">
        <v>4262</v>
      </c>
      <c r="Q1920" s="89"/>
      <c r="R1920"/>
      <c r="S1920" t="str">
        <f t="shared" si="520"/>
        <v>NOT EQUAL</v>
      </c>
      <c r="T1920" t="str">
        <f>IF(ISNA(VLOOKUP(AF1920,#REF!,1)),"//","")</f>
        <v/>
      </c>
      <c r="U1920"/>
      <c r="V1920" t="e">
        <f t="shared" si="495"/>
        <v>#REF!</v>
      </c>
      <c r="W1920" s="81" t="s">
        <v>2698</v>
      </c>
      <c r="X1920" s="59" t="s">
        <v>2253</v>
      </c>
      <c r="Y1920" s="59" t="s">
        <v>2253</v>
      </c>
      <c r="Z1920" s="25" t="str">
        <f t="shared" si="511"/>
        <v/>
      </c>
      <c r="AA1920" s="25" t="str">
        <f t="shared" si="496"/>
        <v/>
      </c>
      <c r="AB1920" s="1">
        <f t="shared" si="512"/>
        <v>1876</v>
      </c>
      <c r="AC1920" t="str">
        <f t="shared" si="497"/>
        <v>ITM_DENANY</v>
      </c>
      <c r="AD1920" s="136" t="str">
        <f>IF(ISNA(VLOOKUP(AA1920,Sheet2!J:J,1,0)),"//","")</f>
        <v/>
      </c>
      <c r="AF1920" s="94" t="str">
        <f t="shared" si="498"/>
        <v/>
      </c>
      <c r="AG1920" t="b">
        <f t="shared" si="499"/>
        <v>1</v>
      </c>
    </row>
    <row r="1921" spans="1:33">
      <c r="A1921" s="50">
        <f t="shared" si="493"/>
        <v>1921</v>
      </c>
      <c r="B1921" s="49">
        <f t="shared" si="494"/>
        <v>1877</v>
      </c>
      <c r="C1921" s="86" t="s">
        <v>3738</v>
      </c>
      <c r="D1921" s="86" t="s">
        <v>4260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3808</v>
      </c>
      <c r="L1921" s="90" t="s">
        <v>4804</v>
      </c>
      <c r="M1921" s="90" t="s">
        <v>4863</v>
      </c>
      <c r="N1921" s="90"/>
      <c r="O1921" s="86" t="s">
        <v>4261</v>
      </c>
      <c r="P1921" s="89" t="s">
        <v>4263</v>
      </c>
      <c r="Q1921" s="89"/>
      <c r="R1921"/>
      <c r="S1921" t="str">
        <f t="shared" si="520"/>
        <v>NOT EQUAL</v>
      </c>
      <c r="T1921" t="str">
        <f>IF(ISNA(VLOOKUP(AF1921,#REF!,1)),"//","")</f>
        <v/>
      </c>
      <c r="U1921"/>
      <c r="V1921" t="e">
        <f t="shared" si="495"/>
        <v>#REF!</v>
      </c>
      <c r="W1921" s="81" t="s">
        <v>2698</v>
      </c>
      <c r="X1921" s="59" t="s">
        <v>2253</v>
      </c>
      <c r="Y1921" s="59" t="s">
        <v>2253</v>
      </c>
      <c r="Z1921" s="25" t="str">
        <f t="shared" si="511"/>
        <v/>
      </c>
      <c r="AA1921" s="25" t="str">
        <f t="shared" si="496"/>
        <v/>
      </c>
      <c r="AB1921" s="1">
        <f t="shared" si="512"/>
        <v>1877</v>
      </c>
      <c r="AC1921" t="str">
        <f t="shared" si="497"/>
        <v>ITM_DENFIX</v>
      </c>
      <c r="AD1921" s="136" t="str">
        <f>IF(ISNA(VLOOKUP(AA1921,Sheet2!J:J,1,0)),"//","")</f>
        <v/>
      </c>
      <c r="AF1921" s="94" t="str">
        <f t="shared" si="498"/>
        <v/>
      </c>
      <c r="AG1921" t="b">
        <f t="shared" si="499"/>
        <v>1</v>
      </c>
    </row>
    <row r="1922" spans="1:33">
      <c r="A1922" s="50">
        <f t="shared" si="493"/>
        <v>1922</v>
      </c>
      <c r="B1922" s="49">
        <f t="shared" si="494"/>
        <v>1878</v>
      </c>
      <c r="C1922" s="86" t="s">
        <v>3794</v>
      </c>
      <c r="D1922" s="86" t="s">
        <v>7</v>
      </c>
      <c r="E1922" s="87" t="s">
        <v>524</v>
      </c>
      <c r="F1922" s="89" t="s">
        <v>3812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3808</v>
      </c>
      <c r="L1922" s="90" t="s">
        <v>4804</v>
      </c>
      <c r="M1922" s="90" t="s">
        <v>4861</v>
      </c>
      <c r="N1922" s="90"/>
      <c r="O1922" s="90" t="s">
        <v>3809</v>
      </c>
      <c r="P1922" s="89" t="s">
        <v>3813</v>
      </c>
      <c r="Q1922" s="89"/>
      <c r="R1922"/>
      <c r="S1922" t="str">
        <f t="shared" si="520"/>
        <v>NOT EQUAL</v>
      </c>
      <c r="T1922" t="str">
        <f>IF(ISNA(VLOOKUP(AF1922,#REF!,1)),"//","")</f>
        <v/>
      </c>
      <c r="U1922"/>
      <c r="V1922" t="e">
        <f t="shared" si="495"/>
        <v>#REF!</v>
      </c>
      <c r="W1922" s="81" t="s">
        <v>2698</v>
      </c>
      <c r="X1922" s="59"/>
      <c r="Y1922" s="59" t="s">
        <v>3814</v>
      </c>
      <c r="Z1922" s="25" t="str">
        <f t="shared" si="511"/>
        <v/>
      </c>
      <c r="AA1922" s="25" t="str">
        <f t="shared" si="496"/>
        <v>CASEUP</v>
      </c>
      <c r="AB1922" s="1">
        <f t="shared" si="512"/>
        <v>1878</v>
      </c>
      <c r="AC1922" t="str">
        <f t="shared" si="497"/>
        <v>CHR_caseUP</v>
      </c>
      <c r="AD1922" s="136" t="str">
        <f>IF(ISNA(VLOOKUP(AA1922,Sheet2!J:J,1,0)),"//","")</f>
        <v/>
      </c>
      <c r="AF1922" s="94" t="str">
        <f t="shared" si="498"/>
        <v/>
      </c>
      <c r="AG1922" t="b">
        <f t="shared" si="499"/>
        <v>0</v>
      </c>
    </row>
    <row r="1923" spans="1:33">
      <c r="A1923" s="50">
        <f t="shared" si="493"/>
        <v>1923</v>
      </c>
      <c r="B1923" s="49">
        <f t="shared" si="494"/>
        <v>1879</v>
      </c>
      <c r="C1923" s="86" t="s">
        <v>3794</v>
      </c>
      <c r="D1923" s="86" t="s">
        <v>7</v>
      </c>
      <c r="E1923" s="87" t="s">
        <v>524</v>
      </c>
      <c r="F1923" s="87" t="s">
        <v>3815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3808</v>
      </c>
      <c r="L1923" s="90" t="s">
        <v>4804</v>
      </c>
      <c r="M1923" s="90" t="s">
        <v>4861</v>
      </c>
      <c r="N1923" s="90"/>
      <c r="O1923" s="86" t="s">
        <v>3809</v>
      </c>
      <c r="P1923" s="89" t="s">
        <v>3816</v>
      </c>
      <c r="Q1923" s="89"/>
      <c r="R1923"/>
      <c r="S1923" t="str">
        <f t="shared" si="520"/>
        <v>NOT EQUAL</v>
      </c>
      <c r="T1923" t="str">
        <f>IF(ISNA(VLOOKUP(AF1923,#REF!,1)),"//","")</f>
        <v/>
      </c>
      <c r="U1923"/>
      <c r="V1923" t="e">
        <f t="shared" si="495"/>
        <v>#REF!</v>
      </c>
      <c r="W1923" s="81" t="s">
        <v>2698</v>
      </c>
      <c r="X1923" s="59" t="s">
        <v>2253</v>
      </c>
      <c r="Y1923" s="59" t="s">
        <v>3817</v>
      </c>
      <c r="Z1923" s="25" t="str">
        <f t="shared" si="511"/>
        <v/>
      </c>
      <c r="AA1923" s="25" t="str">
        <f t="shared" si="496"/>
        <v>CASEDN</v>
      </c>
      <c r="AB1923" s="1">
        <f t="shared" si="512"/>
        <v>1879</v>
      </c>
      <c r="AC1923" t="str">
        <f t="shared" si="497"/>
        <v>CHR_caseDN</v>
      </c>
      <c r="AD1923" s="136" t="str">
        <f>IF(ISNA(VLOOKUP(AA1923,Sheet2!J:J,1,0)),"//","")</f>
        <v/>
      </c>
      <c r="AF1923" s="94" t="str">
        <f t="shared" si="498"/>
        <v/>
      </c>
      <c r="AG1923" t="b">
        <f t="shared" si="499"/>
        <v>0</v>
      </c>
    </row>
    <row r="1924" spans="1:33">
      <c r="A1924" s="50">
        <f t="shared" si="493"/>
        <v>1924</v>
      </c>
      <c r="B1924" s="49">
        <f t="shared" si="494"/>
        <v>1880</v>
      </c>
      <c r="C1924" s="86" t="s">
        <v>3757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3808</v>
      </c>
      <c r="L1924" s="90" t="s">
        <v>4804</v>
      </c>
      <c r="M1924" s="90" t="s">
        <v>4861</v>
      </c>
      <c r="N1924" s="90"/>
      <c r="O1924" s="86"/>
      <c r="P1924" s="89" t="s">
        <v>2323</v>
      </c>
      <c r="Q1924" s="89"/>
      <c r="R1924"/>
      <c r="S1924" t="str">
        <f t="shared" si="520"/>
        <v/>
      </c>
      <c r="T1924" t="str">
        <f>IF(ISNA(VLOOKUP(AF1924,#REF!,1)),"//","")</f>
        <v/>
      </c>
      <c r="U1924"/>
      <c r="V1924" t="e">
        <f t="shared" si="495"/>
        <v>#REF!</v>
      </c>
      <c r="W1924" s="81"/>
      <c r="X1924" s="59" t="s">
        <v>2615</v>
      </c>
      <c r="Y1924" s="59"/>
      <c r="Z1924" s="25" t="str">
        <f t="shared" si="511"/>
        <v>"LISTXY"</v>
      </c>
      <c r="AA1924" s="25" t="str">
        <f t="shared" si="496"/>
        <v>LISTXY</v>
      </c>
      <c r="AB1924" s="1">
        <f t="shared" si="512"/>
        <v>1880</v>
      </c>
      <c r="AC1924" t="str">
        <f t="shared" si="497"/>
        <v>ITM_LISTXY</v>
      </c>
      <c r="AD1924" s="136" t="str">
        <f>IF(ISNA(VLOOKUP(AA1924,Sheet2!J:J,1,0)),"//","")</f>
        <v/>
      </c>
      <c r="AF1924" s="94" t="str">
        <f t="shared" si="498"/>
        <v>LISTXY</v>
      </c>
      <c r="AG1924" t="b">
        <f t="shared" si="499"/>
        <v>1</v>
      </c>
    </row>
    <row r="1925" spans="1:33" s="46" customFormat="1">
      <c r="A1925" s="50">
        <f t="shared" si="493"/>
        <v>1925</v>
      </c>
      <c r="B1925" s="49">
        <f t="shared" si="494"/>
        <v>1881</v>
      </c>
      <c r="C1925" s="86" t="s">
        <v>3758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3970</v>
      </c>
      <c r="L1925" s="90" t="s">
        <v>4804</v>
      </c>
      <c r="M1925" s="90" t="s">
        <v>4861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495"/>
        <v>#REF!</v>
      </c>
      <c r="W1925" s="81" t="s">
        <v>2705</v>
      </c>
      <c r="X1925" s="59" t="s">
        <v>2253</v>
      </c>
      <c r="Y1925" s="59" t="s">
        <v>2253</v>
      </c>
      <c r="Z1925" s="25" t="str">
        <f t="shared" si="511"/>
        <v>"ERPN?"</v>
      </c>
      <c r="AA1925" s="25" t="str">
        <f t="shared" si="496"/>
        <v>ERPN?</v>
      </c>
      <c r="AB1925" s="1">
        <f t="shared" si="512"/>
        <v>1881</v>
      </c>
      <c r="AC1925" t="str">
        <f t="shared" si="497"/>
        <v>ITM_SH_ERPN</v>
      </c>
      <c r="AD1925" s="136" t="str">
        <f>IF(ISNA(VLOOKUP(AA1925,Sheet2!J:J,1,0)),"//","")</f>
        <v>//</v>
      </c>
      <c r="AF1925" s="94" t="str">
        <f t="shared" si="498"/>
        <v>ERPN?</v>
      </c>
      <c r="AG1925" t="b">
        <f t="shared" si="499"/>
        <v>1</v>
      </c>
    </row>
    <row r="1926" spans="1:33">
      <c r="A1926" s="50">
        <f t="shared" si="493"/>
        <v>1926</v>
      </c>
      <c r="B1926" s="49">
        <f t="shared" si="494"/>
        <v>1882</v>
      </c>
      <c r="C1926" s="86" t="s">
        <v>3759</v>
      </c>
      <c r="D1926" s="86" t="s">
        <v>7</v>
      </c>
      <c r="E1926" s="87" t="s">
        <v>524</v>
      </c>
      <c r="F1926" s="87" t="s">
        <v>2642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3808</v>
      </c>
      <c r="L1926" s="90" t="s">
        <v>4804</v>
      </c>
      <c r="M1926" s="90" t="s">
        <v>4863</v>
      </c>
      <c r="N1926" s="90"/>
      <c r="O1926" s="86"/>
      <c r="P1926" s="89" t="s">
        <v>2643</v>
      </c>
      <c r="Q1926" s="89"/>
      <c r="R1926"/>
      <c r="S1926" t="str">
        <f t="shared" ref="S1926:S1957" si="521">IF(E1926=F1926,"","NOT EQUAL")</f>
        <v>NOT EQUAL</v>
      </c>
      <c r="T1926" t="str">
        <f>IF(ISNA(VLOOKUP(AF1926,#REF!,1)),"//","")</f>
        <v/>
      </c>
      <c r="U1926"/>
      <c r="V1926" t="e">
        <f t="shared" si="495"/>
        <v>#REF!</v>
      </c>
      <c r="W1926" s="81" t="s">
        <v>2705</v>
      </c>
      <c r="X1926" s="59" t="s">
        <v>2253</v>
      </c>
      <c r="Y1926" s="59" t="s">
        <v>2253</v>
      </c>
      <c r="Z1926" s="25" t="str">
        <f t="shared" si="511"/>
        <v/>
      </c>
      <c r="AA1926" s="25" t="str">
        <f t="shared" si="496"/>
        <v/>
      </c>
      <c r="AB1926" s="1">
        <f t="shared" si="512"/>
        <v>1882</v>
      </c>
      <c r="AC1926" t="str">
        <f t="shared" si="497"/>
        <v>ITM_SYS_FREE_RAM</v>
      </c>
      <c r="AD1926" s="136" t="str">
        <f>IF(ISNA(VLOOKUP(AA1926,Sheet2!J:J,1,0)),"//","")</f>
        <v/>
      </c>
      <c r="AF1926" s="94" t="str">
        <f t="shared" si="498"/>
        <v/>
      </c>
      <c r="AG1926" t="b">
        <f t="shared" si="499"/>
        <v>1</v>
      </c>
    </row>
    <row r="1927" spans="1:33">
      <c r="A1927" s="50">
        <f t="shared" si="493"/>
        <v>1927</v>
      </c>
      <c r="B1927" s="49">
        <f t="shared" si="494"/>
        <v>1883</v>
      </c>
      <c r="C1927" s="86" t="s">
        <v>3794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3808</v>
      </c>
      <c r="L1927" s="90" t="s">
        <v>4804</v>
      </c>
      <c r="M1927" s="90" t="s">
        <v>4863</v>
      </c>
      <c r="N1927" s="90"/>
      <c r="O1927" s="86" t="s">
        <v>2286</v>
      </c>
      <c r="P1927" s="89" t="s">
        <v>2242</v>
      </c>
      <c r="Q1927" s="89"/>
      <c r="R1927"/>
      <c r="S1927" t="str">
        <f t="shared" si="521"/>
        <v>NOT EQUAL</v>
      </c>
      <c r="T1927" t="str">
        <f>IF(ISNA(VLOOKUP(AF1927,#REF!,1)),"//","")</f>
        <v/>
      </c>
      <c r="U1927"/>
      <c r="V1927" t="e">
        <f t="shared" si="495"/>
        <v>#REF!</v>
      </c>
      <c r="W1927" s="81" t="s">
        <v>2730</v>
      </c>
      <c r="X1927" s="59" t="s">
        <v>2253</v>
      </c>
      <c r="Y1927" s="59" t="s">
        <v>2253</v>
      </c>
      <c r="Z1927" s="25" t="str">
        <f t="shared" si="511"/>
        <v/>
      </c>
      <c r="AA1927" s="25" t="str">
        <f t="shared" si="496"/>
        <v/>
      </c>
      <c r="AB1927" s="1">
        <f t="shared" si="512"/>
        <v>1883</v>
      </c>
      <c r="AC1927" t="str">
        <f t="shared" si="497"/>
        <v>MNU_INL_TST</v>
      </c>
      <c r="AD1927" s="136" t="str">
        <f>IF(ISNA(VLOOKUP(AA1927,Sheet2!J:J,1,0)),"//","")</f>
        <v/>
      </c>
      <c r="AF1927" s="94" t="str">
        <f t="shared" si="498"/>
        <v/>
      </c>
      <c r="AG1927" t="b">
        <f t="shared" si="499"/>
        <v>1</v>
      </c>
    </row>
    <row r="1928" spans="1:33">
      <c r="A1928" s="50">
        <f t="shared" si="493"/>
        <v>1928</v>
      </c>
      <c r="B1928" s="49">
        <f t="shared" si="494"/>
        <v>1884</v>
      </c>
      <c r="C1928" s="86" t="s">
        <v>3760</v>
      </c>
      <c r="D1928" s="86" t="s">
        <v>2637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3808</v>
      </c>
      <c r="L1928" s="90" t="s">
        <v>4804</v>
      </c>
      <c r="M1928" s="90" t="s">
        <v>4863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21"/>
        <v>NOT EQUAL</v>
      </c>
      <c r="T1928" s="17" t="str">
        <f>IF(ISNA(VLOOKUP(AF1928,#REF!,1)),"//","")</f>
        <v/>
      </c>
      <c r="U1928" s="17"/>
      <c r="V1928" t="e">
        <f t="shared" si="495"/>
        <v>#REF!</v>
      </c>
      <c r="W1928" s="81" t="s">
        <v>2730</v>
      </c>
      <c r="X1928" s="59" t="s">
        <v>2253</v>
      </c>
      <c r="Y1928" s="59" t="s">
        <v>2253</v>
      </c>
      <c r="Z1928" s="25" t="str">
        <f t="shared" si="511"/>
        <v/>
      </c>
      <c r="AA1928" s="25" t="str">
        <f t="shared" si="496"/>
        <v/>
      </c>
      <c r="AB1928" s="1">
        <f t="shared" si="512"/>
        <v>1884</v>
      </c>
      <c r="AC1928" t="str">
        <f t="shared" si="497"/>
        <v>ITM_TEST</v>
      </c>
      <c r="AD1928" s="136" t="str">
        <f>IF(ISNA(VLOOKUP(AA1928,Sheet2!J:J,1,0)),"//","")</f>
        <v/>
      </c>
      <c r="AF1928" s="94" t="str">
        <f t="shared" si="498"/>
        <v/>
      </c>
      <c r="AG1928" t="b">
        <f t="shared" si="499"/>
        <v>1</v>
      </c>
    </row>
    <row r="1929" spans="1:33">
      <c r="A1929" s="50">
        <f t="shared" si="493"/>
        <v>1929</v>
      </c>
      <c r="B1929" s="49">
        <f t="shared" si="494"/>
        <v>1885</v>
      </c>
      <c r="C1929" s="86" t="s">
        <v>3761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3808</v>
      </c>
      <c r="L1929" s="90" t="s">
        <v>4804</v>
      </c>
      <c r="M1929" s="90" t="s">
        <v>4863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21"/>
        <v>NOT EQUAL</v>
      </c>
      <c r="T1929" s="17" t="str">
        <f>IF(ISNA(VLOOKUP(AF1929,#REF!,1)),"//","")</f>
        <v/>
      </c>
      <c r="U1929" s="17"/>
      <c r="V1929" t="e">
        <f t="shared" si="495"/>
        <v>#REF!</v>
      </c>
      <c r="W1929" s="81" t="s">
        <v>2730</v>
      </c>
      <c r="X1929" s="59" t="s">
        <v>2253</v>
      </c>
      <c r="Y1929" s="59" t="s">
        <v>2253</v>
      </c>
      <c r="Z1929" s="25" t="str">
        <f t="shared" si="511"/>
        <v/>
      </c>
      <c r="AA1929" s="25" t="str">
        <f t="shared" si="496"/>
        <v/>
      </c>
      <c r="AB1929" s="1">
        <f t="shared" si="512"/>
        <v>1885</v>
      </c>
      <c r="AC1929" t="str">
        <f t="shared" si="497"/>
        <v>ITM_GET_TEST_BS</v>
      </c>
      <c r="AD1929" s="136" t="str">
        <f>IF(ISNA(VLOOKUP(AA1929,Sheet2!J:J,1,0)),"//","")</f>
        <v/>
      </c>
      <c r="AF1929" s="94" t="str">
        <f t="shared" si="498"/>
        <v/>
      </c>
      <c r="AG1929" t="b">
        <f t="shared" si="499"/>
        <v>1</v>
      </c>
    </row>
    <row r="1930" spans="1:33">
      <c r="A1930" s="50">
        <f t="shared" si="493"/>
        <v>1930</v>
      </c>
      <c r="B1930" s="49">
        <f t="shared" si="494"/>
        <v>1886</v>
      </c>
      <c r="C1930" s="86" t="s">
        <v>3762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3808</v>
      </c>
      <c r="L1930" s="90" t="s">
        <v>4804</v>
      </c>
      <c r="M1930" s="90" t="s">
        <v>4863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21"/>
        <v>NOT EQUAL</v>
      </c>
      <c r="T1930" s="17" t="str">
        <f>IF(ISNA(VLOOKUP(AF1930,#REF!,1)),"//","")</f>
        <v/>
      </c>
      <c r="U1930" s="17"/>
      <c r="V1930" t="e">
        <f t="shared" si="495"/>
        <v>#REF!</v>
      </c>
      <c r="W1930" s="81" t="s">
        <v>2730</v>
      </c>
      <c r="X1930" s="59" t="s">
        <v>2253</v>
      </c>
      <c r="Y1930" s="59" t="s">
        <v>2253</v>
      </c>
      <c r="Z1930" s="25" t="str">
        <f t="shared" si="511"/>
        <v/>
      </c>
      <c r="AA1930" s="25" t="str">
        <f t="shared" si="496"/>
        <v/>
      </c>
      <c r="AB1930" s="1">
        <f t="shared" si="512"/>
        <v>1886</v>
      </c>
      <c r="AC1930" t="str">
        <f t="shared" si="497"/>
        <v>ITM_SET_TEST_BS</v>
      </c>
      <c r="AD1930" s="136" t="str">
        <f>IF(ISNA(VLOOKUP(AA1930,Sheet2!J:J,1,0)),"//","")</f>
        <v/>
      </c>
      <c r="AF1930" s="94" t="str">
        <f t="shared" si="498"/>
        <v/>
      </c>
      <c r="AG1930" t="b">
        <f t="shared" si="499"/>
        <v>1</v>
      </c>
    </row>
    <row r="1931" spans="1:33">
      <c r="A1931" s="50">
        <f t="shared" si="493"/>
        <v>1931</v>
      </c>
      <c r="B1931" s="49">
        <f t="shared" si="494"/>
        <v>1887</v>
      </c>
      <c r="C1931" s="86" t="s">
        <v>3763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3808</v>
      </c>
      <c r="L1931" s="90" t="s">
        <v>4804</v>
      </c>
      <c r="M1931" s="90" t="s">
        <v>4863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21"/>
        <v>NOT EQUAL</v>
      </c>
      <c r="T1931" s="17" t="str">
        <f>IF(ISNA(VLOOKUP(AF1931,#REF!,1)),"//","")</f>
        <v/>
      </c>
      <c r="U1931" s="17"/>
      <c r="V1931" t="e">
        <f t="shared" si="495"/>
        <v>#REF!</v>
      </c>
      <c r="W1931" s="81" t="s">
        <v>2733</v>
      </c>
      <c r="X1931" s="59" t="s">
        <v>2253</v>
      </c>
      <c r="Y1931" s="59" t="s">
        <v>2253</v>
      </c>
      <c r="Z1931" s="25" t="str">
        <f t="shared" si="511"/>
        <v/>
      </c>
      <c r="AA1931" s="25" t="str">
        <f t="shared" si="496"/>
        <v/>
      </c>
      <c r="AB1931" s="1">
        <f t="shared" si="512"/>
        <v>1887</v>
      </c>
      <c r="AC1931" t="str">
        <f t="shared" si="497"/>
        <v>ITM_INP_DEF_DP</v>
      </c>
      <c r="AD1931" s="136" t="str">
        <f>IF(ISNA(VLOOKUP(AA1931,Sheet2!J:J,1,0)),"//","")</f>
        <v/>
      </c>
      <c r="AF1931" s="94" t="str">
        <f t="shared" si="498"/>
        <v/>
      </c>
      <c r="AG1931" t="b">
        <f t="shared" si="499"/>
        <v>1</v>
      </c>
    </row>
    <row r="1932" spans="1:33">
      <c r="A1932" s="50">
        <f t="shared" si="493"/>
        <v>1932</v>
      </c>
      <c r="B1932" s="49">
        <f t="shared" si="494"/>
        <v>1888</v>
      </c>
      <c r="C1932" s="86" t="s">
        <v>3764</v>
      </c>
      <c r="D1932" s="86" t="s">
        <v>5250</v>
      </c>
      <c r="E1932" s="194" t="s">
        <v>524</v>
      </c>
      <c r="F1932" s="87" t="s">
        <v>5251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3808</v>
      </c>
      <c r="L1932" s="90" t="s">
        <v>4804</v>
      </c>
      <c r="M1932" s="90" t="s">
        <v>4863</v>
      </c>
      <c r="N1932" s="90"/>
      <c r="O1932" s="86" t="s">
        <v>968</v>
      </c>
      <c r="P1932" s="89" t="s">
        <v>5246</v>
      </c>
      <c r="Q1932" s="89"/>
      <c r="R1932"/>
      <c r="S1932" t="str">
        <f t="shared" ref="S1932" si="522">IF(E1932=F1932,"","NOT EQUAL")</f>
        <v>NOT EQUAL</v>
      </c>
      <c r="T1932" t="str">
        <f>IF(ISNA(VLOOKUP(AF1932,#REF!,1)),"//","")</f>
        <v/>
      </c>
      <c r="U1932"/>
      <c r="V1932" t="e">
        <f t="shared" ref="V1932" si="523">IF(AA1932&lt;&gt;"",V1931+1,V1931)</f>
        <v>#REF!</v>
      </c>
      <c r="W1932" s="81" t="s">
        <v>2728</v>
      </c>
      <c r="X1932" s="59" t="s">
        <v>2253</v>
      </c>
      <c r="Y1932" s="59" t="s">
        <v>2253</v>
      </c>
      <c r="Z1932" s="25" t="str">
        <f t="shared" ref="Z1932" si="524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25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26">B1932</f>
        <v>1888</v>
      </c>
      <c r="AC1932" t="str">
        <f t="shared" ref="AC1932" si="527">P1932</f>
        <v>ITM_USER_C43ALT</v>
      </c>
      <c r="AD1932" s="136" t="str">
        <f>IF(ISNA(VLOOKUP(AA1932,Sheet2!J:J,1,0)),"//","")</f>
        <v/>
      </c>
      <c r="AF1932" s="94" t="str">
        <f t="shared" ref="AF1932" si="528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9">AA1932=AF1932</f>
        <v>1</v>
      </c>
    </row>
    <row r="1933" spans="1:33">
      <c r="A1933" s="50">
        <f t="shared" si="493"/>
        <v>1933</v>
      </c>
      <c r="B1933" s="49">
        <f t="shared" si="494"/>
        <v>1889</v>
      </c>
      <c r="C1933" s="86" t="s">
        <v>3763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3808</v>
      </c>
      <c r="L1933" s="90" t="s">
        <v>4804</v>
      </c>
      <c r="M1933" s="90" t="s">
        <v>4863</v>
      </c>
      <c r="N1933" s="90"/>
      <c r="O1933" s="86" t="s">
        <v>974</v>
      </c>
      <c r="P1933" s="89" t="s">
        <v>2249</v>
      </c>
      <c r="Q1933" s="89"/>
      <c r="R1933"/>
      <c r="S1933" t="str">
        <f t="shared" si="521"/>
        <v>NOT EQUAL</v>
      </c>
      <c r="T1933" t="str">
        <f>IF(ISNA(VLOOKUP(AF1933,#REF!,1)),"//","")</f>
        <v/>
      </c>
      <c r="U1933"/>
      <c r="V1933" t="e">
        <f t="shared" si="495"/>
        <v>#REF!</v>
      </c>
      <c r="W1933" s="81" t="s">
        <v>2733</v>
      </c>
      <c r="X1933" s="59" t="s">
        <v>2253</v>
      </c>
      <c r="Y1933" s="59" t="s">
        <v>2253</v>
      </c>
      <c r="Z1933" s="25" t="str">
        <f t="shared" si="511"/>
        <v/>
      </c>
      <c r="AA1933" s="25" t="str">
        <f t="shared" si="496"/>
        <v/>
      </c>
      <c r="AB1933" s="1">
        <f t="shared" si="512"/>
        <v>1889</v>
      </c>
      <c r="AC1933" t="str">
        <f t="shared" si="497"/>
        <v>ITM_INP_DEF_CPXDP</v>
      </c>
      <c r="AD1933" s="136" t="str">
        <f>IF(ISNA(VLOOKUP(AA1933,Sheet2!J:J,1,0)),"//","")</f>
        <v/>
      </c>
      <c r="AF1933" s="94" t="str">
        <f t="shared" si="498"/>
        <v/>
      </c>
      <c r="AG1933" t="b">
        <f t="shared" si="499"/>
        <v>1</v>
      </c>
    </row>
    <row r="1934" spans="1:33">
      <c r="A1934" s="50">
        <f t="shared" si="493"/>
        <v>1934</v>
      </c>
      <c r="B1934" s="49">
        <f t="shared" si="494"/>
        <v>1890</v>
      </c>
      <c r="C1934" s="86" t="s">
        <v>3763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3808</v>
      </c>
      <c r="L1934" s="90" t="s">
        <v>4804</v>
      </c>
      <c r="M1934" s="90" t="s">
        <v>4863</v>
      </c>
      <c r="N1934" s="90"/>
      <c r="O1934" s="86" t="s">
        <v>974</v>
      </c>
      <c r="P1934" s="89" t="s">
        <v>2251</v>
      </c>
      <c r="Q1934" s="89"/>
      <c r="R1934"/>
      <c r="S1934" t="str">
        <f t="shared" si="521"/>
        <v>NOT EQUAL</v>
      </c>
      <c r="T1934" t="str">
        <f>IF(ISNA(VLOOKUP(AF1934,#REF!,1)),"//","")</f>
        <v/>
      </c>
      <c r="U1934"/>
      <c r="V1934" t="e">
        <f t="shared" si="495"/>
        <v>#REF!</v>
      </c>
      <c r="W1934" s="81" t="s">
        <v>2733</v>
      </c>
      <c r="X1934" s="59" t="s">
        <v>2253</v>
      </c>
      <c r="Y1934" s="59" t="s">
        <v>2253</v>
      </c>
      <c r="Z1934" s="25" t="str">
        <f t="shared" si="511"/>
        <v/>
      </c>
      <c r="AA1934" s="25" t="str">
        <f t="shared" si="496"/>
        <v/>
      </c>
      <c r="AB1934" s="1">
        <f t="shared" si="512"/>
        <v>1890</v>
      </c>
      <c r="AC1934" t="str">
        <f t="shared" si="497"/>
        <v>ITM_INP_DEF_SI</v>
      </c>
      <c r="AD1934" s="136" t="str">
        <f>IF(ISNA(VLOOKUP(AA1934,Sheet2!J:J,1,0)),"//","")</f>
        <v/>
      </c>
      <c r="AF1934" s="94" t="str">
        <f t="shared" si="498"/>
        <v/>
      </c>
      <c r="AG1934" t="b">
        <f t="shared" si="499"/>
        <v>1</v>
      </c>
    </row>
    <row r="1935" spans="1:33">
      <c r="A1935" s="50">
        <f t="shared" si="493"/>
        <v>1935</v>
      </c>
      <c r="B1935" s="49">
        <f t="shared" si="494"/>
        <v>1891</v>
      </c>
      <c r="C1935" s="86" t="s">
        <v>3763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3808</v>
      </c>
      <c r="L1935" s="90" t="s">
        <v>4804</v>
      </c>
      <c r="M1935" s="90" t="s">
        <v>4863</v>
      </c>
      <c r="N1935" s="90"/>
      <c r="O1935" s="86" t="s">
        <v>974</v>
      </c>
      <c r="P1935" s="89" t="s">
        <v>2252</v>
      </c>
      <c r="Q1935" s="89"/>
      <c r="R1935"/>
      <c r="S1935" t="str">
        <f t="shared" si="521"/>
        <v>NOT EQUAL</v>
      </c>
      <c r="T1935" t="str">
        <f>IF(ISNA(VLOOKUP(AF1935,#REF!,1)),"//","")</f>
        <v/>
      </c>
      <c r="U1935"/>
      <c r="V1935" t="e">
        <f t="shared" si="495"/>
        <v>#REF!</v>
      </c>
      <c r="W1935" s="81" t="s">
        <v>2733</v>
      </c>
      <c r="X1935" s="59" t="s">
        <v>2253</v>
      </c>
      <c r="Y1935" s="59" t="s">
        <v>2253</v>
      </c>
      <c r="Z1935" s="25" t="str">
        <f t="shared" si="511"/>
        <v/>
      </c>
      <c r="AA1935" s="25" t="str">
        <f t="shared" si="496"/>
        <v/>
      </c>
      <c r="AB1935" s="1">
        <f t="shared" si="512"/>
        <v>1891</v>
      </c>
      <c r="AC1935" t="str">
        <f t="shared" si="497"/>
        <v>ITM_INP_DEF_LI</v>
      </c>
      <c r="AD1935" s="136" t="str">
        <f>IF(ISNA(VLOOKUP(AA1935,Sheet2!J:J,1,0)),"//","")</f>
        <v/>
      </c>
      <c r="AF1935" s="94" t="str">
        <f t="shared" si="498"/>
        <v/>
      </c>
      <c r="AG1935" t="b">
        <f t="shared" si="499"/>
        <v>1</v>
      </c>
    </row>
    <row r="1936" spans="1:33">
      <c r="A1936" s="50">
        <f t="shared" si="493"/>
        <v>1936</v>
      </c>
      <c r="B1936" s="49">
        <f t="shared" si="494"/>
        <v>1892</v>
      </c>
      <c r="C1936" s="86" t="s">
        <v>3764</v>
      </c>
      <c r="D1936" s="86" t="s">
        <v>2522</v>
      </c>
      <c r="E1936" s="87" t="s">
        <v>524</v>
      </c>
      <c r="F1936" s="87" t="s">
        <v>5252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3808</v>
      </c>
      <c r="L1936" s="90" t="s">
        <v>4804</v>
      </c>
      <c r="M1936" s="90" t="s">
        <v>4863</v>
      </c>
      <c r="N1936" s="90"/>
      <c r="O1936" s="86" t="s">
        <v>2520</v>
      </c>
      <c r="P1936" s="89" t="s">
        <v>2521</v>
      </c>
      <c r="Q1936" s="89"/>
      <c r="R1936"/>
      <c r="S1936" t="str">
        <f t="shared" si="521"/>
        <v>NOT EQUAL</v>
      </c>
      <c r="T1936" t="str">
        <f>IF(ISNA(VLOOKUP(AF1936,#REF!,1)),"//","")</f>
        <v/>
      </c>
      <c r="U1936"/>
      <c r="V1936" t="e">
        <f t="shared" si="495"/>
        <v>#REF!</v>
      </c>
      <c r="W1936" s="81" t="s">
        <v>2728</v>
      </c>
      <c r="X1936" s="59" t="s">
        <v>2253</v>
      </c>
      <c r="Y1936" s="59" t="s">
        <v>2253</v>
      </c>
      <c r="Z1936" s="25" t="str">
        <f t="shared" si="511"/>
        <v/>
      </c>
      <c r="AA1936" s="25" t="str">
        <f t="shared" si="496"/>
        <v/>
      </c>
      <c r="AB1936" s="1">
        <f t="shared" si="512"/>
        <v>1892</v>
      </c>
      <c r="AC1936" t="str">
        <f t="shared" si="497"/>
        <v>ITM_USER_V43</v>
      </c>
      <c r="AD1936" s="136" t="str">
        <f>IF(ISNA(VLOOKUP(AA1936,Sheet2!J:J,1,0)),"//","")</f>
        <v/>
      </c>
      <c r="AF1936" s="94" t="str">
        <f t="shared" si="498"/>
        <v/>
      </c>
      <c r="AG1936" t="b">
        <f t="shared" si="499"/>
        <v>1</v>
      </c>
    </row>
    <row r="1937" spans="1:33">
      <c r="A1937" s="50">
        <f t="shared" si="493"/>
        <v>1937</v>
      </c>
      <c r="B1937" s="49">
        <f t="shared" si="494"/>
        <v>1893</v>
      </c>
      <c r="C1937" s="86" t="s">
        <v>3743</v>
      </c>
      <c r="D1937" s="86" t="s">
        <v>4693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3808</v>
      </c>
      <c r="L1937" s="90" t="s">
        <v>4804</v>
      </c>
      <c r="M1937" s="90" t="s">
        <v>4863</v>
      </c>
      <c r="N1937" s="90"/>
      <c r="O1937" s="86" t="s">
        <v>1396</v>
      </c>
      <c r="P1937" s="89" t="s">
        <v>2241</v>
      </c>
      <c r="Q1937" s="89"/>
      <c r="R1937"/>
      <c r="S1937" t="str">
        <f t="shared" si="521"/>
        <v>NOT EQUAL</v>
      </c>
      <c r="T1937" t="str">
        <f>IF(ISNA(VLOOKUP(AF1937,#REF!,1)),"//","")</f>
        <v/>
      </c>
      <c r="U1937"/>
      <c r="V1937" t="e">
        <f t="shared" si="495"/>
        <v>#REF!</v>
      </c>
      <c r="W1937" s="81" t="s">
        <v>2728</v>
      </c>
      <c r="X1937" s="59" t="s">
        <v>2253</v>
      </c>
      <c r="Y1937" s="59" t="s">
        <v>2253</v>
      </c>
      <c r="Z1937" s="25" t="str">
        <f t="shared" si="511"/>
        <v/>
      </c>
      <c r="AA1937" s="25" t="str">
        <f t="shared" si="496"/>
        <v/>
      </c>
      <c r="AB1937" s="1">
        <f t="shared" si="512"/>
        <v>1893</v>
      </c>
      <c r="AC1937" t="str">
        <f t="shared" si="497"/>
        <v>KEY_fg</v>
      </c>
      <c r="AD1937" s="136" t="str">
        <f>IF(ISNA(VLOOKUP(AA1937,Sheet2!J:J,1,0)),"//","")</f>
        <v/>
      </c>
      <c r="AF1937" s="94" t="str">
        <f t="shared" si="498"/>
        <v/>
      </c>
      <c r="AG1937" t="b">
        <f t="shared" si="499"/>
        <v>1</v>
      </c>
    </row>
    <row r="1938" spans="1:33">
      <c r="A1938" s="50">
        <f t="shared" si="493"/>
        <v>1938</v>
      </c>
      <c r="B1938" s="49">
        <f t="shared" si="494"/>
        <v>1894</v>
      </c>
      <c r="C1938" s="86" t="s">
        <v>3764</v>
      </c>
      <c r="D1938" s="86" t="s">
        <v>5247</v>
      </c>
      <c r="E1938" s="194" t="s">
        <v>524</v>
      </c>
      <c r="F1938" s="87" t="s">
        <v>5248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3808</v>
      </c>
      <c r="L1938" s="90" t="s">
        <v>4804</v>
      </c>
      <c r="M1938" s="90" t="s">
        <v>4863</v>
      </c>
      <c r="N1938" s="90"/>
      <c r="O1938" s="86" t="s">
        <v>968</v>
      </c>
      <c r="P1938" s="89" t="s">
        <v>5249</v>
      </c>
      <c r="Q1938" s="89"/>
      <c r="R1938"/>
      <c r="S1938" t="str">
        <f t="shared" si="521"/>
        <v>NOT EQUAL</v>
      </c>
      <c r="T1938" t="str">
        <f>IF(ISNA(VLOOKUP(AF1938,#REF!,1)),"//","")</f>
        <v/>
      </c>
      <c r="U1938"/>
      <c r="V1938" t="e">
        <f t="shared" si="495"/>
        <v>#REF!</v>
      </c>
      <c r="W1938" s="81" t="s">
        <v>2728</v>
      </c>
      <c r="X1938" s="59" t="s">
        <v>2253</v>
      </c>
      <c r="Y1938" s="59" t="s">
        <v>2253</v>
      </c>
      <c r="Z1938" s="25" t="str">
        <f t="shared" si="511"/>
        <v/>
      </c>
      <c r="AA1938" s="25" t="str">
        <f t="shared" si="496"/>
        <v/>
      </c>
      <c r="AB1938" s="1">
        <f t="shared" si="512"/>
        <v>1894</v>
      </c>
      <c r="AC1938" t="str">
        <f t="shared" si="497"/>
        <v>ITM_USER_DD43</v>
      </c>
      <c r="AD1938" s="136" t="str">
        <f>IF(ISNA(VLOOKUP(AA1938,Sheet2!J:J,1,0)),"//","")</f>
        <v/>
      </c>
      <c r="AF1938" s="94" t="str">
        <f t="shared" si="498"/>
        <v/>
      </c>
      <c r="AG1938" t="b">
        <f t="shared" si="499"/>
        <v>1</v>
      </c>
    </row>
    <row r="1939" spans="1:33">
      <c r="A1939" s="50">
        <f t="shared" si="493"/>
        <v>1939</v>
      </c>
      <c r="B1939" s="49">
        <f t="shared" si="494"/>
        <v>1895</v>
      </c>
      <c r="C1939" s="86" t="s">
        <v>3764</v>
      </c>
      <c r="D1939" s="86" t="s">
        <v>5265</v>
      </c>
      <c r="E1939" s="87" t="s">
        <v>524</v>
      </c>
      <c r="F1939" s="87" t="s">
        <v>5266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3808</v>
      </c>
      <c r="L1939" s="90" t="s">
        <v>4804</v>
      </c>
      <c r="M1939" s="90" t="s">
        <v>4863</v>
      </c>
      <c r="N1939" s="90"/>
      <c r="O1939" s="86" t="s">
        <v>2520</v>
      </c>
      <c r="P1939" s="89" t="s">
        <v>5267</v>
      </c>
      <c r="Q1939" s="89"/>
      <c r="R1939"/>
      <c r="S1939" t="str">
        <f t="shared" ref="S1939" si="530">IF(E1939=F1939,"","NOT EQUAL")</f>
        <v>NOT EQUAL</v>
      </c>
      <c r="T1939" t="str">
        <f>IF(ISNA(VLOOKUP(AF1939,#REF!,1)),"//","")</f>
        <v/>
      </c>
      <c r="U1939"/>
      <c r="V1939" t="e">
        <f t="shared" ref="V1939" si="531">IF(AA1939&lt;&gt;"",V1938+1,V1938)</f>
        <v>#REF!</v>
      </c>
      <c r="W1939" s="81" t="s">
        <v>2728</v>
      </c>
      <c r="X1939" s="59" t="s">
        <v>2253</v>
      </c>
      <c r="Y1939" s="59" t="s">
        <v>2253</v>
      </c>
      <c r="Z1939" s="25" t="str">
        <f t="shared" ref="Z1939" si="532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33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34">B1939</f>
        <v>1895</v>
      </c>
      <c r="AC1939" t="str">
        <f t="shared" ref="AC1939" si="535">P1939</f>
        <v>ITM_USER_N43</v>
      </c>
      <c r="AD1939" s="136" t="str">
        <f>IF(ISNA(VLOOKUP(AA1939,Sheet2!J:J,1,0)),"//","")</f>
        <v/>
      </c>
      <c r="AF1939" s="94" t="str">
        <f t="shared" ref="AF1939" si="536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37">AA1939=AF1939</f>
        <v>1</v>
      </c>
    </row>
    <row r="1940" spans="1:33">
      <c r="A1940" s="50">
        <f t="shared" si="493"/>
        <v>1940</v>
      </c>
      <c r="B1940" s="49">
        <f t="shared" si="494"/>
        <v>1896</v>
      </c>
      <c r="C1940" s="86" t="s">
        <v>3764</v>
      </c>
      <c r="D1940" s="86" t="s">
        <v>5195</v>
      </c>
      <c r="E1940" s="194" t="s">
        <v>524</v>
      </c>
      <c r="F1940" s="87" t="s">
        <v>5193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3808</v>
      </c>
      <c r="L1940" s="90" t="s">
        <v>4804</v>
      </c>
      <c r="M1940" s="90" t="s">
        <v>4863</v>
      </c>
      <c r="N1940" s="90"/>
      <c r="O1940" s="86" t="s">
        <v>968</v>
      </c>
      <c r="P1940" s="89" t="s">
        <v>5194</v>
      </c>
      <c r="Q1940" s="89"/>
      <c r="R1940"/>
      <c r="S1940" t="str">
        <f t="shared" si="521"/>
        <v>NOT EQUAL</v>
      </c>
      <c r="T1940" t="str">
        <f>IF(ISNA(VLOOKUP(AF1940,#REF!,1)),"//","")</f>
        <v/>
      </c>
      <c r="U1940"/>
      <c r="V1940" t="e">
        <f t="shared" si="495"/>
        <v>#REF!</v>
      </c>
      <c r="W1940" s="81" t="s">
        <v>2728</v>
      </c>
      <c r="X1940" s="59" t="s">
        <v>2253</v>
      </c>
      <c r="Y1940" s="59" t="s">
        <v>2253</v>
      </c>
      <c r="Z1940" s="25" t="str">
        <f t="shared" si="511"/>
        <v/>
      </c>
      <c r="AA1940" s="25" t="str">
        <f t="shared" si="496"/>
        <v/>
      </c>
      <c r="AB1940" s="1">
        <f t="shared" si="512"/>
        <v>1896</v>
      </c>
      <c r="AC1940" t="str">
        <f t="shared" si="497"/>
        <v>ITM_USER_C43ALTA</v>
      </c>
      <c r="AD1940" s="136" t="str">
        <f>IF(ISNA(VLOOKUP(AA1940,Sheet2!J:J,1,0)),"//","")</f>
        <v/>
      </c>
      <c r="AF1940" s="94" t="str">
        <f t="shared" si="498"/>
        <v/>
      </c>
      <c r="AG1940" t="b">
        <f t="shared" si="499"/>
        <v>1</v>
      </c>
    </row>
    <row r="1941" spans="1:33">
      <c r="A1941" s="50">
        <f t="shared" si="493"/>
        <v>1941</v>
      </c>
      <c r="B1941" s="49">
        <f t="shared" si="494"/>
        <v>1897</v>
      </c>
      <c r="C1941" s="86" t="s">
        <v>5285</v>
      </c>
      <c r="D1941" s="86" t="s">
        <v>7</v>
      </c>
      <c r="E1941" s="87" t="s">
        <v>524</v>
      </c>
      <c r="F1941" s="87" t="s">
        <v>5286</v>
      </c>
      <c r="G1941" s="88">
        <v>0</v>
      </c>
      <c r="H1941" s="88">
        <v>0</v>
      </c>
      <c r="I1941" s="156" t="s">
        <v>1</v>
      </c>
      <c r="J1941" s="87" t="s">
        <v>1391</v>
      </c>
      <c r="K1941" s="89" t="s">
        <v>3808</v>
      </c>
      <c r="L1941" s="90" t="s">
        <v>4804</v>
      </c>
      <c r="M1941" s="90" t="s">
        <v>4863</v>
      </c>
      <c r="N1941" s="90"/>
      <c r="O1941" s="86" t="s">
        <v>2520</v>
      </c>
      <c r="P1941" s="89" t="s">
        <v>5284</v>
      </c>
      <c r="Q1941" s="89"/>
      <c r="R1941"/>
      <c r="S1941" t="str">
        <f t="shared" ref="S1941" si="538">IF(E1941=F1941,"","NOT EQUAL")</f>
        <v>NOT EQUAL</v>
      </c>
      <c r="T1941" t="str">
        <f>IF(ISNA(VLOOKUP(AF1941,#REF!,1)),"//","")</f>
        <v/>
      </c>
      <c r="U1941"/>
      <c r="V1941" t="e">
        <f t="shared" ref="V1941" si="539">IF(AA1941&lt;&gt;"",V1940+1,V1940)</f>
        <v>#REF!</v>
      </c>
      <c r="W1941" s="81" t="s">
        <v>2728</v>
      </c>
      <c r="X1941" s="59" t="s">
        <v>2253</v>
      </c>
      <c r="Y1941" s="59" t="s">
        <v>2253</v>
      </c>
      <c r="Z1941" s="25" t="str">
        <f t="shared" ref="Z1941" si="540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4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42">B1941</f>
        <v>1897</v>
      </c>
      <c r="AC1941" t="str">
        <f t="shared" ref="AC1941" si="543">P1941</f>
        <v>ITM_ASNVIEWER</v>
      </c>
      <c r="AD1941" s="136" t="str">
        <f>IF(ISNA(VLOOKUP(AA1941,Sheet2!J:J,1,0)),"//","")</f>
        <v/>
      </c>
      <c r="AF1941" s="94" t="str">
        <f t="shared" ref="AF1941" si="544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5">AA1941=AF1941</f>
        <v>1</v>
      </c>
    </row>
    <row r="1942" spans="1:33">
      <c r="A1942" s="50">
        <f t="shared" si="493"/>
        <v>1942</v>
      </c>
      <c r="B1942" s="49">
        <f t="shared" si="494"/>
        <v>1898</v>
      </c>
      <c r="C1942" s="86" t="s">
        <v>3765</v>
      </c>
      <c r="D1942" s="86" t="s">
        <v>5200</v>
      </c>
      <c r="E1942" s="194" t="s">
        <v>524</v>
      </c>
      <c r="F1942" s="87" t="s">
        <v>4599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3808</v>
      </c>
      <c r="L1942" s="90" t="s">
        <v>4804</v>
      </c>
      <c r="M1942" s="90" t="s">
        <v>4863</v>
      </c>
      <c r="N1942" s="90"/>
      <c r="O1942" s="86"/>
      <c r="P1942" s="212" t="s">
        <v>4600</v>
      </c>
      <c r="Q1942" s="89"/>
      <c r="R1942"/>
      <c r="S1942" t="str">
        <f t="shared" si="521"/>
        <v>NOT EQUAL</v>
      </c>
      <c r="T1942" t="str">
        <f>IF(ISNA(VLOOKUP(AF1942,#REF!,1)),"//","")</f>
        <v/>
      </c>
      <c r="U1942"/>
      <c r="V1942" t="e">
        <f t="shared" si="495"/>
        <v>#REF!</v>
      </c>
      <c r="W1942" s="81" t="s">
        <v>2728</v>
      </c>
      <c r="X1942" s="59" t="s">
        <v>2253</v>
      </c>
      <c r="Y1942" s="59" t="s">
        <v>2253</v>
      </c>
      <c r="Z1942" s="25" t="str">
        <f t="shared" si="511"/>
        <v/>
      </c>
      <c r="AA1942" s="25" t="str">
        <f t="shared" ref="AA1942" si="54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2"/>
        <v>1898</v>
      </c>
      <c r="AC1942" t="str">
        <f t="shared" ref="AC1942" si="547">P1942</f>
        <v>ITM_N_KEY_ALPHA</v>
      </c>
      <c r="AD1942" s="136" t="str">
        <f>IF(ISNA(VLOOKUP(AA1942,Sheet2!J:J,1,0)),"//","")</f>
        <v/>
      </c>
      <c r="AF1942" s="94" t="str">
        <f t="shared" ref="AF1942" si="54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9">AA1942=AF1942</f>
        <v>1</v>
      </c>
    </row>
    <row r="1943" spans="1:33">
      <c r="A1943" s="50">
        <f t="shared" si="493"/>
        <v>1943</v>
      </c>
      <c r="B1943" s="49">
        <f t="shared" si="494"/>
        <v>1899</v>
      </c>
      <c r="C1943" s="86" t="s">
        <v>3765</v>
      </c>
      <c r="D1943" s="86" t="s">
        <v>5201</v>
      </c>
      <c r="E1943" s="194" t="s">
        <v>524</v>
      </c>
      <c r="F1943" s="87" t="s">
        <v>4598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3808</v>
      </c>
      <c r="L1943" s="90" t="s">
        <v>4804</v>
      </c>
      <c r="M1943" s="90" t="s">
        <v>4863</v>
      </c>
      <c r="N1943" s="90"/>
      <c r="O1943" s="86"/>
      <c r="P1943" s="212" t="s">
        <v>4601</v>
      </c>
      <c r="Q1943" s="89"/>
      <c r="R1943"/>
      <c r="S1943" t="str">
        <f t="shared" si="521"/>
        <v>NOT EQUAL</v>
      </c>
      <c r="T1943" t="str">
        <f>IF(ISNA(VLOOKUP(AF1943,#REF!,1)),"//","")</f>
        <v/>
      </c>
      <c r="U1943"/>
      <c r="V1943" t="e">
        <f t="shared" si="495"/>
        <v>#REF!</v>
      </c>
      <c r="W1943" s="81" t="s">
        <v>2728</v>
      </c>
      <c r="X1943" s="59" t="s">
        <v>2253</v>
      </c>
      <c r="Y1943" s="59" t="s">
        <v>2253</v>
      </c>
      <c r="Z1943" s="25" t="str">
        <f t="shared" si="511"/>
        <v/>
      </c>
      <c r="AA1943" s="25" t="str">
        <f t="shared" si="496"/>
        <v/>
      </c>
      <c r="AB1943" s="1">
        <f t="shared" si="512"/>
        <v>1899</v>
      </c>
      <c r="AC1943" t="str">
        <f t="shared" si="497"/>
        <v>ITM_N_KEY_CC</v>
      </c>
      <c r="AD1943" s="136" t="str">
        <f>IF(ISNA(VLOOKUP(AA1943,Sheet2!J:J,1,0)),"//","")</f>
        <v/>
      </c>
      <c r="AF1943" s="94" t="str">
        <f t="shared" si="498"/>
        <v/>
      </c>
      <c r="AG1943" t="b">
        <f t="shared" si="499"/>
        <v>1</v>
      </c>
    </row>
    <row r="1944" spans="1:33">
      <c r="A1944" s="50">
        <f t="shared" si="493"/>
        <v>1944</v>
      </c>
      <c r="B1944" s="49">
        <f t="shared" si="494"/>
        <v>1900</v>
      </c>
      <c r="C1944" s="86" t="s">
        <v>3765</v>
      </c>
      <c r="D1944" s="86" t="s">
        <v>5202</v>
      </c>
      <c r="E1944" s="194" t="s">
        <v>524</v>
      </c>
      <c r="F1944" s="87" t="s">
        <v>4613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3808</v>
      </c>
      <c r="L1944" s="90" t="s">
        <v>4804</v>
      </c>
      <c r="M1944" s="90" t="s">
        <v>4863</v>
      </c>
      <c r="N1944" s="90"/>
      <c r="O1944" s="86"/>
      <c r="P1944" s="212" t="s">
        <v>4608</v>
      </c>
      <c r="Q1944" s="89"/>
      <c r="R1944"/>
      <c r="S1944" t="str">
        <f t="shared" si="521"/>
        <v>NOT EQUAL</v>
      </c>
      <c r="T1944" t="str">
        <f>IF(ISNA(VLOOKUP(AF1944,#REF!,1)),"//","")</f>
        <v/>
      </c>
      <c r="U1944"/>
      <c r="V1944" t="e">
        <f t="shared" si="495"/>
        <v>#REF!</v>
      </c>
      <c r="W1944" s="81" t="s">
        <v>2728</v>
      </c>
      <c r="X1944" s="59" t="s">
        <v>2253</v>
      </c>
      <c r="Y1944" s="59" t="s">
        <v>2253</v>
      </c>
      <c r="Z1944" s="25" t="str">
        <f t="shared" si="511"/>
        <v/>
      </c>
      <c r="AA1944" s="25" t="str">
        <f t="shared" ref="AA1944" si="55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2"/>
        <v>1900</v>
      </c>
      <c r="AC1944" t="str">
        <f t="shared" ref="AC1944" si="551">P1944</f>
        <v>ITM_N_KEY_GSH</v>
      </c>
      <c r="AD1944" s="136" t="str">
        <f>IF(ISNA(VLOOKUP(AA1944,Sheet2!J:J,1,0)),"//","")</f>
        <v/>
      </c>
      <c r="AF1944" s="94" t="str">
        <f t="shared" ref="AF1944" si="55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3">AA1944=AF1944</f>
        <v>1</v>
      </c>
    </row>
    <row r="1945" spans="1:33">
      <c r="A1945" s="50">
        <f t="shared" si="493"/>
        <v>1945</v>
      </c>
      <c r="B1945" s="49">
        <f t="shared" si="494"/>
        <v>1901</v>
      </c>
      <c r="C1945" s="86" t="s">
        <v>3765</v>
      </c>
      <c r="D1945" s="86" t="s">
        <v>5203</v>
      </c>
      <c r="E1945" s="194" t="s">
        <v>524</v>
      </c>
      <c r="F1945" s="87" t="s">
        <v>4597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3808</v>
      </c>
      <c r="L1945" s="90" t="s">
        <v>4804</v>
      </c>
      <c r="M1945" s="90" t="s">
        <v>4863</v>
      </c>
      <c r="N1945" s="90"/>
      <c r="O1945" s="86"/>
      <c r="P1945" s="212" t="s">
        <v>4602</v>
      </c>
      <c r="Q1945" s="89"/>
      <c r="R1945"/>
      <c r="S1945" t="str">
        <f t="shared" si="521"/>
        <v>NOT EQUAL</v>
      </c>
      <c r="T1945" t="str">
        <f>IF(ISNA(VLOOKUP(AF1945,#REF!,1)),"//","")</f>
        <v/>
      </c>
      <c r="U1945"/>
      <c r="V1945" t="e">
        <f t="shared" si="495"/>
        <v>#REF!</v>
      </c>
      <c r="W1945" s="81" t="s">
        <v>2728</v>
      </c>
      <c r="X1945" s="59" t="s">
        <v>2253</v>
      </c>
      <c r="Y1945" s="59" t="s">
        <v>2253</v>
      </c>
      <c r="Z1945" s="25" t="str">
        <f t="shared" si="511"/>
        <v/>
      </c>
      <c r="AA1945" s="25" t="str">
        <f t="shared" si="496"/>
        <v/>
      </c>
      <c r="AB1945" s="1">
        <f t="shared" si="512"/>
        <v>1901</v>
      </c>
      <c r="AC1945" t="str">
        <f t="shared" si="497"/>
        <v>ITM_N_KEY_MM</v>
      </c>
      <c r="AD1945" s="136" t="str">
        <f>IF(ISNA(VLOOKUP(AA1945,Sheet2!J:J,1,0)),"//","")</f>
        <v/>
      </c>
      <c r="AF1945" s="94" t="str">
        <f t="shared" si="498"/>
        <v/>
      </c>
      <c r="AG1945" t="b">
        <f t="shared" si="499"/>
        <v>1</v>
      </c>
    </row>
    <row r="1946" spans="1:33">
      <c r="A1946" s="50">
        <f t="shared" si="493"/>
        <v>1946</v>
      </c>
      <c r="B1946" s="49">
        <f t="shared" si="494"/>
        <v>1902</v>
      </c>
      <c r="C1946" s="86" t="s">
        <v>3765</v>
      </c>
      <c r="D1946" s="86" t="s">
        <v>5204</v>
      </c>
      <c r="E1946" s="194" t="s">
        <v>524</v>
      </c>
      <c r="F1946" s="87" t="s">
        <v>4596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3808</v>
      </c>
      <c r="L1946" s="90" t="s">
        <v>4804</v>
      </c>
      <c r="M1946" s="90" t="s">
        <v>4863</v>
      </c>
      <c r="N1946" s="90"/>
      <c r="O1946" s="86"/>
      <c r="P1946" s="212" t="s">
        <v>4595</v>
      </c>
      <c r="Q1946" s="89"/>
      <c r="R1946"/>
      <c r="S1946" t="str">
        <f t="shared" si="521"/>
        <v>NOT EQUAL</v>
      </c>
      <c r="T1946" t="str">
        <f>IF(ISNA(VLOOKUP(AF1946,#REF!,1)),"//","")</f>
        <v/>
      </c>
      <c r="U1946"/>
      <c r="V1946" t="e">
        <f t="shared" si="495"/>
        <v>#REF!</v>
      </c>
      <c r="W1946" s="81" t="s">
        <v>2728</v>
      </c>
      <c r="X1946" s="59" t="s">
        <v>2253</v>
      </c>
      <c r="Y1946" s="59" t="s">
        <v>2253</v>
      </c>
      <c r="Z1946" s="25" t="str">
        <f t="shared" si="511"/>
        <v/>
      </c>
      <c r="AA1946" s="25" t="str">
        <f t="shared" ref="AA1946" si="55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2"/>
        <v>1902</v>
      </c>
      <c r="AC1946" t="str">
        <f t="shared" ref="AC1946" si="555">P1946</f>
        <v>ITM_N_KEY_DRG</v>
      </c>
      <c r="AD1946" s="136" t="str">
        <f>IF(ISNA(VLOOKUP(AA1946,Sheet2!J:J,1,0)),"//","")</f>
        <v/>
      </c>
      <c r="AF1946" s="94" t="str">
        <f t="shared" ref="AF1946" si="55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7">AA1946=AF1946</f>
        <v>1</v>
      </c>
    </row>
    <row r="1947" spans="1:33">
      <c r="A1947" s="50">
        <f t="shared" si="493"/>
        <v>1947</v>
      </c>
      <c r="B1947" s="49">
        <f t="shared" si="494"/>
        <v>1903</v>
      </c>
      <c r="C1947" s="86" t="s">
        <v>3765</v>
      </c>
      <c r="D1947" s="86" t="s">
        <v>5205</v>
      </c>
      <c r="E1947" s="194" t="s">
        <v>524</v>
      </c>
      <c r="F1947" s="87" t="s">
        <v>4594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3808</v>
      </c>
      <c r="L1947" s="90" t="s">
        <v>4804</v>
      </c>
      <c r="M1947" s="90" t="s">
        <v>4863</v>
      </c>
      <c r="N1947" s="90"/>
      <c r="O1947" s="86"/>
      <c r="P1947" s="212" t="s">
        <v>4603</v>
      </c>
      <c r="Q1947" s="89"/>
      <c r="R1947"/>
      <c r="S1947" t="str">
        <f t="shared" si="521"/>
        <v>NOT EQUAL</v>
      </c>
      <c r="T1947" t="str">
        <f>IF(ISNA(VLOOKUP(AF1947,#REF!,1)),"//","")</f>
        <v/>
      </c>
      <c r="U1947"/>
      <c r="V1947" t="e">
        <f t="shared" si="495"/>
        <v>#REF!</v>
      </c>
      <c r="W1947" s="81" t="s">
        <v>2728</v>
      </c>
      <c r="X1947" s="59" t="s">
        <v>2253</v>
      </c>
      <c r="Y1947" s="59" t="s">
        <v>2253</v>
      </c>
      <c r="Z1947" s="25" t="str">
        <f t="shared" si="511"/>
        <v/>
      </c>
      <c r="AA1947" s="25" t="str">
        <f t="shared" si="496"/>
        <v/>
      </c>
      <c r="AB1947" s="1">
        <f t="shared" si="512"/>
        <v>1903</v>
      </c>
      <c r="AC1947" t="str">
        <f t="shared" si="497"/>
        <v>ITM_N_KEY_PRGM</v>
      </c>
      <c r="AD1947" s="136" t="str">
        <f>IF(ISNA(VLOOKUP(AA1947,Sheet2!J:J,1,0)),"//","")</f>
        <v/>
      </c>
      <c r="AF1947" s="94" t="str">
        <f t="shared" si="498"/>
        <v/>
      </c>
      <c r="AG1947" t="b">
        <f t="shared" si="499"/>
        <v>1</v>
      </c>
    </row>
    <row r="1948" spans="1:33">
      <c r="A1948" s="50">
        <f t="shared" ref="A1948:A2011" si="558">IF(B1948=INT(B1948),ROW(),"")</f>
        <v>1948</v>
      </c>
      <c r="B1948" s="49">
        <f t="shared" ref="B1948:B2011" si="559">IF(AND(MID(C1948,2,1)&lt;&gt;"/",MID(C1948,1,1)="/"),INT(B1947)+1,B1947+0.01)</f>
        <v>1904</v>
      </c>
      <c r="C1948" s="86" t="s">
        <v>3765</v>
      </c>
      <c r="D1948" s="86" t="s">
        <v>5206</v>
      </c>
      <c r="E1948" s="194" t="s">
        <v>524</v>
      </c>
      <c r="F1948" s="87" t="s">
        <v>4593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3808</v>
      </c>
      <c r="L1948" s="90" t="s">
        <v>4804</v>
      </c>
      <c r="M1948" s="90" t="s">
        <v>4863</v>
      </c>
      <c r="N1948" s="90"/>
      <c r="O1948" s="86"/>
      <c r="P1948" s="212" t="s">
        <v>4604</v>
      </c>
      <c r="Q1948" s="89"/>
      <c r="R1948"/>
      <c r="S1948" t="str">
        <f t="shared" si="521"/>
        <v>NOT EQUAL</v>
      </c>
      <c r="T1948" t="str">
        <f>IF(ISNA(VLOOKUP(AF1948,#REF!,1)),"//","")</f>
        <v/>
      </c>
      <c r="U1948"/>
      <c r="V1948" t="e">
        <f t="shared" ref="V1948:V2009" si="560">IF(AA1948&lt;&gt;"",V1947+1,V1947)</f>
        <v>#REF!</v>
      </c>
      <c r="W1948" s="81" t="s">
        <v>2728</v>
      </c>
      <c r="X1948" s="59" t="s">
        <v>2253</v>
      </c>
      <c r="Y1948" s="59" t="s">
        <v>2253</v>
      </c>
      <c r="Z1948" s="25" t="str">
        <f t="shared" si="511"/>
        <v/>
      </c>
      <c r="AA1948" s="25" t="str">
        <f t="shared" ref="AA1948:AA1950" si="561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2"/>
        <v>1904</v>
      </c>
      <c r="AC1948" t="str">
        <f t="shared" ref="AC1948:AC1950" si="562">P1948</f>
        <v>ITM_N_KEY_USER</v>
      </c>
      <c r="AD1948" s="136" t="str">
        <f>IF(ISNA(VLOOKUP(AA1948,Sheet2!J:J,1,0)),"//","")</f>
        <v/>
      </c>
      <c r="AF1948" s="94" t="str">
        <f t="shared" ref="AF1948:AF1950" si="563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4">AA1948=AF1948</f>
        <v>1</v>
      </c>
    </row>
    <row r="1949" spans="1:33">
      <c r="A1949" s="50">
        <f t="shared" si="558"/>
        <v>1949</v>
      </c>
      <c r="B1949" s="49">
        <f t="shared" si="559"/>
        <v>1905</v>
      </c>
      <c r="C1949" s="86" t="s">
        <v>3765</v>
      </c>
      <c r="D1949" s="86" t="s">
        <v>5207</v>
      </c>
      <c r="E1949" s="194" t="s">
        <v>524</v>
      </c>
      <c r="F1949" s="87" t="s">
        <v>4592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3808</v>
      </c>
      <c r="L1949" s="90" t="s">
        <v>4804</v>
      </c>
      <c r="M1949" s="90" t="s">
        <v>4863</v>
      </c>
      <c r="N1949" s="90"/>
      <c r="O1949" s="86"/>
      <c r="P1949" s="212" t="s">
        <v>4605</v>
      </c>
      <c r="Q1949" s="89"/>
      <c r="R1949"/>
      <c r="S1949" t="str">
        <f t="shared" si="521"/>
        <v>NOT EQUAL</v>
      </c>
      <c r="T1949" t="str">
        <f>IF(ISNA(VLOOKUP(AF1949,#REF!,1)),"//","")</f>
        <v/>
      </c>
      <c r="U1949"/>
      <c r="V1949" t="e">
        <f t="shared" si="560"/>
        <v>#REF!</v>
      </c>
      <c r="W1949" s="81" t="s">
        <v>2728</v>
      </c>
      <c r="X1949" s="59" t="s">
        <v>2253</v>
      </c>
      <c r="Y1949" s="59" t="s">
        <v>2253</v>
      </c>
      <c r="Z1949" s="25" t="str">
        <f t="shared" si="511"/>
        <v/>
      </c>
      <c r="AA1949" s="25" t="str">
        <f t="shared" si="561"/>
        <v/>
      </c>
      <c r="AB1949" s="1">
        <f t="shared" si="512"/>
        <v>1905</v>
      </c>
      <c r="AC1949" t="str">
        <f t="shared" si="562"/>
        <v>ITM_N_KEY_HOME</v>
      </c>
      <c r="AD1949" s="136" t="str">
        <f>IF(ISNA(VLOOKUP(AA1949,Sheet2!J:J,1,0)),"//","")</f>
        <v/>
      </c>
      <c r="AF1949" s="94" t="str">
        <f t="shared" si="563"/>
        <v/>
      </c>
      <c r="AG1949" t="b">
        <f t="shared" si="564"/>
        <v>1</v>
      </c>
    </row>
    <row r="1950" spans="1:33">
      <c r="A1950" s="50">
        <f t="shared" si="558"/>
        <v>1950</v>
      </c>
      <c r="B1950" s="49">
        <f t="shared" si="559"/>
        <v>1906</v>
      </c>
      <c r="C1950" s="86" t="s">
        <v>3765</v>
      </c>
      <c r="D1950" s="86" t="s">
        <v>5208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3808</v>
      </c>
      <c r="L1950" s="90" t="s">
        <v>4804</v>
      </c>
      <c r="M1950" s="90" t="s">
        <v>4863</v>
      </c>
      <c r="N1950" s="90"/>
      <c r="O1950" s="86"/>
      <c r="P1950" s="212" t="s">
        <v>4606</v>
      </c>
      <c r="Q1950" s="89"/>
      <c r="R1950"/>
      <c r="S1950" t="str">
        <f t="shared" si="521"/>
        <v>NOT EQUAL</v>
      </c>
      <c r="T1950" t="str">
        <f>IF(ISNA(VLOOKUP(AF1950,#REF!,1)),"//","")</f>
        <v/>
      </c>
      <c r="U1950"/>
      <c r="V1950" t="e">
        <f t="shared" si="560"/>
        <v>#REF!</v>
      </c>
      <c r="W1950" s="81" t="s">
        <v>2728</v>
      </c>
      <c r="X1950" s="59" t="s">
        <v>2253</v>
      </c>
      <c r="Y1950" s="59" t="s">
        <v>2253</v>
      </c>
      <c r="Z1950" s="25" t="str">
        <f t="shared" si="511"/>
        <v/>
      </c>
      <c r="AA1950" s="25" t="str">
        <f t="shared" si="561"/>
        <v/>
      </c>
      <c r="AB1950" s="1">
        <f t="shared" si="512"/>
        <v>1906</v>
      </c>
      <c r="AC1950" t="str">
        <f t="shared" si="562"/>
        <v>ITM_N_KEY_SIGMA</v>
      </c>
      <c r="AD1950" s="136" t="str">
        <f>IF(ISNA(VLOOKUP(AA1950,Sheet2!J:J,1,0)),"//","")</f>
        <v/>
      </c>
      <c r="AF1950" s="94" t="str">
        <f t="shared" si="563"/>
        <v/>
      </c>
      <c r="AG1950" t="b">
        <f t="shared" si="564"/>
        <v>1</v>
      </c>
    </row>
    <row r="1951" spans="1:33">
      <c r="A1951" s="50">
        <f t="shared" si="558"/>
        <v>1951</v>
      </c>
      <c r="B1951" s="49">
        <f t="shared" si="559"/>
        <v>1907</v>
      </c>
      <c r="C1951" s="86" t="s">
        <v>3765</v>
      </c>
      <c r="D1951" s="86" t="s">
        <v>5209</v>
      </c>
      <c r="E1951" s="194" t="s">
        <v>524</v>
      </c>
      <c r="F1951" s="87" t="s">
        <v>4591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3808</v>
      </c>
      <c r="L1951" s="90" t="s">
        <v>4804</v>
      </c>
      <c r="M1951" s="90" t="s">
        <v>4863</v>
      </c>
      <c r="N1951" s="90"/>
      <c r="O1951" s="86"/>
      <c r="P1951" s="212" t="s">
        <v>4607</v>
      </c>
      <c r="Q1951" s="89"/>
      <c r="R1951"/>
      <c r="S1951" t="str">
        <f t="shared" si="521"/>
        <v>NOT EQUAL</v>
      </c>
      <c r="T1951" t="str">
        <f>IF(ISNA(VLOOKUP(AF1951,#REF!,1)),"//","")</f>
        <v/>
      </c>
      <c r="U1951"/>
      <c r="V1951" t="e">
        <f t="shared" si="560"/>
        <v>#REF!</v>
      </c>
      <c r="W1951" s="81" t="s">
        <v>2728</v>
      </c>
      <c r="X1951" s="59" t="s">
        <v>2253</v>
      </c>
      <c r="Y1951" s="59" t="s">
        <v>2253</v>
      </c>
      <c r="Z1951" s="25" t="str">
        <f t="shared" si="511"/>
        <v/>
      </c>
      <c r="AA1951" s="25" t="str">
        <f t="shared" ref="AA1951" si="565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2"/>
        <v>1907</v>
      </c>
      <c r="AC1951" t="str">
        <f t="shared" ref="AC1951" si="566">P1951</f>
        <v>ITM_N_KEY_SNAP</v>
      </c>
      <c r="AD1951" s="136" t="str">
        <f>IF(ISNA(VLOOKUP(AA1951,Sheet2!J:J,1,0)),"//","")</f>
        <v/>
      </c>
      <c r="AF1951" s="94" t="str">
        <f t="shared" ref="AF1951" si="567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8">AA1951=AF1951</f>
        <v>1</v>
      </c>
    </row>
    <row r="1952" spans="1:33">
      <c r="A1952" s="50">
        <f t="shared" si="558"/>
        <v>1952</v>
      </c>
      <c r="B1952" s="49">
        <f t="shared" si="559"/>
        <v>1908</v>
      </c>
      <c r="C1952" s="86" t="s">
        <v>3766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3808</v>
      </c>
      <c r="L1952" s="90" t="s">
        <v>4804</v>
      </c>
      <c r="M1952" s="90" t="s">
        <v>4863</v>
      </c>
      <c r="N1952" s="90"/>
      <c r="O1952" s="86"/>
      <c r="P1952" s="89" t="s">
        <v>2243</v>
      </c>
      <c r="Q1952" s="89"/>
      <c r="R1952"/>
      <c r="S1952" t="str">
        <f t="shared" si="521"/>
        <v>NOT EQUAL</v>
      </c>
      <c r="T1952" t="str">
        <f>IF(ISNA(VLOOKUP(AF1952,#REF!,1)),"//","")</f>
        <v/>
      </c>
      <c r="U1952"/>
      <c r="V1952" t="e">
        <f t="shared" si="560"/>
        <v>#REF!</v>
      </c>
      <c r="W1952" s="81" t="s">
        <v>2728</v>
      </c>
      <c r="X1952" s="59" t="s">
        <v>2253</v>
      </c>
      <c r="Y1952" s="59" t="s">
        <v>2253</v>
      </c>
      <c r="Z1952" s="25" t="str">
        <f t="shared" si="511"/>
        <v/>
      </c>
      <c r="AA1952" s="25" t="str">
        <f t="shared" ref="AA1952:AA2007" si="569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2"/>
        <v>1908</v>
      </c>
      <c r="AC1952" t="str">
        <f t="shared" ref="AC1952:AC2007" si="570">P1952</f>
        <v>ITM_SH_NORM_E</v>
      </c>
      <c r="AD1952" s="136" t="str">
        <f>IF(ISNA(VLOOKUP(AA1952,Sheet2!J:J,1,0)),"//","")</f>
        <v/>
      </c>
      <c r="AF1952" s="94" t="str">
        <f t="shared" ref="AF1952:AF2007" si="571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2">AA1952=AF1952</f>
        <v>1</v>
      </c>
    </row>
    <row r="1953" spans="1:33">
      <c r="A1953" s="50">
        <f t="shared" si="558"/>
        <v>1953</v>
      </c>
      <c r="B1953" s="49">
        <f t="shared" si="559"/>
        <v>1909</v>
      </c>
      <c r="C1953" s="86" t="s">
        <v>3773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3970</v>
      </c>
      <c r="L1953" s="90" t="s">
        <v>4804</v>
      </c>
      <c r="M1953" s="90" t="s">
        <v>4861</v>
      </c>
      <c r="N1953" s="90"/>
      <c r="O1953" s="86" t="s">
        <v>2267</v>
      </c>
      <c r="P1953" s="89" t="s">
        <v>2268</v>
      </c>
      <c r="Q1953" s="89"/>
      <c r="R1953"/>
      <c r="S1953" t="str">
        <f t="shared" si="521"/>
        <v/>
      </c>
      <c r="T1953" t="str">
        <f>IF(ISNA(VLOOKUP(AF1953,#REF!,1)),"//","")</f>
        <v/>
      </c>
      <c r="U1953"/>
      <c r="V1953" t="e">
        <f t="shared" ref="V1953" si="573">IF(AA1953&lt;&gt;"",V1952+1,V1952)</f>
        <v>#REF!</v>
      </c>
      <c r="W1953" s="81" t="s">
        <v>2676</v>
      </c>
      <c r="X1953" s="59" t="s">
        <v>2253</v>
      </c>
      <c r="Y1953" s="59" t="s">
        <v>2253</v>
      </c>
      <c r="Z1953" s="25" t="str">
        <f t="shared" si="511"/>
        <v>".MS"</v>
      </c>
      <c r="AA1953" s="25" t="str">
        <f t="shared" ref="AA1953" si="574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2"/>
        <v>1909</v>
      </c>
      <c r="AC1953" t="str">
        <f t="shared" ref="AC1953" si="575">P1953</f>
        <v>ITM_ms</v>
      </c>
      <c r="AD1953" s="136" t="str">
        <f>IF(ISNA(VLOOKUP(AA1953,Sheet2!J:J,1,0)),"//","")</f>
        <v>//</v>
      </c>
      <c r="AF1953" s="94" t="str">
        <f t="shared" ref="AF1953" si="576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7">AA1953=AF1953</f>
        <v>1</v>
      </c>
    </row>
    <row r="1954" spans="1:33">
      <c r="A1954" s="50">
        <f t="shared" si="558"/>
        <v>1954</v>
      </c>
      <c r="B1954" s="49">
        <f t="shared" si="559"/>
        <v>1910</v>
      </c>
      <c r="C1954" s="86" t="s">
        <v>5199</v>
      </c>
      <c r="D1954" s="86" t="s">
        <v>7</v>
      </c>
      <c r="E1954" s="89" t="s">
        <v>5187</v>
      </c>
      <c r="F1954" s="89" t="s">
        <v>5187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3970</v>
      </c>
      <c r="L1954" s="90" t="s">
        <v>4804</v>
      </c>
      <c r="M1954" s="90" t="s">
        <v>4861</v>
      </c>
      <c r="N1954" s="90"/>
      <c r="O1954" s="86" t="s">
        <v>2267</v>
      </c>
      <c r="P1954" s="89" t="s">
        <v>5185</v>
      </c>
      <c r="Q1954" s="89"/>
      <c r="R1954"/>
      <c r="S1954" t="str">
        <f t="shared" ref="S1954" si="578">IF(E1954=F1954,"","NOT EQUAL")</f>
        <v/>
      </c>
      <c r="T1954" t="str">
        <f>IF(ISNA(VLOOKUP(AF1954,#REF!,1)),"//","")</f>
        <v/>
      </c>
      <c r="U1954"/>
      <c r="V1954" t="e">
        <f t="shared" ref="V1954" si="579">IF(AA1954&lt;&gt;"",V1953+1,V1953)</f>
        <v>#REF!</v>
      </c>
      <c r="W1954" s="81" t="s">
        <v>2676</v>
      </c>
      <c r="X1954" s="59" t="s">
        <v>2253</v>
      </c>
      <c r="Y1954" s="59" t="s">
        <v>2253</v>
      </c>
      <c r="Z1954" s="25" t="str">
        <f t="shared" ref="Z1954" si="580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1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2">B1954</f>
        <v>1910</v>
      </c>
      <c r="AC1954" t="str">
        <f t="shared" ref="AC1954" si="583">P1954</f>
        <v>ITM_msTo</v>
      </c>
      <c r="AD1954" s="136" t="str">
        <f>IF(ISNA(VLOOKUP(AA1954,Sheet2!J:J,1,0)),"//","")</f>
        <v>//</v>
      </c>
      <c r="AF1954" s="94" t="str">
        <f t="shared" ref="AF1954" si="584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5">AA1954=AF1954</f>
        <v>1</v>
      </c>
    </row>
    <row r="1955" spans="1:33">
      <c r="A1955" s="50">
        <f t="shared" si="558"/>
        <v>1955</v>
      </c>
      <c r="B1955" s="49">
        <f t="shared" si="559"/>
        <v>1911</v>
      </c>
      <c r="C1955" s="86" t="s">
        <v>3763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3808</v>
      </c>
      <c r="L1955" s="90" t="s">
        <v>4804</v>
      </c>
      <c r="M1955" s="90" t="s">
        <v>4863</v>
      </c>
      <c r="N1955" s="90"/>
      <c r="O1955" s="86" t="s">
        <v>974</v>
      </c>
      <c r="P1955" s="89" t="s">
        <v>2246</v>
      </c>
      <c r="Q1955" s="89"/>
      <c r="R1955"/>
      <c r="S1955" t="str">
        <f t="shared" si="521"/>
        <v>NOT EQUAL</v>
      </c>
      <c r="T1955" t="str">
        <f>IF(ISNA(VLOOKUP(AF1955,#REF!,1)),"//","")</f>
        <v/>
      </c>
      <c r="U1955"/>
      <c r="V1955" t="e">
        <f t="shared" si="560"/>
        <v>#REF!</v>
      </c>
      <c r="W1955" s="81" t="s">
        <v>2733</v>
      </c>
      <c r="X1955" s="59" t="s">
        <v>2253</v>
      </c>
      <c r="Y1955" s="59" t="s">
        <v>2253</v>
      </c>
      <c r="Z1955" s="25" t="str">
        <f t="shared" si="511"/>
        <v/>
      </c>
      <c r="AA1955" s="25" t="str">
        <f t="shared" si="569"/>
        <v/>
      </c>
      <c r="AB1955" s="1">
        <f t="shared" si="512"/>
        <v>1911</v>
      </c>
      <c r="AC1955" t="str">
        <f t="shared" si="570"/>
        <v>ITM_INP_DEF_43S</v>
      </c>
      <c r="AD1955" s="136" t="str">
        <f>IF(ISNA(VLOOKUP(AA1955,Sheet2!J:J,1,0)),"//","")</f>
        <v/>
      </c>
      <c r="AF1955" s="94" t="str">
        <f t="shared" si="571"/>
        <v/>
      </c>
      <c r="AG1955" t="b">
        <f t="shared" si="572"/>
        <v>1</v>
      </c>
    </row>
    <row r="1956" spans="1:33">
      <c r="A1956" s="50">
        <f t="shared" si="558"/>
        <v>1956</v>
      </c>
      <c r="B1956" s="49">
        <f t="shared" si="559"/>
        <v>1912</v>
      </c>
      <c r="C1956" s="86" t="s">
        <v>3767</v>
      </c>
      <c r="D1956" s="86" t="s">
        <v>7</v>
      </c>
      <c r="E1956" s="196" t="s">
        <v>2645</v>
      </c>
      <c r="F1956" s="87" t="s">
        <v>2645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3808</v>
      </c>
      <c r="L1956" s="90" t="s">
        <v>4804</v>
      </c>
      <c r="M1956" s="90" t="s">
        <v>4863</v>
      </c>
      <c r="N1956" s="90"/>
      <c r="O1956" s="86"/>
      <c r="P1956" s="89" t="s">
        <v>2647</v>
      </c>
      <c r="Q1956" s="89"/>
      <c r="R1956"/>
      <c r="S1956" t="str">
        <f t="shared" si="521"/>
        <v/>
      </c>
      <c r="T1956" t="str">
        <f>IF(ISNA(VLOOKUP(AF1956,#REF!,1)),"//","")</f>
        <v/>
      </c>
      <c r="U1956"/>
      <c r="V1956" t="e">
        <f t="shared" si="560"/>
        <v>#REF!</v>
      </c>
      <c r="W1956" s="81" t="s">
        <v>2728</v>
      </c>
      <c r="X1956" s="59" t="s">
        <v>2615</v>
      </c>
      <c r="Y1956" s="59" t="s">
        <v>2253</v>
      </c>
      <c r="Z1956" s="25" t="str">
        <f t="shared" si="511"/>
        <v>"X.XEQ"</v>
      </c>
      <c r="AA1956" s="25" t="str">
        <f t="shared" si="569"/>
        <v>X.XEQ</v>
      </c>
      <c r="AB1956" s="1">
        <f t="shared" si="512"/>
        <v>1912</v>
      </c>
      <c r="AC1956" t="str">
        <f t="shared" si="570"/>
        <v>ITM_XXEQ</v>
      </c>
      <c r="AD1956" s="136" t="str">
        <f>IF(ISNA(VLOOKUP(AA1956,Sheet2!J:J,1,0)),"//","")</f>
        <v>//</v>
      </c>
      <c r="AF1956" s="94" t="str">
        <f t="shared" si="571"/>
        <v>X.XEQ</v>
      </c>
      <c r="AG1956" t="b">
        <f t="shared" si="572"/>
        <v>1</v>
      </c>
    </row>
    <row r="1957" spans="1:33">
      <c r="A1957" s="50">
        <f t="shared" si="558"/>
        <v>1957</v>
      </c>
      <c r="B1957" s="49">
        <f t="shared" si="559"/>
        <v>1913</v>
      </c>
      <c r="C1957" s="86" t="s">
        <v>3764</v>
      </c>
      <c r="D1957" s="90" t="s">
        <v>5253</v>
      </c>
      <c r="E1957" s="194" t="s">
        <v>524</v>
      </c>
      <c r="F1957" s="87" t="s">
        <v>5254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3808</v>
      </c>
      <c r="L1957" s="90" t="s">
        <v>4804</v>
      </c>
      <c r="M1957" s="90" t="s">
        <v>4863</v>
      </c>
      <c r="N1957" s="90"/>
      <c r="O1957" s="90" t="s">
        <v>2520</v>
      </c>
      <c r="P1957" s="89" t="s">
        <v>5255</v>
      </c>
      <c r="Q1957" s="89"/>
      <c r="R1957"/>
      <c r="S1957" t="str">
        <f t="shared" si="521"/>
        <v>NOT EQUAL</v>
      </c>
      <c r="T1957" t="str">
        <f>IF(ISNA(VLOOKUP(AF1957,#REF!,1)),"//","")</f>
        <v/>
      </c>
      <c r="U1957"/>
      <c r="V1957" t="e">
        <f t="shared" si="560"/>
        <v>#REF!</v>
      </c>
      <c r="W1957" s="81" t="s">
        <v>2728</v>
      </c>
      <c r="X1957" s="59" t="s">
        <v>2253</v>
      </c>
      <c r="Y1957" s="59" t="s">
        <v>2253</v>
      </c>
      <c r="Z1957" s="25" t="str">
        <f t="shared" si="511"/>
        <v/>
      </c>
      <c r="AA1957" s="25" t="str">
        <f t="shared" si="569"/>
        <v/>
      </c>
      <c r="AB1957" s="1">
        <f t="shared" si="512"/>
        <v>1913</v>
      </c>
      <c r="AC1957" t="str">
        <f t="shared" si="570"/>
        <v>ITM_USER_EE43</v>
      </c>
      <c r="AD1957" s="136" t="str">
        <f>IF(ISNA(VLOOKUP(AA1957,Sheet2!J:J,1,0)),"//","")</f>
        <v/>
      </c>
      <c r="AF1957" s="94" t="str">
        <f t="shared" si="571"/>
        <v/>
      </c>
      <c r="AG1957" t="b">
        <f t="shared" si="572"/>
        <v>1</v>
      </c>
    </row>
    <row r="1958" spans="1:33">
      <c r="A1958" s="50">
        <f t="shared" si="558"/>
        <v>1958</v>
      </c>
      <c r="B1958" s="49">
        <f t="shared" si="559"/>
        <v>1914</v>
      </c>
      <c r="C1958" s="86" t="s">
        <v>3764</v>
      </c>
      <c r="D1958" s="86" t="s">
        <v>4609</v>
      </c>
      <c r="E1958" s="194" t="s">
        <v>524</v>
      </c>
      <c r="F1958" s="87" t="s">
        <v>4610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3808</v>
      </c>
      <c r="L1958" s="90" t="s">
        <v>4804</v>
      </c>
      <c r="M1958" s="90" t="s">
        <v>4863</v>
      </c>
      <c r="N1958" s="90"/>
      <c r="O1958" s="86"/>
      <c r="P1958" s="89" t="s">
        <v>4611</v>
      </c>
      <c r="Q1958" s="89"/>
      <c r="R1958"/>
      <c r="S1958" t="str">
        <f t="shared" ref="S1958:S1989" si="586">IF(E1958=F1958,"","NOT EQUAL")</f>
        <v>NOT EQUAL</v>
      </c>
      <c r="T1958" t="str">
        <f>IF(ISNA(VLOOKUP(AF1958,#REF!,1)),"//","")</f>
        <v/>
      </c>
      <c r="U1958"/>
      <c r="V1958" t="e">
        <f t="shared" si="560"/>
        <v>#REF!</v>
      </c>
      <c r="W1958" s="81" t="s">
        <v>2728</v>
      </c>
      <c r="X1958" s="59" t="s">
        <v>2253</v>
      </c>
      <c r="Y1958" s="59" t="s">
        <v>2253</v>
      </c>
      <c r="Z1958" s="25" t="str">
        <f t="shared" si="511"/>
        <v/>
      </c>
      <c r="AA1958" s="25" t="str">
        <f t="shared" si="569"/>
        <v/>
      </c>
      <c r="AB1958" s="1">
        <f t="shared" si="512"/>
        <v>1914</v>
      </c>
      <c r="AC1958" t="str">
        <f t="shared" si="570"/>
        <v>ITM_USER_COPY</v>
      </c>
      <c r="AD1958" s="136" t="str">
        <f>IF(ISNA(VLOOKUP(AA1958,Sheet2!J:J,1,0)),"//","")</f>
        <v/>
      </c>
      <c r="AF1958" s="94" t="str">
        <f t="shared" si="571"/>
        <v/>
      </c>
      <c r="AG1958" t="b">
        <f t="shared" si="572"/>
        <v>1</v>
      </c>
    </row>
    <row r="1959" spans="1:33">
      <c r="A1959" s="50">
        <f t="shared" si="558"/>
        <v>1959</v>
      </c>
      <c r="B1959" s="49">
        <f t="shared" si="559"/>
        <v>1915</v>
      </c>
      <c r="C1959" s="86" t="s">
        <v>3764</v>
      </c>
      <c r="D1959" s="86" t="s">
        <v>2523</v>
      </c>
      <c r="E1959" s="194" t="s">
        <v>524</v>
      </c>
      <c r="F1959" s="87" t="s">
        <v>5237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3808</v>
      </c>
      <c r="L1959" s="90" t="s">
        <v>4804</v>
      </c>
      <c r="M1959" s="90" t="s">
        <v>4863</v>
      </c>
      <c r="N1959" s="90"/>
      <c r="O1959" s="90" t="s">
        <v>2520</v>
      </c>
      <c r="P1959" s="89" t="s">
        <v>2524</v>
      </c>
      <c r="Q1959" s="89"/>
      <c r="R1959"/>
      <c r="S1959" t="str">
        <f t="shared" si="586"/>
        <v>NOT EQUAL</v>
      </c>
      <c r="T1959" t="str">
        <f>IF(ISNA(VLOOKUP(AF1959,#REF!,1)),"//","")</f>
        <v/>
      </c>
      <c r="U1959"/>
      <c r="V1959" t="e">
        <f t="shared" si="560"/>
        <v>#REF!</v>
      </c>
      <c r="W1959" s="81" t="s">
        <v>2728</v>
      </c>
      <c r="X1959" s="59" t="s">
        <v>2253</v>
      </c>
      <c r="Y1959" s="59" t="s">
        <v>2253</v>
      </c>
      <c r="Z1959" s="25" t="str">
        <f t="shared" si="511"/>
        <v/>
      </c>
      <c r="AA1959" s="25" t="str">
        <f t="shared" si="569"/>
        <v/>
      </c>
      <c r="AB1959" s="1">
        <f t="shared" si="512"/>
        <v>1915</v>
      </c>
      <c r="AC1959" t="str">
        <f t="shared" si="570"/>
        <v>ITM_USER_WP43S</v>
      </c>
      <c r="AD1959" s="136" t="str">
        <f>IF(ISNA(VLOOKUP(AA1959,Sheet2!J:J,1,0)),"//","")</f>
        <v/>
      </c>
      <c r="AF1959" s="94" t="str">
        <f t="shared" si="571"/>
        <v/>
      </c>
      <c r="AG1959" t="b">
        <f t="shared" si="572"/>
        <v>1</v>
      </c>
    </row>
    <row r="1960" spans="1:33">
      <c r="A1960" s="50">
        <f t="shared" si="558"/>
        <v>1960</v>
      </c>
      <c r="B1960" s="49">
        <f t="shared" si="559"/>
        <v>1916</v>
      </c>
      <c r="C1960" s="86" t="s">
        <v>3764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3808</v>
      </c>
      <c r="L1960" s="90" t="s">
        <v>4804</v>
      </c>
      <c r="M1960" s="90" t="s">
        <v>4863</v>
      </c>
      <c r="N1960" s="90"/>
      <c r="O1960" s="86" t="s">
        <v>2520</v>
      </c>
      <c r="P1960" s="89" t="s">
        <v>2563</v>
      </c>
      <c r="Q1960" s="89"/>
      <c r="R1960"/>
      <c r="S1960" t="str">
        <f t="shared" si="586"/>
        <v>NOT EQUAL</v>
      </c>
      <c r="T1960" t="str">
        <f>IF(ISNA(VLOOKUP(AF1960,#REF!,1)),"//","")</f>
        <v/>
      </c>
      <c r="U1960"/>
      <c r="V1960" t="e">
        <f t="shared" si="560"/>
        <v>#REF!</v>
      </c>
      <c r="W1960" s="81" t="s">
        <v>2728</v>
      </c>
      <c r="X1960" s="59" t="s">
        <v>2253</v>
      </c>
      <c r="Y1960" s="59" t="s">
        <v>2253</v>
      </c>
      <c r="Z1960" s="25" t="str">
        <f t="shared" si="511"/>
        <v/>
      </c>
      <c r="AA1960" s="25" t="str">
        <f t="shared" si="569"/>
        <v/>
      </c>
      <c r="AB1960" s="1">
        <f t="shared" si="512"/>
        <v>1916</v>
      </c>
      <c r="AC1960" t="str">
        <f t="shared" si="570"/>
        <v>ITM_USER_DM42</v>
      </c>
      <c r="AD1960" s="136" t="str">
        <f>IF(ISNA(VLOOKUP(AA1960,Sheet2!J:J,1,0)),"//","")</f>
        <v/>
      </c>
      <c r="AF1960" s="94" t="str">
        <f t="shared" si="571"/>
        <v/>
      </c>
      <c r="AG1960" t="b">
        <f t="shared" si="572"/>
        <v>1</v>
      </c>
    </row>
    <row r="1961" spans="1:33">
      <c r="A1961" s="50">
        <f t="shared" si="558"/>
        <v>1961</v>
      </c>
      <c r="B1961" s="49">
        <f t="shared" si="559"/>
        <v>1917</v>
      </c>
      <c r="C1961" s="86" t="s">
        <v>3764</v>
      </c>
      <c r="D1961" s="86" t="s">
        <v>2628</v>
      </c>
      <c r="E1961" s="194" t="s">
        <v>524</v>
      </c>
      <c r="F1961" s="89" t="s">
        <v>2629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3808</v>
      </c>
      <c r="L1961" s="90" t="s">
        <v>4804</v>
      </c>
      <c r="M1961" s="90" t="s">
        <v>4863</v>
      </c>
      <c r="N1961" s="90"/>
      <c r="O1961" s="86" t="s">
        <v>2630</v>
      </c>
      <c r="P1961" s="89" t="s">
        <v>2631</v>
      </c>
      <c r="Q1961" s="89"/>
      <c r="R1961"/>
      <c r="S1961" t="str">
        <f t="shared" si="586"/>
        <v>NOT EQUAL</v>
      </c>
      <c r="T1961" t="str">
        <f>IF(ISNA(VLOOKUP(AF1961,#REF!,1)),"//","")</f>
        <v/>
      </c>
      <c r="U1961"/>
      <c r="V1961" t="e">
        <f t="shared" si="560"/>
        <v>#REF!</v>
      </c>
      <c r="W1961" s="81" t="s">
        <v>2728</v>
      </c>
      <c r="X1961" s="59" t="s">
        <v>2253</v>
      </c>
      <c r="Y1961" s="59" t="s">
        <v>2253</v>
      </c>
      <c r="Z1961" s="25" t="str">
        <f t="shared" si="511"/>
        <v/>
      </c>
      <c r="AA1961" s="25" t="str">
        <f t="shared" si="569"/>
        <v/>
      </c>
      <c r="AB1961" s="1">
        <f t="shared" si="512"/>
        <v>1917</v>
      </c>
      <c r="AC1961" t="str">
        <f t="shared" si="570"/>
        <v>ITM_USER_C43</v>
      </c>
      <c r="AD1961" s="136" t="str">
        <f>IF(ISNA(VLOOKUP(AA1961,Sheet2!J:J,1,0)),"//","")</f>
        <v/>
      </c>
      <c r="AF1961" s="94" t="str">
        <f t="shared" si="571"/>
        <v/>
      </c>
      <c r="AG1961" t="b">
        <f t="shared" si="572"/>
        <v>1</v>
      </c>
    </row>
    <row r="1962" spans="1:33">
      <c r="A1962" s="50">
        <f t="shared" si="558"/>
        <v>1962</v>
      </c>
      <c r="B1962" s="49">
        <f t="shared" si="559"/>
        <v>1918</v>
      </c>
      <c r="C1962" s="86" t="s">
        <v>3768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3808</v>
      </c>
      <c r="L1962" s="90" t="s">
        <v>4804</v>
      </c>
      <c r="M1962" s="90" t="s">
        <v>4863</v>
      </c>
      <c r="N1962" s="90"/>
      <c r="O1962" s="86" t="s">
        <v>972</v>
      </c>
      <c r="P1962" s="89" t="s">
        <v>2245</v>
      </c>
      <c r="Q1962" s="89"/>
      <c r="R1962"/>
      <c r="S1962" t="str">
        <f t="shared" si="586"/>
        <v>NOT EQUAL</v>
      </c>
      <c r="T1962" t="str">
        <f>IF(ISNA(VLOOKUP(AF1962,#REF!,1)),"//","")</f>
        <v/>
      </c>
      <c r="U1962"/>
      <c r="V1962" t="e">
        <f t="shared" si="560"/>
        <v>#REF!</v>
      </c>
      <c r="W1962" s="81" t="s">
        <v>2731</v>
      </c>
      <c r="X1962" s="59" t="s">
        <v>2253</v>
      </c>
      <c r="Y1962" s="59" t="s">
        <v>2253</v>
      </c>
      <c r="Z1962" s="25" t="str">
        <f t="shared" si="511"/>
        <v/>
      </c>
      <c r="AA1962" s="25" t="str">
        <f t="shared" si="569"/>
        <v/>
      </c>
      <c r="AB1962" s="1">
        <f t="shared" si="512"/>
        <v>1918</v>
      </c>
      <c r="AC1962" t="str">
        <f t="shared" si="570"/>
        <v>ITM_GET_NORM_E</v>
      </c>
      <c r="AD1962" s="136" t="str">
        <f>IF(ISNA(VLOOKUP(AA1962,Sheet2!J:J,1,0)),"//","")</f>
        <v/>
      </c>
      <c r="AF1962" s="94" t="str">
        <f t="shared" si="571"/>
        <v/>
      </c>
      <c r="AG1962" t="b">
        <f t="shared" si="572"/>
        <v>1</v>
      </c>
    </row>
    <row r="1963" spans="1:33">
      <c r="A1963" s="50">
        <f t="shared" si="558"/>
        <v>1963</v>
      </c>
      <c r="B1963" s="49">
        <f t="shared" si="559"/>
        <v>1919</v>
      </c>
      <c r="C1963" s="86" t="s">
        <v>3794</v>
      </c>
      <c r="D1963" s="86" t="s">
        <v>7</v>
      </c>
      <c r="E1963" s="194" t="s">
        <v>524</v>
      </c>
      <c r="F1963" s="89" t="s">
        <v>4264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3808</v>
      </c>
      <c r="L1963" s="90" t="s">
        <v>4804</v>
      </c>
      <c r="M1963" s="90" t="s">
        <v>4863</v>
      </c>
      <c r="N1963" s="90"/>
      <c r="O1963" s="86" t="s">
        <v>4265</v>
      </c>
      <c r="P1963" s="89" t="s">
        <v>4266</v>
      </c>
      <c r="Q1963" s="89"/>
      <c r="R1963"/>
      <c r="S1963" t="str">
        <f t="shared" si="586"/>
        <v>NOT EQUAL</v>
      </c>
      <c r="T1963" t="str">
        <f>IF(ISNA(VLOOKUP(AF1963,#REF!,1)),"//","")</f>
        <v/>
      </c>
      <c r="U1963"/>
      <c r="V1963" t="e">
        <f t="shared" si="560"/>
        <v>#REF!</v>
      </c>
      <c r="W1963" s="81"/>
      <c r="X1963" s="59" t="s">
        <v>2253</v>
      </c>
      <c r="Y1963" s="59" t="s">
        <v>2253</v>
      </c>
      <c r="Z1963" s="25" t="str">
        <f t="shared" si="511"/>
        <v/>
      </c>
      <c r="AA1963" s="25" t="str">
        <f t="shared" si="569"/>
        <v/>
      </c>
      <c r="AB1963" s="1">
        <f t="shared" si="512"/>
        <v>1919</v>
      </c>
      <c r="AC1963" t="str">
        <f t="shared" si="570"/>
        <v>ITM_RESERVE</v>
      </c>
      <c r="AD1963" s="136" t="str">
        <f>IF(ISNA(VLOOKUP(AA1963,Sheet2!J:J,1,0)),"//","")</f>
        <v/>
      </c>
      <c r="AF1963" s="94" t="str">
        <f t="shared" si="571"/>
        <v/>
      </c>
      <c r="AG1963" t="b">
        <f t="shared" si="572"/>
        <v>1</v>
      </c>
    </row>
    <row r="1964" spans="1:33">
      <c r="A1964" s="50">
        <f t="shared" si="558"/>
        <v>1964</v>
      </c>
      <c r="B1964" s="49">
        <f t="shared" si="559"/>
        <v>1920</v>
      </c>
      <c r="C1964" s="86" t="s">
        <v>3794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3808</v>
      </c>
      <c r="L1964" s="90" t="s">
        <v>4804</v>
      </c>
      <c r="M1964" s="90" t="s">
        <v>4863</v>
      </c>
      <c r="N1964" s="90"/>
      <c r="O1964" s="86"/>
      <c r="P1964" s="89" t="s">
        <v>2244</v>
      </c>
      <c r="Q1964" s="89"/>
      <c r="R1964"/>
      <c r="S1964" t="str">
        <f t="shared" si="586"/>
        <v>NOT EQUAL</v>
      </c>
      <c r="T1964" t="str">
        <f>IF(ISNA(VLOOKUP(AF1964,#REF!,1)),"//","")</f>
        <v/>
      </c>
      <c r="U1964"/>
      <c r="V1964" t="e">
        <f t="shared" si="560"/>
        <v>#REF!</v>
      </c>
      <c r="W1964" s="81" t="s">
        <v>2709</v>
      </c>
      <c r="X1964" s="59" t="s">
        <v>2253</v>
      </c>
      <c r="Y1964" s="59" t="s">
        <v>2253</v>
      </c>
      <c r="Z1964" s="25" t="str">
        <f t="shared" si="511"/>
        <v/>
      </c>
      <c r="AA1964" s="25" t="str">
        <f t="shared" si="569"/>
        <v/>
      </c>
      <c r="AB1964" s="1">
        <f t="shared" si="512"/>
        <v>1920</v>
      </c>
      <c r="AC1964" t="str">
        <f t="shared" si="570"/>
        <v>MNU_ASN_N</v>
      </c>
      <c r="AD1964" s="136" t="str">
        <f>IF(ISNA(VLOOKUP(AA1964,Sheet2!J:J,1,0)),"//","")</f>
        <v/>
      </c>
      <c r="AF1964" s="94" t="str">
        <f t="shared" si="571"/>
        <v/>
      </c>
      <c r="AG1964" t="b">
        <f t="shared" si="572"/>
        <v>1</v>
      </c>
    </row>
    <row r="1965" spans="1:33">
      <c r="A1965" s="50">
        <f t="shared" si="558"/>
        <v>1965</v>
      </c>
      <c r="B1965" s="49">
        <f t="shared" si="559"/>
        <v>1921</v>
      </c>
      <c r="C1965" s="86" t="s">
        <v>3794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3808</v>
      </c>
      <c r="L1965" s="90" t="s">
        <v>4804</v>
      </c>
      <c r="M1965" s="90" t="s">
        <v>4863</v>
      </c>
      <c r="N1965" s="90"/>
      <c r="O1965" s="86" t="s">
        <v>933</v>
      </c>
      <c r="P1965" s="89" t="s">
        <v>2203</v>
      </c>
      <c r="Q1965" s="89"/>
      <c r="R1965"/>
      <c r="S1965" t="str">
        <f t="shared" si="586"/>
        <v/>
      </c>
      <c r="T1965" t="str">
        <f>IF(ISNA(VLOOKUP(AF1965,#REF!,1)),"//","")</f>
        <v/>
      </c>
      <c r="U1965"/>
      <c r="V1965" t="e">
        <f t="shared" si="560"/>
        <v>#REF!</v>
      </c>
      <c r="W1965" s="81" t="s">
        <v>2709</v>
      </c>
      <c r="X1965" s="59" t="s">
        <v>2253</v>
      </c>
      <c r="Y1965" s="59" t="s">
        <v>2253</v>
      </c>
      <c r="Z1965" s="25" t="str">
        <f t="shared" si="511"/>
        <v/>
      </c>
      <c r="AA1965" s="25" t="str">
        <f t="shared" si="569"/>
        <v/>
      </c>
      <c r="AB1965" s="1">
        <f t="shared" si="512"/>
        <v>1921</v>
      </c>
      <c r="AC1965" t="str">
        <f t="shared" si="570"/>
        <v>MNU_HOME</v>
      </c>
      <c r="AD1965" s="136" t="str">
        <f>IF(ISNA(VLOOKUP(AA1965,Sheet2!J:J,1,0)),"//","")</f>
        <v/>
      </c>
      <c r="AF1965" s="94" t="str">
        <f t="shared" si="571"/>
        <v/>
      </c>
      <c r="AG1965" t="b">
        <f t="shared" si="572"/>
        <v>1</v>
      </c>
    </row>
    <row r="1966" spans="1:33">
      <c r="A1966" s="50">
        <f t="shared" si="558"/>
        <v>1966</v>
      </c>
      <c r="B1966" s="49">
        <f t="shared" si="559"/>
        <v>1922</v>
      </c>
      <c r="C1966" s="86" t="s">
        <v>3794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3808</v>
      </c>
      <c r="L1966" s="90" t="s">
        <v>4804</v>
      </c>
      <c r="M1966" s="90" t="s">
        <v>4863</v>
      </c>
      <c r="N1966" s="90"/>
      <c r="O1966" s="86" t="s">
        <v>936</v>
      </c>
      <c r="P1966" s="89" t="s">
        <v>2205</v>
      </c>
      <c r="Q1966" s="89"/>
      <c r="R1966"/>
      <c r="S1966" t="str">
        <f t="shared" si="586"/>
        <v/>
      </c>
      <c r="T1966" t="str">
        <f>IF(ISNA(VLOOKUP(AF1966,#REF!,1)),"//","")</f>
        <v/>
      </c>
      <c r="U1966"/>
      <c r="V1966" t="e">
        <f t="shared" si="560"/>
        <v>#REF!</v>
      </c>
      <c r="W1966" s="81" t="s">
        <v>2709</v>
      </c>
      <c r="X1966" s="59" t="s">
        <v>2253</v>
      </c>
      <c r="Y1966" s="59" t="s">
        <v>2253</v>
      </c>
      <c r="Z1966" s="25" t="str">
        <f t="shared" si="511"/>
        <v/>
      </c>
      <c r="AA1966" s="25" t="str">
        <f t="shared" si="569"/>
        <v/>
      </c>
      <c r="AB1966" s="1">
        <f t="shared" si="512"/>
        <v>1922</v>
      </c>
      <c r="AC1966" t="str">
        <f t="shared" si="570"/>
        <v>MNU_ALPHA</v>
      </c>
      <c r="AD1966" s="136" t="str">
        <f>IF(ISNA(VLOOKUP(AA1966,Sheet2!J:J,1,0)),"//","")</f>
        <v/>
      </c>
      <c r="AF1966" s="94" t="str">
        <f t="shared" si="571"/>
        <v/>
      </c>
      <c r="AG1966" t="b">
        <f t="shared" si="572"/>
        <v>1</v>
      </c>
    </row>
    <row r="1967" spans="1:33">
      <c r="A1967" s="50">
        <f t="shared" si="558"/>
        <v>1967</v>
      </c>
      <c r="B1967" s="49">
        <f t="shared" si="559"/>
        <v>1923</v>
      </c>
      <c r="C1967" s="86" t="s">
        <v>3794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3808</v>
      </c>
      <c r="L1967" s="90" t="s">
        <v>4804</v>
      </c>
      <c r="M1967" s="90" t="s">
        <v>4863</v>
      </c>
      <c r="N1967" s="90"/>
      <c r="O1967" s="86" t="s">
        <v>937</v>
      </c>
      <c r="P1967" s="89" t="s">
        <v>2206</v>
      </c>
      <c r="Q1967" s="89"/>
      <c r="R1967"/>
      <c r="S1967" t="str">
        <f t="shared" si="586"/>
        <v/>
      </c>
      <c r="T1967" t="str">
        <f>IF(ISNA(VLOOKUP(AF1967,#REF!,1)),"//","")</f>
        <v/>
      </c>
      <c r="U1967"/>
      <c r="V1967" t="e">
        <f t="shared" si="560"/>
        <v>#REF!</v>
      </c>
      <c r="W1967" s="81" t="s">
        <v>2709</v>
      </c>
      <c r="X1967" s="59" t="s">
        <v>2253</v>
      </c>
      <c r="Y1967" s="59" t="s">
        <v>2253</v>
      </c>
      <c r="Z1967" s="25" t="str">
        <f t="shared" si="511"/>
        <v/>
      </c>
      <c r="AA1967" s="25" t="str">
        <f t="shared" si="569"/>
        <v/>
      </c>
      <c r="AB1967" s="1">
        <f t="shared" si="512"/>
        <v>1923</v>
      </c>
      <c r="AC1967" t="str">
        <f t="shared" si="570"/>
        <v>MNU_BASE</v>
      </c>
      <c r="AD1967" s="136" t="str">
        <f>IF(ISNA(VLOOKUP(AA1967,Sheet2!J:J,1,0)),"//","")</f>
        <v/>
      </c>
      <c r="AF1967" s="94" t="str">
        <f t="shared" si="571"/>
        <v/>
      </c>
      <c r="AG1967" t="b">
        <f t="shared" si="572"/>
        <v>1</v>
      </c>
    </row>
    <row r="1968" spans="1:33">
      <c r="A1968" s="50">
        <f t="shared" si="558"/>
        <v>1968</v>
      </c>
      <c r="B1968" s="49">
        <f t="shared" si="559"/>
        <v>1924</v>
      </c>
      <c r="C1968" s="86" t="s">
        <v>3794</v>
      </c>
      <c r="D1968" s="86" t="s">
        <v>7</v>
      </c>
      <c r="E1968" s="87" t="s">
        <v>2650</v>
      </c>
      <c r="F1968" s="87" t="s">
        <v>2650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3808</v>
      </c>
      <c r="L1968" s="90" t="s">
        <v>4804</v>
      </c>
      <c r="M1968" s="90" t="s">
        <v>4863</v>
      </c>
      <c r="N1968" s="90"/>
      <c r="O1968" s="86"/>
      <c r="P1968" s="89" t="s">
        <v>2503</v>
      </c>
      <c r="Q1968" s="89"/>
      <c r="R1968"/>
      <c r="S1968" t="str">
        <f t="shared" si="586"/>
        <v/>
      </c>
      <c r="T1968" t="str">
        <f>IF(ISNA(VLOOKUP(AF1968,#REF!,1)),"//","")</f>
        <v/>
      </c>
      <c r="U1968"/>
      <c r="V1968" t="e">
        <f t="shared" si="560"/>
        <v>#REF!</v>
      </c>
      <c r="W1968" s="81" t="s">
        <v>2709</v>
      </c>
      <c r="X1968" s="59" t="s">
        <v>2253</v>
      </c>
      <c r="Y1968" s="59" t="s">
        <v>2253</v>
      </c>
      <c r="Z1968" s="25" t="str">
        <f t="shared" si="511"/>
        <v/>
      </c>
      <c r="AA1968" s="25" t="str">
        <f t="shared" si="569"/>
        <v/>
      </c>
      <c r="AB1968" s="1">
        <f t="shared" si="512"/>
        <v>1924</v>
      </c>
      <c r="AC1968" t="str">
        <f t="shared" si="570"/>
        <v>MNU_XEQ</v>
      </c>
      <c r="AD1968" s="136" t="str">
        <f>IF(ISNA(VLOOKUP(AA1968,Sheet2!J:J,1,0)),"//","")</f>
        <v/>
      </c>
      <c r="AF1968" s="94" t="str">
        <f t="shared" si="571"/>
        <v/>
      </c>
      <c r="AG1968" t="b">
        <f t="shared" si="572"/>
        <v>1</v>
      </c>
    </row>
    <row r="1969" spans="1:33">
      <c r="A1969" s="50">
        <f t="shared" si="558"/>
        <v>1969</v>
      </c>
      <c r="B1969" s="49">
        <f t="shared" si="559"/>
        <v>1925</v>
      </c>
      <c r="C1969" s="86" t="s">
        <v>3794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3970</v>
      </c>
      <c r="L1969" s="90" t="s">
        <v>4804</v>
      </c>
      <c r="M1969" s="90" t="s">
        <v>4863</v>
      </c>
      <c r="N1969" s="90"/>
      <c r="O1969" s="90" t="s">
        <v>957</v>
      </c>
      <c r="P1969" s="89" t="s">
        <v>2227</v>
      </c>
      <c r="Q1969" s="89"/>
      <c r="R1969"/>
      <c r="S1969" t="str">
        <f t="shared" si="586"/>
        <v/>
      </c>
      <c r="T1969" t="str">
        <f>IF(ISNA(VLOOKUP(AF1969,#REF!,1)),"//","")</f>
        <v/>
      </c>
      <c r="U1969"/>
      <c r="V1969" t="e">
        <f t="shared" si="560"/>
        <v>#REF!</v>
      </c>
      <c r="W1969" s="81" t="s">
        <v>2709</v>
      </c>
      <c r="X1969" s="59" t="s">
        <v>2253</v>
      </c>
      <c r="Y1969" s="59" t="s">
        <v>2253</v>
      </c>
      <c r="Z1969" s="25" t="str">
        <f t="shared" ref="Z1969:Z2014" si="587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9"/>
        <v/>
      </c>
      <c r="AB1969" s="1">
        <f t="shared" ref="AB1969:AB2014" si="588">B1969</f>
        <v>1925</v>
      </c>
      <c r="AC1969" t="str">
        <f t="shared" si="570"/>
        <v>MNU_EE</v>
      </c>
      <c r="AD1969" s="136" t="str">
        <f>IF(ISNA(VLOOKUP(AA1969,Sheet2!J:J,1,0)),"//","")</f>
        <v/>
      </c>
      <c r="AF1969" s="94" t="str">
        <f t="shared" si="571"/>
        <v/>
      </c>
      <c r="AG1969" t="b">
        <f t="shared" si="572"/>
        <v>1</v>
      </c>
    </row>
    <row r="1970" spans="1:33">
      <c r="A1970" s="50">
        <f t="shared" si="558"/>
        <v>1970</v>
      </c>
      <c r="B1970" s="49">
        <f t="shared" si="559"/>
        <v>1926</v>
      </c>
      <c r="C1970" s="86" t="s">
        <v>3769</v>
      </c>
      <c r="D1970" s="86" t="s">
        <v>2809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3808</v>
      </c>
      <c r="L1970" s="90" t="s">
        <v>4804</v>
      </c>
      <c r="M1970" s="90" t="s">
        <v>4863</v>
      </c>
      <c r="N1970" s="90"/>
      <c r="O1970" s="86"/>
      <c r="P1970" s="89" t="s">
        <v>2809</v>
      </c>
      <c r="Q1970" s="89"/>
      <c r="R1970"/>
      <c r="S1970" t="str">
        <f t="shared" si="586"/>
        <v>NOT EQUAL</v>
      </c>
      <c r="T1970" t="str">
        <f>IF(ISNA(VLOOKUP(AF1970,#REF!,1)),"//","")</f>
        <v/>
      </c>
      <c r="U1970"/>
      <c r="V1970" t="e">
        <f t="shared" si="560"/>
        <v>#REF!</v>
      </c>
      <c r="W1970" s="81" t="s">
        <v>2743</v>
      </c>
      <c r="X1970" s="59" t="s">
        <v>2253</v>
      </c>
      <c r="Y1970" s="59" t="s">
        <v>2253</v>
      </c>
      <c r="Z1970" s="25" t="str">
        <f t="shared" si="587"/>
        <v/>
      </c>
      <c r="AA1970" s="25" t="str">
        <f t="shared" si="569"/>
        <v/>
      </c>
      <c r="AB1970" s="1">
        <f t="shared" si="588"/>
        <v>1926</v>
      </c>
      <c r="AC1970" t="str">
        <f t="shared" si="570"/>
        <v>ITM_T_UP_ARROW</v>
      </c>
      <c r="AD1970" s="136" t="str">
        <f>IF(ISNA(VLOOKUP(AA1970,Sheet2!J:J,1,0)),"//","")</f>
        <v/>
      </c>
      <c r="AF1970" s="94" t="str">
        <f t="shared" si="571"/>
        <v/>
      </c>
      <c r="AG1970" t="b">
        <f t="shared" si="572"/>
        <v>1</v>
      </c>
    </row>
    <row r="1971" spans="1:33">
      <c r="A1971" s="50">
        <f t="shared" si="558"/>
        <v>1971</v>
      </c>
      <c r="B1971" s="49">
        <f t="shared" si="559"/>
        <v>1927</v>
      </c>
      <c r="C1971" s="86" t="s">
        <v>3794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3808</v>
      </c>
      <c r="L1971" s="90" t="s">
        <v>4804</v>
      </c>
      <c r="M1971" s="90" t="s">
        <v>4863</v>
      </c>
      <c r="N1971" s="90"/>
      <c r="O1971" s="86"/>
      <c r="P1971" s="89" t="s">
        <v>2240</v>
      </c>
      <c r="Q1971" s="89"/>
      <c r="R1971"/>
      <c r="S1971" t="str">
        <f t="shared" si="586"/>
        <v/>
      </c>
      <c r="T1971" t="str">
        <f>IF(ISNA(VLOOKUP(AF1971,#REF!,1)),"//","")</f>
        <v/>
      </c>
      <c r="U1971"/>
      <c r="V1971" t="e">
        <f t="shared" si="560"/>
        <v>#REF!</v>
      </c>
      <c r="W1971" s="81" t="s">
        <v>2709</v>
      </c>
      <c r="X1971" s="59" t="s">
        <v>2253</v>
      </c>
      <c r="Y1971" s="59" t="s">
        <v>2253</v>
      </c>
      <c r="Z1971" s="25" t="str">
        <f t="shared" si="587"/>
        <v/>
      </c>
      <c r="AA1971" s="25" t="str">
        <f t="shared" si="569"/>
        <v/>
      </c>
      <c r="AB1971" s="1">
        <f t="shared" si="588"/>
        <v>1927</v>
      </c>
      <c r="AC1971" t="str">
        <f t="shared" si="570"/>
        <v>MNU_ASN</v>
      </c>
      <c r="AD1971" s="136" t="str">
        <f>IF(ISNA(VLOOKUP(AA1971,Sheet2!J:J,1,0)),"//","")</f>
        <v/>
      </c>
      <c r="AF1971" s="94" t="str">
        <f t="shared" si="571"/>
        <v/>
      </c>
      <c r="AG1971" t="b">
        <f t="shared" si="572"/>
        <v>1</v>
      </c>
    </row>
    <row r="1972" spans="1:33">
      <c r="A1972" s="50">
        <f t="shared" si="558"/>
        <v>1972</v>
      </c>
      <c r="B1972" s="49">
        <f t="shared" si="559"/>
        <v>1928</v>
      </c>
      <c r="C1972" s="86" t="s">
        <v>3769</v>
      </c>
      <c r="D1972" s="86" t="s">
        <v>2810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3808</v>
      </c>
      <c r="L1972" s="90" t="s">
        <v>4804</v>
      </c>
      <c r="M1972" s="90" t="s">
        <v>4863</v>
      </c>
      <c r="N1972" s="90"/>
      <c r="O1972" s="86"/>
      <c r="P1972" s="89" t="s">
        <v>2810</v>
      </c>
      <c r="Q1972" s="89"/>
      <c r="R1972"/>
      <c r="S1972" t="str">
        <f t="shared" si="586"/>
        <v>NOT EQUAL</v>
      </c>
      <c r="T1972" t="str">
        <f>IF(ISNA(VLOOKUP(AF1972,#REF!,1)),"//","")</f>
        <v/>
      </c>
      <c r="U1972"/>
      <c r="V1972" t="e">
        <f t="shared" si="560"/>
        <v>#REF!</v>
      </c>
      <c r="W1972" s="81" t="s">
        <v>2743</v>
      </c>
      <c r="X1972" s="59" t="s">
        <v>2253</v>
      </c>
      <c r="Y1972" s="59" t="s">
        <v>2253</v>
      </c>
      <c r="Z1972" s="25" t="str">
        <f t="shared" si="587"/>
        <v/>
      </c>
      <c r="AA1972" s="25" t="str">
        <f t="shared" si="569"/>
        <v/>
      </c>
      <c r="AB1972" s="1">
        <f t="shared" si="588"/>
        <v>1928</v>
      </c>
      <c r="AC1972" t="str">
        <f t="shared" si="570"/>
        <v>ITM_T_DOWN_ARROW</v>
      </c>
      <c r="AD1972" s="136" t="str">
        <f>IF(ISNA(VLOOKUP(AA1972,Sheet2!J:J,1,0)),"//","")</f>
        <v/>
      </c>
      <c r="AF1972" s="94" t="str">
        <f t="shared" si="571"/>
        <v/>
      </c>
      <c r="AG1972" t="b">
        <f t="shared" si="572"/>
        <v>1</v>
      </c>
    </row>
    <row r="1973" spans="1:33">
      <c r="A1973" s="50">
        <f t="shared" si="558"/>
        <v>1973</v>
      </c>
      <c r="B1973" s="49">
        <f t="shared" si="559"/>
        <v>1929</v>
      </c>
      <c r="C1973" s="86" t="s">
        <v>3769</v>
      </c>
      <c r="D1973" s="86" t="s">
        <v>2807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3808</v>
      </c>
      <c r="L1973" s="90" t="s">
        <v>4804</v>
      </c>
      <c r="M1973" s="90" t="s">
        <v>4863</v>
      </c>
      <c r="N1973" s="90"/>
      <c r="O1973" s="86"/>
      <c r="P1973" s="89" t="s">
        <v>2807</v>
      </c>
      <c r="Q1973" s="89"/>
      <c r="R1973"/>
      <c r="S1973" t="str">
        <f t="shared" si="586"/>
        <v>NOT EQUAL</v>
      </c>
      <c r="T1973" t="str">
        <f>IF(ISNA(VLOOKUP(AF1973,#REF!,1)),"//","")</f>
        <v/>
      </c>
      <c r="U1973"/>
      <c r="V1973" t="e">
        <f t="shared" si="560"/>
        <v>#REF!</v>
      </c>
      <c r="W1973" s="81" t="s">
        <v>2743</v>
      </c>
      <c r="X1973" s="59" t="s">
        <v>2253</v>
      </c>
      <c r="Y1973" s="59" t="s">
        <v>2253</v>
      </c>
      <c r="Z1973" s="25" t="str">
        <f t="shared" si="587"/>
        <v/>
      </c>
      <c r="AA1973" s="25" t="str">
        <f t="shared" si="569"/>
        <v/>
      </c>
      <c r="AB1973" s="1">
        <f t="shared" si="588"/>
        <v>1929</v>
      </c>
      <c r="AC1973" t="str">
        <f t="shared" si="570"/>
        <v>ITM_T_HOME</v>
      </c>
      <c r="AD1973" s="136" t="str">
        <f>IF(ISNA(VLOOKUP(AA1973,Sheet2!J:J,1,0)),"//","")</f>
        <v/>
      </c>
      <c r="AF1973" s="94" t="str">
        <f t="shared" si="571"/>
        <v/>
      </c>
      <c r="AG1973" t="b">
        <f t="shared" si="572"/>
        <v>1</v>
      </c>
    </row>
    <row r="1974" spans="1:33">
      <c r="A1974" s="50">
        <f t="shared" si="558"/>
        <v>1974</v>
      </c>
      <c r="B1974" s="49">
        <f t="shared" si="559"/>
        <v>1930</v>
      </c>
      <c r="C1974" s="86" t="s">
        <v>3769</v>
      </c>
      <c r="D1974" s="86" t="s">
        <v>2808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3808</v>
      </c>
      <c r="L1974" s="90" t="s">
        <v>4804</v>
      </c>
      <c r="M1974" s="90" t="s">
        <v>4863</v>
      </c>
      <c r="N1974" s="90"/>
      <c r="O1974" s="86"/>
      <c r="P1974" s="89" t="s">
        <v>2808</v>
      </c>
      <c r="Q1974" s="89"/>
      <c r="R1974"/>
      <c r="S1974" t="str">
        <f t="shared" si="586"/>
        <v>NOT EQUAL</v>
      </c>
      <c r="T1974" t="str">
        <f>IF(ISNA(VLOOKUP(AF1974,#REF!,1)),"//","")</f>
        <v/>
      </c>
      <c r="U1974"/>
      <c r="V1974" t="e">
        <f t="shared" si="560"/>
        <v>#REF!</v>
      </c>
      <c r="W1974" s="81" t="s">
        <v>2743</v>
      </c>
      <c r="X1974" s="59" t="s">
        <v>2253</v>
      </c>
      <c r="Y1974" s="59" t="s">
        <v>2253</v>
      </c>
      <c r="Z1974" s="25" t="str">
        <f t="shared" si="587"/>
        <v/>
      </c>
      <c r="AA1974" s="25" t="str">
        <f t="shared" si="569"/>
        <v/>
      </c>
      <c r="AB1974" s="1">
        <f t="shared" si="588"/>
        <v>1930</v>
      </c>
      <c r="AC1974" t="str">
        <f t="shared" si="570"/>
        <v>ITM_T_END</v>
      </c>
      <c r="AD1974" s="136" t="str">
        <f>IF(ISNA(VLOOKUP(AA1974,Sheet2!J:J,1,0)),"//","")</f>
        <v/>
      </c>
      <c r="AF1974" s="94" t="str">
        <f t="shared" si="571"/>
        <v/>
      </c>
      <c r="AG1974" t="b">
        <f t="shared" si="572"/>
        <v>1</v>
      </c>
    </row>
    <row r="1975" spans="1:33">
      <c r="A1975" s="50">
        <f t="shared" si="558"/>
        <v>1975</v>
      </c>
      <c r="B1975" s="49">
        <f t="shared" si="559"/>
        <v>1931</v>
      </c>
      <c r="C1975" s="86" t="s">
        <v>3743</v>
      </c>
      <c r="D1975" s="192" t="s">
        <v>4676</v>
      </c>
      <c r="E1975" s="87" t="s">
        <v>524</v>
      </c>
      <c r="F1975" s="87" t="s">
        <v>4682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3808</v>
      </c>
      <c r="L1975" s="90" t="s">
        <v>4804</v>
      </c>
      <c r="M1975" s="90" t="s">
        <v>4863</v>
      </c>
      <c r="N1975" s="90"/>
      <c r="O1975" s="86"/>
      <c r="P1975" s="89" t="s">
        <v>4677</v>
      </c>
      <c r="Q1975" s="89"/>
      <c r="R1975"/>
      <c r="S1975" t="str">
        <f t="shared" si="586"/>
        <v>NOT EQUAL</v>
      </c>
      <c r="T1975" t="str">
        <f>IF(ISNA(VLOOKUP(AF1975,#REF!,1)),"//","")</f>
        <v/>
      </c>
      <c r="U1975"/>
      <c r="V1975" t="e">
        <f t="shared" si="560"/>
        <v>#REF!</v>
      </c>
      <c r="W1975" s="81" t="s">
        <v>2726</v>
      </c>
      <c r="X1975" s="59" t="s">
        <v>2615</v>
      </c>
      <c r="Y1975" s="59"/>
      <c r="Z1975" s="25" t="str">
        <f t="shared" si="587"/>
        <v>"ZYX" STD_RIGHT_ARROW "M"</v>
      </c>
      <c r="AA1975" s="25" t="str">
        <f t="shared" si="569"/>
        <v>ZYX&gt;M</v>
      </c>
      <c r="AB1975" s="1">
        <f t="shared" si="588"/>
        <v>1931</v>
      </c>
      <c r="AC1975" t="str">
        <f t="shared" si="570"/>
        <v>ITM_STKTO3x1</v>
      </c>
      <c r="AF1975" s="94" t="str">
        <f t="shared" si="571"/>
        <v>ZYX&gt;M</v>
      </c>
      <c r="AG1975" t="b">
        <f t="shared" si="572"/>
        <v>1</v>
      </c>
    </row>
    <row r="1976" spans="1:33">
      <c r="A1976" s="50">
        <f t="shared" si="558"/>
        <v>1976</v>
      </c>
      <c r="B1976" s="49">
        <f t="shared" si="559"/>
        <v>1932</v>
      </c>
      <c r="C1976" s="86" t="s">
        <v>3794</v>
      </c>
      <c r="D1976" s="86" t="s">
        <v>7</v>
      </c>
      <c r="E1976" s="197" t="s">
        <v>4984</v>
      </c>
      <c r="F1976" s="197" t="s">
        <v>4984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3808</v>
      </c>
      <c r="L1976" s="90" t="s">
        <v>4804</v>
      </c>
      <c r="M1976" s="90" t="s">
        <v>4863</v>
      </c>
      <c r="N1976" s="90"/>
      <c r="O1976" s="86"/>
      <c r="P1976" s="89" t="s">
        <v>4983</v>
      </c>
      <c r="Q1976" s="89"/>
      <c r="R1976"/>
      <c r="S1976" t="str">
        <f t="shared" si="586"/>
        <v/>
      </c>
      <c r="T1976" t="str">
        <f>IF(ISNA(VLOOKUP(AF1976,#REF!,1)),"//","")</f>
        <v/>
      </c>
      <c r="U1976"/>
      <c r="V1976" t="e">
        <f t="shared" ref="V1976" si="589">IF(AA1976&lt;&gt;"",V1975+1,V1975)</f>
        <v>#REF!</v>
      </c>
      <c r="W1976" s="81" t="s">
        <v>2743</v>
      </c>
      <c r="X1976" s="59" t="s">
        <v>2253</v>
      </c>
      <c r="Y1976" s="59" t="s">
        <v>2253</v>
      </c>
      <c r="Z1976" s="25" t="str">
        <f t="shared" ref="Z1976" si="590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1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2">B1976</f>
        <v>1932</v>
      </c>
      <c r="AC1976" t="str">
        <f t="shared" ref="AC1976" si="593">P1976</f>
        <v>ITM_XPARSE</v>
      </c>
      <c r="AD1976" s="136" t="str">
        <f>IF(ISNA(VLOOKUP(AA1976,Sheet2!J:J,1,0)),"//","")</f>
        <v>//</v>
      </c>
      <c r="AF1976" s="94" t="str">
        <f t="shared" ref="AF1976" si="594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5">AA1976=AF1976</f>
        <v>1</v>
      </c>
    </row>
    <row r="1977" spans="1:33">
      <c r="A1977" s="50">
        <f t="shared" si="558"/>
        <v>1977</v>
      </c>
      <c r="B1977" s="49">
        <f t="shared" si="559"/>
        <v>1933</v>
      </c>
      <c r="C1977" s="86" t="s">
        <v>3794</v>
      </c>
      <c r="D1977" s="86" t="s">
        <v>7</v>
      </c>
      <c r="E1977" s="89" t="s">
        <v>2648</v>
      </c>
      <c r="F1977" s="89" t="s">
        <v>2648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3808</v>
      </c>
      <c r="L1977" s="90" t="s">
        <v>4804</v>
      </c>
      <c r="M1977" s="90" t="s">
        <v>4863</v>
      </c>
      <c r="N1977" s="90"/>
      <c r="O1977" s="86"/>
      <c r="P1977" s="89" t="s">
        <v>2649</v>
      </c>
      <c r="Q1977" s="89"/>
      <c r="R1977"/>
      <c r="S1977" t="str">
        <f t="shared" si="586"/>
        <v/>
      </c>
      <c r="T1977" t="str">
        <f>IF(ISNA(VLOOKUP(AF1977,#REF!,1)),"//","")</f>
        <v/>
      </c>
      <c r="U1977"/>
      <c r="V1977" t="e">
        <f t="shared" si="560"/>
        <v>#REF!</v>
      </c>
      <c r="W1977" s="81" t="s">
        <v>2709</v>
      </c>
      <c r="X1977" s="59" t="s">
        <v>2253</v>
      </c>
      <c r="Y1977" s="59" t="s">
        <v>2253</v>
      </c>
      <c r="Z1977" s="25" t="str">
        <f t="shared" si="587"/>
        <v/>
      </c>
      <c r="AA1977" s="25" t="str">
        <f t="shared" si="569"/>
        <v/>
      </c>
      <c r="AB1977" s="1">
        <f t="shared" si="588"/>
        <v>1933</v>
      </c>
      <c r="AC1977" t="str">
        <f t="shared" si="570"/>
        <v>MNU_XXEQ</v>
      </c>
      <c r="AD1977" s="136" t="str">
        <f>IF(ISNA(VLOOKUP(AA1977,Sheet2!J:J,1,0)),"//","")</f>
        <v/>
      </c>
      <c r="AF1977" s="94" t="str">
        <f t="shared" si="571"/>
        <v/>
      </c>
      <c r="AG1977" t="b">
        <f t="shared" si="572"/>
        <v>1</v>
      </c>
    </row>
    <row r="1978" spans="1:33">
      <c r="A1978" s="50">
        <f t="shared" si="558"/>
        <v>1978</v>
      </c>
      <c r="B1978" s="49">
        <f t="shared" si="559"/>
        <v>1934</v>
      </c>
      <c r="C1978" s="86" t="s">
        <v>3707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3970</v>
      </c>
      <c r="L1978" s="90" t="s">
        <v>4804</v>
      </c>
      <c r="M1978" s="90" t="s">
        <v>4863</v>
      </c>
      <c r="N1978" s="90"/>
      <c r="O1978" s="86"/>
      <c r="P1978" s="89" t="s">
        <v>2516</v>
      </c>
      <c r="Q1978" s="89"/>
      <c r="R1978"/>
      <c r="S1978" t="str">
        <f t="shared" si="586"/>
        <v>NOT EQUAL</v>
      </c>
      <c r="T1978" t="str">
        <f>IF(ISNA(VLOOKUP(AF1978,#REF!,1)),"//","")</f>
        <v/>
      </c>
      <c r="U1978"/>
      <c r="V1978" t="e">
        <f t="shared" si="560"/>
        <v>#REF!</v>
      </c>
      <c r="W1978" s="81" t="s">
        <v>2729</v>
      </c>
      <c r="X1978" s="59" t="s">
        <v>2253</v>
      </c>
      <c r="Y1978" s="59" t="s">
        <v>2253</v>
      </c>
      <c r="Z1978" s="25" t="str">
        <f t="shared" si="587"/>
        <v/>
      </c>
      <c r="AA1978" s="25" t="str">
        <f t="shared" si="569"/>
        <v/>
      </c>
      <c r="AB1978" s="1">
        <f t="shared" si="588"/>
        <v>1934</v>
      </c>
      <c r="AC1978" t="str">
        <f t="shared" si="570"/>
        <v>ITM_RNG</v>
      </c>
      <c r="AD1978" s="136" t="str">
        <f>IF(ISNA(VLOOKUP(AA1978,Sheet2!J:J,1,0)),"//","")</f>
        <v/>
      </c>
      <c r="AF1978" s="94" t="str">
        <f t="shared" si="571"/>
        <v/>
      </c>
      <c r="AG1978" t="b">
        <f t="shared" si="572"/>
        <v>1</v>
      </c>
    </row>
    <row r="1979" spans="1:33">
      <c r="A1979" s="50">
        <f t="shared" si="558"/>
        <v>1979</v>
      </c>
      <c r="B1979" s="49">
        <f t="shared" si="559"/>
        <v>1935</v>
      </c>
      <c r="C1979" s="86" t="s">
        <v>3797</v>
      </c>
      <c r="D1979" s="86" t="s">
        <v>4033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3808</v>
      </c>
      <c r="L1979" s="90" t="s">
        <v>4804</v>
      </c>
      <c r="M1979" s="90" t="s">
        <v>4863</v>
      </c>
      <c r="N1979" s="90"/>
      <c r="O1979" s="90" t="s">
        <v>333</v>
      </c>
      <c r="P1979" s="89" t="s">
        <v>2505</v>
      </c>
      <c r="Q1979" s="89"/>
      <c r="R1979"/>
      <c r="S1979" t="str">
        <f t="shared" si="586"/>
        <v/>
      </c>
      <c r="T1979" t="str">
        <f>IF(ISNA(VLOOKUP(AF1979,#REF!,1)),"//","")</f>
        <v/>
      </c>
      <c r="U1979"/>
      <c r="V1979" t="e">
        <f t="shared" si="560"/>
        <v>#REF!</v>
      </c>
      <c r="W1979" s="81" t="s">
        <v>2729</v>
      </c>
      <c r="X1979" s="59" t="s">
        <v>2253</v>
      </c>
      <c r="Y1979" s="59" t="s">
        <v>2253</v>
      </c>
      <c r="Z1979" s="25" t="str">
        <f t="shared" si="587"/>
        <v>"FLGS"</v>
      </c>
      <c r="AA1979" s="25" t="str">
        <f t="shared" si="569"/>
        <v>FLGS</v>
      </c>
      <c r="AB1979" s="1">
        <f t="shared" si="588"/>
        <v>1935</v>
      </c>
      <c r="AC1979" t="str">
        <f t="shared" si="570"/>
        <v>ITM_FLGSV</v>
      </c>
      <c r="AD1979" s="136" t="str">
        <f>IF(ISNA(VLOOKUP(AA1979,Sheet2!J:J,1,0)),"//","")</f>
        <v>//</v>
      </c>
      <c r="AF1979" s="94" t="str">
        <f t="shared" si="571"/>
        <v>FLGS</v>
      </c>
      <c r="AG1979" t="b">
        <f t="shared" si="572"/>
        <v>1</v>
      </c>
    </row>
    <row r="1980" spans="1:33">
      <c r="A1980" s="50">
        <f t="shared" si="558"/>
        <v>1980</v>
      </c>
      <c r="B1980" s="49">
        <f t="shared" si="559"/>
        <v>1936</v>
      </c>
      <c r="C1980" s="86" t="s">
        <v>3738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3808</v>
      </c>
      <c r="L1980" s="90" t="s">
        <v>4804</v>
      </c>
      <c r="M1980" s="90" t="s">
        <v>4863</v>
      </c>
      <c r="N1980" s="90"/>
      <c r="O1980" s="86"/>
      <c r="P1980" s="89" t="s">
        <v>2483</v>
      </c>
      <c r="Q1980" s="89"/>
      <c r="R1980"/>
      <c r="S1980" t="str">
        <f t="shared" si="586"/>
        <v>NOT EQUAL</v>
      </c>
      <c r="T1980" t="str">
        <f>IF(ISNA(VLOOKUP(AF1980,#REF!,1)),"//","")</f>
        <v/>
      </c>
      <c r="U1980"/>
      <c r="V1980" t="e">
        <f t="shared" si="560"/>
        <v>#REF!</v>
      </c>
      <c r="W1980" s="81" t="s">
        <v>2727</v>
      </c>
      <c r="X1980" s="59" t="s">
        <v>2615</v>
      </c>
      <c r="Y1980" s="59" t="s">
        <v>2253</v>
      </c>
      <c r="Z1980" s="25" t="str">
        <f t="shared" si="587"/>
        <v>"CPXI"</v>
      </c>
      <c r="AA1980" s="25" t="str">
        <f t="shared" si="569"/>
        <v>CPXI</v>
      </c>
      <c r="AB1980" s="1">
        <f t="shared" si="588"/>
        <v>1936</v>
      </c>
      <c r="AC1980" t="str">
        <f t="shared" si="570"/>
        <v>ITM_CPXI</v>
      </c>
      <c r="AD1980" s="136" t="str">
        <f>IF(ISNA(VLOOKUP(AA1980,Sheet2!J:J,1,0)),"//","")</f>
        <v>//</v>
      </c>
      <c r="AF1980" s="94" t="str">
        <f t="shared" si="571"/>
        <v>CPXI</v>
      </c>
      <c r="AG1980" t="b">
        <f t="shared" si="572"/>
        <v>1</v>
      </c>
    </row>
    <row r="1981" spans="1:33">
      <c r="A1981" s="50">
        <f t="shared" si="558"/>
        <v>1981</v>
      </c>
      <c r="B1981" s="49">
        <f t="shared" si="559"/>
        <v>1937</v>
      </c>
      <c r="C1981" s="86" t="s">
        <v>3738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3808</v>
      </c>
      <c r="L1981" s="90" t="s">
        <v>4804</v>
      </c>
      <c r="M1981" s="90" t="s">
        <v>4863</v>
      </c>
      <c r="N1981" s="90"/>
      <c r="O1981" s="86"/>
      <c r="P1981" s="89" t="s">
        <v>2484</v>
      </c>
      <c r="Q1981" s="89"/>
      <c r="R1981"/>
      <c r="S1981" t="str">
        <f t="shared" si="586"/>
        <v>NOT EQUAL</v>
      </c>
      <c r="T1981" t="str">
        <f>IF(ISNA(VLOOKUP(AF1981,#REF!,1)),"//","")</f>
        <v/>
      </c>
      <c r="U1981"/>
      <c r="V1981" t="e">
        <f t="shared" si="560"/>
        <v>#REF!</v>
      </c>
      <c r="W1981" s="81" t="s">
        <v>2727</v>
      </c>
      <c r="X1981" s="59" t="s">
        <v>2615</v>
      </c>
      <c r="Y1981" s="59" t="s">
        <v>2253</v>
      </c>
      <c r="Z1981" s="25" t="str">
        <f t="shared" si="587"/>
        <v>"CPXJ"</v>
      </c>
      <c r="AA1981" s="25" t="str">
        <f t="shared" si="569"/>
        <v>CPXJ</v>
      </c>
      <c r="AB1981" s="1">
        <f t="shared" si="588"/>
        <v>1937</v>
      </c>
      <c r="AC1981" t="str">
        <f t="shared" si="570"/>
        <v>ITM_CPXJ</v>
      </c>
      <c r="AD1981" s="136" t="str">
        <f>IF(ISNA(VLOOKUP(AA1981,Sheet2!J:J,1,0)),"//","")</f>
        <v>//</v>
      </c>
      <c r="AF1981" s="94" t="str">
        <f t="shared" si="571"/>
        <v>CPXJ</v>
      </c>
      <c r="AG1981" t="b">
        <f t="shared" si="572"/>
        <v>1</v>
      </c>
    </row>
    <row r="1982" spans="1:33">
      <c r="A1982" s="50">
        <f t="shared" si="558"/>
        <v>1982</v>
      </c>
      <c r="B1982" s="49">
        <f t="shared" si="559"/>
        <v>1938</v>
      </c>
      <c r="C1982" s="86" t="s">
        <v>3738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3808</v>
      </c>
      <c r="L1982" s="90" t="s">
        <v>4804</v>
      </c>
      <c r="M1982" s="90" t="s">
        <v>4861</v>
      </c>
      <c r="N1982" s="90"/>
      <c r="O1982" s="86"/>
      <c r="P1982" s="89" t="s">
        <v>2492</v>
      </c>
      <c r="Q1982" s="89"/>
      <c r="R1982"/>
      <c r="S1982" t="str">
        <f t="shared" si="586"/>
        <v>NOT EQUAL</v>
      </c>
      <c r="T1982" t="str">
        <f>IF(ISNA(VLOOKUP(AF1982,#REF!,1)),"//","")</f>
        <v/>
      </c>
      <c r="U1982"/>
      <c r="V1982" t="e">
        <f t="shared" si="560"/>
        <v>#REF!</v>
      </c>
      <c r="W1982" s="81" t="s">
        <v>2727</v>
      </c>
      <c r="X1982" s="59" t="s">
        <v>2615</v>
      </c>
      <c r="Y1982" s="59" t="s">
        <v>2253</v>
      </c>
      <c r="Z1982" s="25" t="str">
        <f t="shared" si="587"/>
        <v>"SSIZE4"</v>
      </c>
      <c r="AA1982" s="25" t="str">
        <f t="shared" si="569"/>
        <v>SSIZE4</v>
      </c>
      <c r="AB1982" s="1">
        <f t="shared" si="588"/>
        <v>1938</v>
      </c>
      <c r="AC1982" t="str">
        <f t="shared" si="570"/>
        <v>ITM_SSIZE4</v>
      </c>
      <c r="AD1982" s="136" t="str">
        <f>IF(ISNA(VLOOKUP(AA1982,Sheet2!J:J,1,0)),"//","")</f>
        <v>//</v>
      </c>
      <c r="AF1982" s="94" t="str">
        <f t="shared" si="571"/>
        <v>SSIZE4</v>
      </c>
      <c r="AG1982" t="b">
        <f t="shared" si="572"/>
        <v>1</v>
      </c>
    </row>
    <row r="1983" spans="1:33">
      <c r="A1983" s="50">
        <f t="shared" si="558"/>
        <v>1983</v>
      </c>
      <c r="B1983" s="49">
        <f t="shared" si="559"/>
        <v>1939</v>
      </c>
      <c r="C1983" s="86" t="s">
        <v>3738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3808</v>
      </c>
      <c r="L1983" s="90" t="s">
        <v>4804</v>
      </c>
      <c r="M1983" s="90" t="s">
        <v>4861</v>
      </c>
      <c r="N1983" s="90"/>
      <c r="O1983" s="90"/>
      <c r="P1983" s="89" t="s">
        <v>2494</v>
      </c>
      <c r="Q1983" s="89"/>
      <c r="R1983"/>
      <c r="S1983" t="str">
        <f t="shared" si="586"/>
        <v>NOT EQUAL</v>
      </c>
      <c r="T1983" t="str">
        <f>IF(ISNA(VLOOKUP(AF1983,#REF!,1)),"//","")</f>
        <v/>
      </c>
      <c r="U1983"/>
      <c r="V1983" t="e">
        <f t="shared" si="560"/>
        <v>#REF!</v>
      </c>
      <c r="W1983" s="81" t="s">
        <v>2727</v>
      </c>
      <c r="X1983" s="59" t="s">
        <v>2615</v>
      </c>
      <c r="Y1983" s="59" t="s">
        <v>2253</v>
      </c>
      <c r="Z1983" s="25" t="str">
        <f t="shared" si="587"/>
        <v>"SSIZE8"</v>
      </c>
      <c r="AA1983" s="25" t="str">
        <f t="shared" si="569"/>
        <v>SSIZE8</v>
      </c>
      <c r="AB1983" s="1">
        <f t="shared" si="588"/>
        <v>1939</v>
      </c>
      <c r="AC1983" t="str">
        <f t="shared" si="570"/>
        <v>ITM_SSIZE8</v>
      </c>
      <c r="AD1983" s="136" t="str">
        <f>IF(ISNA(VLOOKUP(AA1983,Sheet2!J:J,1,0)),"//","")</f>
        <v>//</v>
      </c>
      <c r="AF1983" s="94" t="str">
        <f t="shared" si="571"/>
        <v>SSIZE8</v>
      </c>
      <c r="AG1983" t="b">
        <f t="shared" si="572"/>
        <v>1</v>
      </c>
    </row>
    <row r="1984" spans="1:33">
      <c r="A1984" s="50">
        <f t="shared" si="558"/>
        <v>1984</v>
      </c>
      <c r="B1984" s="49">
        <f t="shared" si="559"/>
        <v>1940</v>
      </c>
      <c r="C1984" s="86" t="s">
        <v>3738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3808</v>
      </c>
      <c r="L1984" s="90" t="s">
        <v>4804</v>
      </c>
      <c r="M1984" s="90" t="s">
        <v>4861</v>
      </c>
      <c r="N1984" s="90"/>
      <c r="O1984" s="90"/>
      <c r="P1984" s="89" t="s">
        <v>2519</v>
      </c>
      <c r="Q1984" s="89"/>
      <c r="R1984"/>
      <c r="S1984" t="str">
        <f t="shared" si="586"/>
        <v>NOT EQUAL</v>
      </c>
      <c r="T1984" t="str">
        <f>IF(ISNA(VLOOKUP(AF1984,#REF!,1)),"//","")</f>
        <v/>
      </c>
      <c r="U1984"/>
      <c r="V1984" t="e">
        <f t="shared" si="560"/>
        <v>#REF!</v>
      </c>
      <c r="W1984" s="81" t="s">
        <v>2727</v>
      </c>
      <c r="X1984" s="59" t="s">
        <v>2253</v>
      </c>
      <c r="Y1984" s="59" t="s">
        <v>2253</v>
      </c>
      <c r="Z1984" s="25" t="str">
        <f t="shared" si="587"/>
        <v/>
      </c>
      <c r="AA1984" s="25" t="str">
        <f t="shared" si="569"/>
        <v/>
      </c>
      <c r="AB1984" s="1">
        <f t="shared" si="588"/>
        <v>1940</v>
      </c>
      <c r="AC1984" t="str">
        <f t="shared" si="570"/>
        <v>ITM_CB_SPCRES</v>
      </c>
      <c r="AD1984" s="136" t="str">
        <f>IF(ISNA(VLOOKUP(AA1984,Sheet2!J:J,1,0)),"//","")</f>
        <v/>
      </c>
      <c r="AF1984" s="94" t="str">
        <f t="shared" si="571"/>
        <v/>
      </c>
      <c r="AG1984" t="b">
        <f t="shared" si="572"/>
        <v>1</v>
      </c>
    </row>
    <row r="1985" spans="1:33">
      <c r="A1985" s="50">
        <f t="shared" si="558"/>
        <v>1985</v>
      </c>
      <c r="B1985" s="49">
        <f t="shared" si="559"/>
        <v>1941</v>
      </c>
      <c r="C1985" s="86" t="s">
        <v>3770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3808</v>
      </c>
      <c r="L1985" s="90" t="s">
        <v>4804</v>
      </c>
      <c r="M1985" s="90" t="s">
        <v>4863</v>
      </c>
      <c r="N1985" s="90"/>
      <c r="O1985" s="90" t="s">
        <v>2478</v>
      </c>
      <c r="P1985" s="89" t="s">
        <v>2518</v>
      </c>
      <c r="Q1985" s="89"/>
      <c r="R1985"/>
      <c r="S1985" t="str">
        <f t="shared" si="586"/>
        <v>NOT EQUAL</v>
      </c>
      <c r="T1985" t="str">
        <f>IF(ISNA(VLOOKUP(AF1985,#REF!,1)),"//","")</f>
        <v/>
      </c>
      <c r="U1985"/>
      <c r="V1985" t="e">
        <f t="shared" si="560"/>
        <v>#REF!</v>
      </c>
      <c r="W1985" s="81" t="s">
        <v>2727</v>
      </c>
      <c r="X1985" s="59" t="s">
        <v>2253</v>
      </c>
      <c r="Y1985" s="59" t="s">
        <v>2253</v>
      </c>
      <c r="Z1985" s="25" t="str">
        <f t="shared" si="587"/>
        <v/>
      </c>
      <c r="AA1985" s="25" t="str">
        <f t="shared" si="569"/>
        <v/>
      </c>
      <c r="AB1985" s="1">
        <f t="shared" si="588"/>
        <v>1941</v>
      </c>
      <c r="AC1985" t="str">
        <f t="shared" si="570"/>
        <v>ITM_CFG</v>
      </c>
      <c r="AD1985" s="136" t="str">
        <f>IF(ISNA(VLOOKUP(AA1985,Sheet2!J:J,1,0)),"//","")</f>
        <v/>
      </c>
      <c r="AF1985" s="94" t="str">
        <f t="shared" si="571"/>
        <v/>
      </c>
      <c r="AG1985" t="b">
        <f t="shared" si="572"/>
        <v>1</v>
      </c>
    </row>
    <row r="1986" spans="1:33">
      <c r="A1986" s="50">
        <f t="shared" si="558"/>
        <v>1986</v>
      </c>
      <c r="B1986" s="49">
        <f t="shared" si="559"/>
        <v>1942</v>
      </c>
      <c r="C1986" s="86" t="s">
        <v>3738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3808</v>
      </c>
      <c r="L1986" s="90" t="s">
        <v>4804</v>
      </c>
      <c r="M1986" s="90" t="s">
        <v>4863</v>
      </c>
      <c r="N1986" s="90"/>
      <c r="O1986" s="93" t="s">
        <v>2478</v>
      </c>
      <c r="P1986" s="89" t="s">
        <v>1474</v>
      </c>
      <c r="Q1986" s="89"/>
      <c r="R1986"/>
      <c r="S1986" t="str">
        <f t="shared" si="586"/>
        <v>NOT EQUAL</v>
      </c>
      <c r="T1986" t="str">
        <f>IF(ISNA(VLOOKUP(AF1986,#REF!,1)),"//","")</f>
        <v/>
      </c>
      <c r="U1986"/>
      <c r="V1986" t="e">
        <f t="shared" si="560"/>
        <v>#REF!</v>
      </c>
      <c r="W1986" s="81" t="s">
        <v>2727</v>
      </c>
      <c r="X1986" s="59" t="s">
        <v>2253</v>
      </c>
      <c r="Y1986" s="59" t="s">
        <v>2253</v>
      </c>
      <c r="Z1986" s="25" t="str">
        <f t="shared" si="587"/>
        <v/>
      </c>
      <c r="AA1986" s="25" t="str">
        <f t="shared" si="569"/>
        <v/>
      </c>
      <c r="AB1986" s="1">
        <f t="shared" si="588"/>
        <v>1942</v>
      </c>
      <c r="AC1986" t="str">
        <f t="shared" si="570"/>
        <v>ITM_CLK12</v>
      </c>
      <c r="AD1986" s="136" t="str">
        <f>IF(ISNA(VLOOKUP(AA1986,Sheet2!J:J,1,0)),"//","")</f>
        <v/>
      </c>
      <c r="AF1986" s="94" t="str">
        <f t="shared" si="571"/>
        <v/>
      </c>
      <c r="AG1986" t="b">
        <f t="shared" si="572"/>
        <v>1</v>
      </c>
    </row>
    <row r="1987" spans="1:33">
      <c r="A1987" s="50">
        <f t="shared" si="558"/>
        <v>1987</v>
      </c>
      <c r="B1987" s="49">
        <f t="shared" si="559"/>
        <v>1943</v>
      </c>
      <c r="C1987" s="86" t="s">
        <v>3738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3808</v>
      </c>
      <c r="L1987" s="90" t="s">
        <v>4804</v>
      </c>
      <c r="M1987" s="90" t="s">
        <v>4863</v>
      </c>
      <c r="N1987" s="90"/>
      <c r="O1987" s="93" t="s">
        <v>2478</v>
      </c>
      <c r="P1987" s="89" t="s">
        <v>1475</v>
      </c>
      <c r="Q1987" s="89"/>
      <c r="R1987"/>
      <c r="S1987" t="str">
        <f t="shared" si="586"/>
        <v>NOT EQUAL</v>
      </c>
      <c r="T1987" t="str">
        <f>IF(ISNA(VLOOKUP(AF1987,#REF!,1)),"//","")</f>
        <v/>
      </c>
      <c r="U1987"/>
      <c r="V1987" t="e">
        <f t="shared" si="560"/>
        <v>#REF!</v>
      </c>
      <c r="W1987" s="81" t="s">
        <v>2727</v>
      </c>
      <c r="X1987" s="59" t="s">
        <v>2253</v>
      </c>
      <c r="Y1987" s="59" t="s">
        <v>2253</v>
      </c>
      <c r="Z1987" s="25" t="str">
        <f t="shared" si="587"/>
        <v/>
      </c>
      <c r="AA1987" s="25" t="str">
        <f t="shared" si="569"/>
        <v/>
      </c>
      <c r="AB1987" s="1">
        <f t="shared" si="588"/>
        <v>1943</v>
      </c>
      <c r="AC1987" t="str">
        <f t="shared" si="570"/>
        <v>ITM_CLK24</v>
      </c>
      <c r="AD1987" s="136" t="str">
        <f>IF(ISNA(VLOOKUP(AA1987,Sheet2!J:J,1,0)),"//","")</f>
        <v/>
      </c>
      <c r="AF1987" s="94" t="str">
        <f t="shared" si="571"/>
        <v/>
      </c>
      <c r="AG1987" t="b">
        <f t="shared" si="572"/>
        <v>1</v>
      </c>
    </row>
    <row r="1988" spans="1:33">
      <c r="A1988" s="50">
        <f t="shared" si="558"/>
        <v>1988</v>
      </c>
      <c r="B1988" s="49">
        <f t="shared" si="559"/>
        <v>1944</v>
      </c>
      <c r="C1988" s="86" t="s">
        <v>3738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3808</v>
      </c>
      <c r="L1988" s="90" t="s">
        <v>4804</v>
      </c>
      <c r="M1988" s="90" t="s">
        <v>4863</v>
      </c>
      <c r="N1988" s="90"/>
      <c r="O1988" s="93"/>
      <c r="P1988" s="89" t="s">
        <v>2486</v>
      </c>
      <c r="Q1988" s="89"/>
      <c r="R1988"/>
      <c r="S1988" t="str">
        <f t="shared" si="586"/>
        <v>NOT EQUAL</v>
      </c>
      <c r="T1988" t="str">
        <f>IF(ISNA(VLOOKUP(AF1988,#REF!,1)),"//","")</f>
        <v/>
      </c>
      <c r="U1988"/>
      <c r="V1988" t="e">
        <f t="shared" si="560"/>
        <v>#REF!</v>
      </c>
      <c r="W1988" s="81" t="s">
        <v>2727</v>
      </c>
      <c r="X1988" s="59" t="s">
        <v>2253</v>
      </c>
      <c r="Y1988" s="59" t="s">
        <v>2253</v>
      </c>
      <c r="Z1988" s="25" t="str">
        <f t="shared" si="587"/>
        <v/>
      </c>
      <c r="AA1988" s="25" t="str">
        <f t="shared" si="569"/>
        <v/>
      </c>
      <c r="AB1988" s="1">
        <f t="shared" si="588"/>
        <v>1944</v>
      </c>
      <c r="AC1988" t="str">
        <f t="shared" si="570"/>
        <v>ITM_MULTCR</v>
      </c>
      <c r="AD1988" s="136" t="str">
        <f>IF(ISNA(VLOOKUP(AA1988,Sheet2!J:J,1,0)),"//","")</f>
        <v/>
      </c>
      <c r="AF1988" s="94" t="str">
        <f t="shared" si="571"/>
        <v/>
      </c>
      <c r="AG1988" t="b">
        <f t="shared" si="572"/>
        <v>1</v>
      </c>
    </row>
    <row r="1989" spans="1:33">
      <c r="A1989" s="50">
        <f t="shared" si="558"/>
        <v>1989</v>
      </c>
      <c r="B1989" s="49">
        <f t="shared" si="559"/>
        <v>1945</v>
      </c>
      <c r="C1989" s="86" t="s">
        <v>3738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3808</v>
      </c>
      <c r="L1989" s="90" t="s">
        <v>4804</v>
      </c>
      <c r="M1989" s="90" t="s">
        <v>4863</v>
      </c>
      <c r="N1989" s="90"/>
      <c r="O1989" s="90"/>
      <c r="P1989" s="89" t="s">
        <v>2489</v>
      </c>
      <c r="Q1989" s="89"/>
      <c r="R1989"/>
      <c r="S1989" t="str">
        <f t="shared" si="586"/>
        <v>NOT EQUAL</v>
      </c>
      <c r="T1989" t="str">
        <f>IF(ISNA(VLOOKUP(AF1989,#REF!,1)),"//","")</f>
        <v/>
      </c>
      <c r="U1989"/>
      <c r="V1989" t="e">
        <f t="shared" si="560"/>
        <v>#REF!</v>
      </c>
      <c r="W1989" s="81" t="s">
        <v>2727</v>
      </c>
      <c r="X1989" s="59" t="s">
        <v>2253</v>
      </c>
      <c r="Y1989" s="59" t="s">
        <v>2253</v>
      </c>
      <c r="Z1989" s="25" t="str">
        <f t="shared" si="587"/>
        <v/>
      </c>
      <c r="AA1989" s="25" t="str">
        <f t="shared" si="569"/>
        <v/>
      </c>
      <c r="AB1989" s="1">
        <f t="shared" si="588"/>
        <v>1945</v>
      </c>
      <c r="AC1989" t="str">
        <f t="shared" si="570"/>
        <v>ITM_MULTDOT</v>
      </c>
      <c r="AD1989" s="136" t="str">
        <f>IF(ISNA(VLOOKUP(AA1989,Sheet2!J:J,1,0)),"//","")</f>
        <v/>
      </c>
      <c r="AF1989" s="94" t="str">
        <f t="shared" si="571"/>
        <v/>
      </c>
      <c r="AG1989" t="b">
        <f t="shared" si="572"/>
        <v>1</v>
      </c>
    </row>
    <row r="1990" spans="1:33">
      <c r="A1990" s="50">
        <f t="shared" si="558"/>
        <v>1990</v>
      </c>
      <c r="B1990" s="49">
        <f t="shared" si="559"/>
        <v>1946</v>
      </c>
      <c r="C1990" s="86" t="s">
        <v>3738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3808</v>
      </c>
      <c r="L1990" s="90" t="s">
        <v>4804</v>
      </c>
      <c r="M1990" s="90" t="s">
        <v>4861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t="e">
        <f t="shared" si="560"/>
        <v>#REF!</v>
      </c>
      <c r="W1990" s="81" t="s">
        <v>2727</v>
      </c>
      <c r="X1990" s="59" t="s">
        <v>2615</v>
      </c>
      <c r="Y1990" s="59" t="s">
        <v>2253</v>
      </c>
      <c r="Z1990" s="25" t="str">
        <f t="shared" si="587"/>
        <v>"POLAR"</v>
      </c>
      <c r="AA1990" s="25" t="str">
        <f t="shared" si="569"/>
        <v>POLAR</v>
      </c>
      <c r="AB1990" s="1">
        <f t="shared" si="588"/>
        <v>1946</v>
      </c>
      <c r="AC1990" t="str">
        <f t="shared" si="570"/>
        <v>ITM_POLAR</v>
      </c>
      <c r="AD1990" s="136" t="str">
        <f>IF(ISNA(VLOOKUP(AA1990,Sheet2!J:J,1,0)),"//","")</f>
        <v/>
      </c>
      <c r="AF1990" s="94" t="str">
        <f t="shared" si="571"/>
        <v>POLAR</v>
      </c>
      <c r="AG1990" t="b">
        <f t="shared" si="572"/>
        <v>1</v>
      </c>
    </row>
    <row r="1991" spans="1:33">
      <c r="A1991" s="50">
        <f t="shared" si="558"/>
        <v>1991</v>
      </c>
      <c r="B1991" s="49">
        <f t="shared" si="559"/>
        <v>1947</v>
      </c>
      <c r="C1991" s="86" t="s">
        <v>3738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3808</v>
      </c>
      <c r="L1991" s="90" t="s">
        <v>4804</v>
      </c>
      <c r="M1991" s="90" t="s">
        <v>4863</v>
      </c>
      <c r="N1991" s="90"/>
      <c r="O1991" s="93" t="s">
        <v>2478</v>
      </c>
      <c r="P1991" s="89" t="s">
        <v>1822</v>
      </c>
      <c r="Q1991" s="89"/>
      <c r="R1991"/>
      <c r="S1991" t="str">
        <f t="shared" si="596"/>
        <v>NOT EQUAL</v>
      </c>
      <c r="T1991" t="str">
        <f>IF(ISNA(VLOOKUP(AF1991,#REF!,1)),"//","")</f>
        <v/>
      </c>
      <c r="U1991"/>
      <c r="V1991" t="e">
        <f t="shared" si="560"/>
        <v>#REF!</v>
      </c>
      <c r="W1991" s="81" t="s">
        <v>2727</v>
      </c>
      <c r="X1991" s="59" t="s">
        <v>2253</v>
      </c>
      <c r="Y1991" s="59" t="s">
        <v>2253</v>
      </c>
      <c r="Z1991" s="25" t="str">
        <f t="shared" si="587"/>
        <v/>
      </c>
      <c r="AA1991" s="25" t="str">
        <f t="shared" si="569"/>
        <v/>
      </c>
      <c r="AB1991" s="1">
        <f t="shared" si="588"/>
        <v>1947</v>
      </c>
      <c r="AC1991" t="str">
        <f t="shared" si="570"/>
        <v>ITM_RDXCOM</v>
      </c>
      <c r="AD1991" s="136" t="str">
        <f>IF(ISNA(VLOOKUP(AA1991,Sheet2!J:J,1,0)),"//","")</f>
        <v/>
      </c>
      <c r="AF1991" s="94" t="str">
        <f t="shared" si="571"/>
        <v/>
      </c>
      <c r="AG1991" t="b">
        <f t="shared" si="572"/>
        <v>1</v>
      </c>
    </row>
    <row r="1992" spans="1:33">
      <c r="A1992" s="50">
        <f t="shared" si="558"/>
        <v>1992</v>
      </c>
      <c r="B1992" s="49">
        <f t="shared" si="559"/>
        <v>1948</v>
      </c>
      <c r="C1992" s="86" t="s">
        <v>3738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3808</v>
      </c>
      <c r="L1992" s="90" t="s">
        <v>4804</v>
      </c>
      <c r="M1992" s="90" t="s">
        <v>4863</v>
      </c>
      <c r="N1992" s="90"/>
      <c r="O1992" s="93" t="s">
        <v>2478</v>
      </c>
      <c r="P1992" s="89" t="s">
        <v>1823</v>
      </c>
      <c r="Q1992" s="89"/>
      <c r="R1992"/>
      <c r="S1992" t="str">
        <f t="shared" si="596"/>
        <v>NOT EQUAL</v>
      </c>
      <c r="T1992" t="str">
        <f>IF(ISNA(VLOOKUP(AF1992,#REF!,1)),"//","")</f>
        <v/>
      </c>
      <c r="U1992"/>
      <c r="V1992" t="e">
        <f t="shared" si="560"/>
        <v>#REF!</v>
      </c>
      <c r="W1992" s="81" t="s">
        <v>2727</v>
      </c>
      <c r="X1992" s="59" t="s">
        <v>2253</v>
      </c>
      <c r="Y1992" s="59" t="s">
        <v>2253</v>
      </c>
      <c r="Z1992" s="25" t="str">
        <f t="shared" si="587"/>
        <v/>
      </c>
      <c r="AA1992" s="25" t="str">
        <f t="shared" si="569"/>
        <v/>
      </c>
      <c r="AB1992" s="1">
        <f t="shared" si="588"/>
        <v>1948</v>
      </c>
      <c r="AC1992" t="str">
        <f t="shared" si="570"/>
        <v>ITM_RDXPER</v>
      </c>
      <c r="AD1992" s="136" t="str">
        <f>IF(ISNA(VLOOKUP(AA1992,Sheet2!J:J,1,0)),"//","")</f>
        <v/>
      </c>
      <c r="AF1992" s="94" t="str">
        <f t="shared" si="571"/>
        <v/>
      </c>
      <c r="AG1992" t="b">
        <f t="shared" si="572"/>
        <v>1</v>
      </c>
    </row>
    <row r="1993" spans="1:33">
      <c r="A1993" s="50">
        <f t="shared" si="558"/>
        <v>1993</v>
      </c>
      <c r="B1993" s="49">
        <f t="shared" si="559"/>
        <v>1949</v>
      </c>
      <c r="C1993" s="86" t="s">
        <v>3738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3808</v>
      </c>
      <c r="L1993" s="90" t="s">
        <v>4804</v>
      </c>
      <c r="M1993" s="90" t="s">
        <v>4861</v>
      </c>
      <c r="N1993" s="90"/>
      <c r="O1993" s="93" t="s">
        <v>2478</v>
      </c>
      <c r="P1993" s="89" t="s">
        <v>1828</v>
      </c>
      <c r="Q1993" s="89"/>
      <c r="R1993"/>
      <c r="S1993" t="str">
        <f t="shared" si="596"/>
        <v>NOT EQUAL</v>
      </c>
      <c r="T1993" t="str">
        <f>IF(ISNA(VLOOKUP(AF1993,#REF!,1)),"//","")</f>
        <v/>
      </c>
      <c r="U1993"/>
      <c r="V1993" t="e">
        <f t="shared" si="560"/>
        <v>#REF!</v>
      </c>
      <c r="W1993" s="81" t="s">
        <v>2727</v>
      </c>
      <c r="X1993" s="59" t="s">
        <v>2615</v>
      </c>
      <c r="Y1993" s="59" t="s">
        <v>2253</v>
      </c>
      <c r="Z1993" s="25" t="str">
        <f t="shared" si="587"/>
        <v>"RECT"</v>
      </c>
      <c r="AA1993" s="25" t="str">
        <f t="shared" si="569"/>
        <v>RECT</v>
      </c>
      <c r="AB1993" s="1">
        <f t="shared" si="588"/>
        <v>1949</v>
      </c>
      <c r="AC1993" t="str">
        <f t="shared" si="570"/>
        <v>ITM_RECT</v>
      </c>
      <c r="AD1993" s="136" t="str">
        <f>IF(ISNA(VLOOKUP(AA1993,Sheet2!J:J,1,0)),"//","")</f>
        <v/>
      </c>
      <c r="AF1993" s="94" t="str">
        <f t="shared" si="571"/>
        <v>RECT</v>
      </c>
      <c r="AG1993" t="b">
        <f t="shared" si="572"/>
        <v>1</v>
      </c>
    </row>
    <row r="1994" spans="1:33">
      <c r="A1994" s="50">
        <f t="shared" si="558"/>
        <v>1994</v>
      </c>
      <c r="B1994" s="49">
        <f t="shared" si="559"/>
        <v>1950</v>
      </c>
      <c r="C1994" s="86" t="s">
        <v>3738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3808</v>
      </c>
      <c r="L1994" s="90" t="s">
        <v>4804</v>
      </c>
      <c r="M1994" s="90" t="s">
        <v>4863</v>
      </c>
      <c r="N1994" s="90"/>
      <c r="O1994" s="93" t="s">
        <v>2478</v>
      </c>
      <c r="P1994" s="89" t="s">
        <v>2513</v>
      </c>
      <c r="Q1994" s="89"/>
      <c r="R1994"/>
      <c r="S1994" t="str">
        <f t="shared" si="596"/>
        <v>NOT EQUAL</v>
      </c>
      <c r="T1994" t="str">
        <f>IF(ISNA(VLOOKUP(AF1994,#REF!,1)),"//","")</f>
        <v/>
      </c>
      <c r="U1994"/>
      <c r="V1994" t="e">
        <f t="shared" si="560"/>
        <v>#REF!</v>
      </c>
      <c r="W1994" s="81" t="s">
        <v>2727</v>
      </c>
      <c r="X1994" s="59" t="s">
        <v>2253</v>
      </c>
      <c r="Y1994" s="59" t="s">
        <v>2253</v>
      </c>
      <c r="Z1994" s="25" t="str">
        <f t="shared" si="587"/>
        <v/>
      </c>
      <c r="AA1994" s="25" t="str">
        <f t="shared" si="569"/>
        <v/>
      </c>
      <c r="AB1994" s="1">
        <f t="shared" si="588"/>
        <v>1950</v>
      </c>
      <c r="AC1994" t="str">
        <f t="shared" si="570"/>
        <v>ITM_SCIOVR</v>
      </c>
      <c r="AD1994" s="136" t="str">
        <f>IF(ISNA(VLOOKUP(AA1994,Sheet2!J:J,1,0)),"//","")</f>
        <v/>
      </c>
      <c r="AF1994" s="94" t="str">
        <f t="shared" si="571"/>
        <v/>
      </c>
      <c r="AG1994" t="b">
        <f t="shared" si="572"/>
        <v>1</v>
      </c>
    </row>
    <row r="1995" spans="1:33">
      <c r="A1995" s="50">
        <f t="shared" si="558"/>
        <v>1995</v>
      </c>
      <c r="B1995" s="49">
        <f t="shared" si="559"/>
        <v>1951</v>
      </c>
      <c r="C1995" s="86" t="s">
        <v>3738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3808</v>
      </c>
      <c r="L1995" s="90" t="s">
        <v>4804</v>
      </c>
      <c r="M1995" s="90" t="s">
        <v>4863</v>
      </c>
      <c r="N1995" s="90"/>
      <c r="O1995" s="93" t="s">
        <v>2478</v>
      </c>
      <c r="P1995" s="89" t="s">
        <v>2514</v>
      </c>
      <c r="Q1995" s="89"/>
      <c r="R1995"/>
      <c r="S1995" t="str">
        <f t="shared" si="596"/>
        <v>NOT EQUAL</v>
      </c>
      <c r="T1995" t="str">
        <f>IF(ISNA(VLOOKUP(AF1995,#REF!,1)),"//","")</f>
        <v/>
      </c>
      <c r="U1995"/>
      <c r="V1995" t="e">
        <f t="shared" si="560"/>
        <v>#REF!</v>
      </c>
      <c r="W1995" s="81" t="s">
        <v>2727</v>
      </c>
      <c r="X1995" s="59" t="s">
        <v>2253</v>
      </c>
      <c r="Y1995" s="59" t="s">
        <v>2253</v>
      </c>
      <c r="Z1995" s="25" t="str">
        <f t="shared" si="587"/>
        <v/>
      </c>
      <c r="AA1995" s="25" t="str">
        <f t="shared" si="569"/>
        <v/>
      </c>
      <c r="AB1995" s="1">
        <f t="shared" si="588"/>
        <v>1951</v>
      </c>
      <c r="AC1995" t="str">
        <f t="shared" si="570"/>
        <v>ITM_ENGOVR</v>
      </c>
      <c r="AD1995" s="136" t="str">
        <f>IF(ISNA(VLOOKUP(AA1995,Sheet2!J:J,1,0)),"//","")</f>
        <v/>
      </c>
      <c r="AF1995" s="94" t="str">
        <f t="shared" si="571"/>
        <v/>
      </c>
      <c r="AG1995" t="b">
        <f t="shared" si="572"/>
        <v>1</v>
      </c>
    </row>
    <row r="1996" spans="1:33">
      <c r="A1996" s="50">
        <f t="shared" si="558"/>
        <v>1996</v>
      </c>
      <c r="B1996" s="49">
        <f t="shared" si="559"/>
        <v>1952</v>
      </c>
      <c r="C1996" s="86" t="s">
        <v>3769</v>
      </c>
      <c r="D1996" s="86" t="s">
        <v>2635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3808</v>
      </c>
      <c r="L1996" s="90" t="s">
        <v>4804</v>
      </c>
      <c r="M1996" s="90" t="s">
        <v>4863</v>
      </c>
      <c r="N1996" s="90"/>
      <c r="O1996" s="93"/>
      <c r="P1996" s="89" t="s">
        <v>2635</v>
      </c>
      <c r="Q1996" s="89"/>
      <c r="R1996"/>
      <c r="S1996" t="str">
        <f t="shared" si="596"/>
        <v>NOT EQUAL</v>
      </c>
      <c r="T1996" t="str">
        <f>IF(ISNA(VLOOKUP(AF1996,#REF!,1)),"//","")</f>
        <v/>
      </c>
      <c r="U1996"/>
      <c r="V1996" t="e">
        <f t="shared" si="560"/>
        <v>#REF!</v>
      </c>
      <c r="W1996" s="81" t="s">
        <v>2743</v>
      </c>
      <c r="X1996" s="59" t="s">
        <v>2253</v>
      </c>
      <c r="Y1996" s="59" t="s">
        <v>2253</v>
      </c>
      <c r="Z1996" s="25" t="str">
        <f t="shared" si="587"/>
        <v/>
      </c>
      <c r="AA1996" s="25" t="str">
        <f t="shared" si="569"/>
        <v/>
      </c>
      <c r="AB1996" s="1">
        <f t="shared" si="588"/>
        <v>1952</v>
      </c>
      <c r="AC1996" t="str">
        <f t="shared" si="570"/>
        <v>ITM_T_LEFT_ARROW</v>
      </c>
      <c r="AD1996" s="136" t="str">
        <f>IF(ISNA(VLOOKUP(AA1996,Sheet2!J:J,1,0)),"//","")</f>
        <v/>
      </c>
      <c r="AF1996" s="94" t="str">
        <f t="shared" si="571"/>
        <v/>
      </c>
      <c r="AG1996" t="b">
        <f t="shared" si="572"/>
        <v>1</v>
      </c>
    </row>
    <row r="1997" spans="1:33">
      <c r="A1997" s="50">
        <f t="shared" si="558"/>
        <v>1997</v>
      </c>
      <c r="B1997" s="49">
        <f t="shared" si="559"/>
        <v>1953</v>
      </c>
      <c r="C1997" s="86" t="s">
        <v>3769</v>
      </c>
      <c r="D1997" s="86" t="s">
        <v>2636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3808</v>
      </c>
      <c r="L1997" s="90" t="s">
        <v>4804</v>
      </c>
      <c r="M1997" s="90" t="s">
        <v>4863</v>
      </c>
      <c r="N1997" s="90"/>
      <c r="O1997" s="86"/>
      <c r="P1997" s="89" t="s">
        <v>2636</v>
      </c>
      <c r="Q1997" s="89"/>
      <c r="R1997"/>
      <c r="S1997" t="str">
        <f t="shared" si="596"/>
        <v>NOT EQUAL</v>
      </c>
      <c r="T1997" t="str">
        <f>IF(ISNA(VLOOKUP(AF1997,#REF!,1)),"//","")</f>
        <v/>
      </c>
      <c r="U1997"/>
      <c r="V1997" t="e">
        <f t="shared" si="560"/>
        <v>#REF!</v>
      </c>
      <c r="W1997" s="81" t="s">
        <v>2743</v>
      </c>
      <c r="X1997" s="59" t="s">
        <v>2253</v>
      </c>
      <c r="Y1997" s="59" t="s">
        <v>2253</v>
      </c>
      <c r="Z1997" s="25" t="str">
        <f t="shared" si="587"/>
        <v/>
      </c>
      <c r="AA1997" s="25" t="str">
        <f t="shared" si="569"/>
        <v/>
      </c>
      <c r="AB1997" s="1">
        <f t="shared" si="588"/>
        <v>1953</v>
      </c>
      <c r="AC1997" t="str">
        <f t="shared" si="570"/>
        <v>ITM_T_RIGHT_ARROW</v>
      </c>
      <c r="AD1997" s="136" t="str">
        <f>IF(ISNA(VLOOKUP(AA1997,Sheet2!J:J,1,0)),"//","")</f>
        <v/>
      </c>
      <c r="AF1997" s="94" t="str">
        <f t="shared" si="571"/>
        <v/>
      </c>
      <c r="AG1997" t="b">
        <f t="shared" si="572"/>
        <v>1</v>
      </c>
    </row>
    <row r="1998" spans="1:33">
      <c r="A1998" s="50">
        <f t="shared" si="558"/>
        <v>1998</v>
      </c>
      <c r="B1998" s="49">
        <f t="shared" si="559"/>
        <v>1954</v>
      </c>
      <c r="C1998" s="86" t="s">
        <v>3769</v>
      </c>
      <c r="D1998" s="86" t="s">
        <v>2653</v>
      </c>
      <c r="E1998" s="194" t="s">
        <v>524</v>
      </c>
      <c r="F1998" s="89" t="s">
        <v>2655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3808</v>
      </c>
      <c r="L1998" s="90" t="s">
        <v>4804</v>
      </c>
      <c r="M1998" s="90" t="s">
        <v>4863</v>
      </c>
      <c r="N1998" s="90"/>
      <c r="O1998" s="86"/>
      <c r="P1998" s="89" t="s">
        <v>2653</v>
      </c>
      <c r="Q1998" s="89"/>
      <c r="R1998"/>
      <c r="S1998" t="str">
        <f t="shared" si="596"/>
        <v>NOT EQUAL</v>
      </c>
      <c r="T1998" t="str">
        <f>IF(ISNA(VLOOKUP(AF1998,#REF!,1)),"//","")</f>
        <v/>
      </c>
      <c r="U1998"/>
      <c r="V1998" t="e">
        <f t="shared" si="560"/>
        <v>#REF!</v>
      </c>
      <c r="W1998" s="81" t="s">
        <v>2743</v>
      </c>
      <c r="X1998" s="59" t="s">
        <v>2253</v>
      </c>
      <c r="Y1998" s="59" t="s">
        <v>2253</v>
      </c>
      <c r="Z1998" s="25" t="str">
        <f t="shared" si="587"/>
        <v/>
      </c>
      <c r="AA1998" s="25" t="str">
        <f t="shared" si="569"/>
        <v/>
      </c>
      <c r="AB1998" s="1">
        <f t="shared" si="588"/>
        <v>1954</v>
      </c>
      <c r="AC1998" t="str">
        <f t="shared" si="570"/>
        <v>ITM_T_LLEFT_ARROW</v>
      </c>
      <c r="AD1998" s="136" t="str">
        <f>IF(ISNA(VLOOKUP(AA1998,Sheet2!J:J,1,0)),"//","")</f>
        <v/>
      </c>
      <c r="AF1998" s="94" t="str">
        <f t="shared" si="571"/>
        <v/>
      </c>
      <c r="AG1998" t="b">
        <f t="shared" si="572"/>
        <v>1</v>
      </c>
    </row>
    <row r="1999" spans="1:33">
      <c r="A1999" s="50">
        <f t="shared" si="558"/>
        <v>1999</v>
      </c>
      <c r="B1999" s="49">
        <f t="shared" si="559"/>
        <v>1955</v>
      </c>
      <c r="C1999" s="86" t="s">
        <v>3769</v>
      </c>
      <c r="D1999" s="86" t="s">
        <v>2654</v>
      </c>
      <c r="E1999" s="194" t="s">
        <v>524</v>
      </c>
      <c r="F1999" s="89" t="s">
        <v>2656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3808</v>
      </c>
      <c r="L1999" s="90" t="s">
        <v>4804</v>
      </c>
      <c r="M1999" s="90" t="s">
        <v>4863</v>
      </c>
      <c r="N1999" s="90"/>
      <c r="O1999" s="86"/>
      <c r="P1999" s="89" t="s">
        <v>2654</v>
      </c>
      <c r="Q1999" s="89"/>
      <c r="R1999"/>
      <c r="S1999" t="str">
        <f t="shared" si="596"/>
        <v>NOT EQUAL</v>
      </c>
      <c r="T1999" t="str">
        <f>IF(ISNA(VLOOKUP(AF1999,#REF!,1)),"//","")</f>
        <v/>
      </c>
      <c r="U1999"/>
      <c r="V1999" t="e">
        <f t="shared" si="560"/>
        <v>#REF!</v>
      </c>
      <c r="W1999" s="81" t="s">
        <v>2743</v>
      </c>
      <c r="X1999" s="59" t="s">
        <v>2253</v>
      </c>
      <c r="Y1999" s="59" t="s">
        <v>2253</v>
      </c>
      <c r="Z1999" s="25" t="str">
        <f t="shared" si="587"/>
        <v/>
      </c>
      <c r="AA1999" s="25" t="str">
        <f t="shared" si="569"/>
        <v/>
      </c>
      <c r="AB1999" s="1">
        <f t="shared" si="588"/>
        <v>1955</v>
      </c>
      <c r="AC1999" t="str">
        <f t="shared" si="570"/>
        <v>ITM_T_RRIGHT_ARROW</v>
      </c>
      <c r="AD1999" s="136" t="str">
        <f>IF(ISNA(VLOOKUP(AA1999,Sheet2!J:J,1,0)),"//","")</f>
        <v/>
      </c>
      <c r="AF1999" s="94" t="str">
        <f t="shared" si="571"/>
        <v/>
      </c>
      <c r="AG1999" t="b">
        <f t="shared" si="572"/>
        <v>1</v>
      </c>
    </row>
    <row r="2000" spans="1:33">
      <c r="A2000" s="50">
        <f t="shared" si="558"/>
        <v>2000</v>
      </c>
      <c r="B2000" s="49">
        <f t="shared" si="559"/>
        <v>1956</v>
      </c>
      <c r="C2000" s="86" t="s">
        <v>3771</v>
      </c>
      <c r="D2000" s="86" t="s">
        <v>7</v>
      </c>
      <c r="E2000" s="194" t="s">
        <v>524</v>
      </c>
      <c r="F2000" s="89" t="s">
        <v>2651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3808</v>
      </c>
      <c r="L2000" s="90" t="s">
        <v>4804</v>
      </c>
      <c r="M2000" s="90" t="s">
        <v>4863</v>
      </c>
      <c r="N2000" s="90"/>
      <c r="O2000" s="86"/>
      <c r="P2000" s="89" t="s">
        <v>2652</v>
      </c>
      <c r="Q2000" s="89"/>
      <c r="R2000"/>
      <c r="S2000" t="str">
        <f t="shared" si="596"/>
        <v>NOT EQUAL</v>
      </c>
      <c r="T2000" t="str">
        <f>IF(ISNA(VLOOKUP(AF2000,#REF!,1)),"//","")</f>
        <v/>
      </c>
      <c r="U2000"/>
      <c r="V2000" t="e">
        <f t="shared" si="560"/>
        <v>#REF!</v>
      </c>
      <c r="W2000" s="81" t="s">
        <v>2743</v>
      </c>
      <c r="X2000" s="59" t="s">
        <v>2253</v>
      </c>
      <c r="Y2000" s="59" t="s">
        <v>2253</v>
      </c>
      <c r="Z2000" s="25" t="str">
        <f t="shared" si="587"/>
        <v/>
      </c>
      <c r="AA2000" s="25" t="str">
        <f t="shared" si="569"/>
        <v/>
      </c>
      <c r="AB2000" s="1">
        <f t="shared" si="588"/>
        <v>1956</v>
      </c>
      <c r="AC2000" t="str">
        <f t="shared" si="570"/>
        <v>ITM_XNEW</v>
      </c>
      <c r="AD2000" s="136" t="str">
        <f>IF(ISNA(VLOOKUP(AA2000,Sheet2!J:J,1,0)),"//","")</f>
        <v/>
      </c>
      <c r="AF2000" s="94" t="str">
        <f t="shared" si="571"/>
        <v/>
      </c>
      <c r="AG2000" t="b">
        <f t="shared" si="572"/>
        <v>1</v>
      </c>
    </row>
    <row r="2001" spans="1:33">
      <c r="A2001" s="50">
        <f t="shared" si="558"/>
        <v>2001</v>
      </c>
      <c r="B2001" s="49">
        <f t="shared" si="559"/>
        <v>1957</v>
      </c>
      <c r="C2001" s="86" t="s">
        <v>3772</v>
      </c>
      <c r="D2001" s="86" t="s">
        <v>7</v>
      </c>
      <c r="E2001" s="197" t="s">
        <v>2644</v>
      </c>
      <c r="F2001" s="89" t="s">
        <v>2644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3808</v>
      </c>
      <c r="L2001" s="90" t="s">
        <v>4804</v>
      </c>
      <c r="M2001" s="90" t="s">
        <v>4863</v>
      </c>
      <c r="N2001" s="90"/>
      <c r="O2001" s="86"/>
      <c r="P2001" s="89" t="s">
        <v>2646</v>
      </c>
      <c r="Q2001" s="89"/>
      <c r="R2001"/>
      <c r="S2001" t="str">
        <f t="shared" si="596"/>
        <v/>
      </c>
      <c r="T2001" t="str">
        <f>IF(ISNA(VLOOKUP(AF2001,#REF!,1)),"//","")</f>
        <v/>
      </c>
      <c r="U2001"/>
      <c r="V2001" t="e">
        <f t="shared" si="560"/>
        <v>#REF!</v>
      </c>
      <c r="W2001" s="81" t="s">
        <v>2743</v>
      </c>
      <c r="X2001" s="59" t="s">
        <v>2253</v>
      </c>
      <c r="Y2001" s="59" t="s">
        <v>2253</v>
      </c>
      <c r="Z2001" s="25" t="str">
        <f t="shared" si="587"/>
        <v/>
      </c>
      <c r="AA2001" s="25" t="str">
        <f t="shared" si="569"/>
        <v/>
      </c>
      <c r="AB2001" s="1">
        <f t="shared" si="588"/>
        <v>1957</v>
      </c>
      <c r="AC2001" t="str">
        <f t="shared" si="570"/>
        <v>ITM_XEDIT</v>
      </c>
      <c r="AD2001" s="136" t="str">
        <f>IF(ISNA(VLOOKUP(AA2001,Sheet2!J:J,1,0)),"//","")</f>
        <v/>
      </c>
      <c r="AF2001" s="94" t="str">
        <f t="shared" si="571"/>
        <v/>
      </c>
      <c r="AG2001" t="b">
        <f t="shared" si="572"/>
        <v>1</v>
      </c>
    </row>
    <row r="2002" spans="1:33">
      <c r="A2002" s="50">
        <f t="shared" si="558"/>
        <v>2002</v>
      </c>
      <c r="B2002" s="49">
        <f t="shared" si="559"/>
        <v>1958</v>
      </c>
      <c r="C2002" s="229" t="s">
        <v>3795</v>
      </c>
      <c r="D2002" s="229" t="s">
        <v>7</v>
      </c>
      <c r="E2002" s="224" t="s">
        <v>2670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3808</v>
      </c>
      <c r="L2002" s="232" t="s">
        <v>4804</v>
      </c>
      <c r="M2002" s="232" t="s">
        <v>4863</v>
      </c>
      <c r="N2002" s="57"/>
      <c r="O2002" s="57"/>
      <c r="P2002" s="237" t="s">
        <v>5232</v>
      </c>
      <c r="Q2002" s="13"/>
      <c r="R2002"/>
      <c r="S2002" t="str">
        <f t="shared" si="596"/>
        <v>NOT EQUAL</v>
      </c>
      <c r="T2002" t="str">
        <f>IF(ISNA(VLOOKUP(AF2002,#REF!,1)),"//","")</f>
        <v/>
      </c>
      <c r="U2002"/>
      <c r="V2002" t="e">
        <f t="shared" si="560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587"/>
        <v/>
      </c>
      <c r="AA2002" s="25" t="str">
        <f t="shared" si="569"/>
        <v/>
      </c>
      <c r="AB2002" s="1">
        <f t="shared" si="588"/>
        <v>1958</v>
      </c>
      <c r="AC2002" t="str">
        <f t="shared" si="570"/>
        <v>ITM_OCT</v>
      </c>
      <c r="AD2002" s="136" t="str">
        <f>IF(ISNA(VLOOKUP(AA2002,Sheet2!J:J,1,0)),"//","")</f>
        <v/>
      </c>
      <c r="AF2002" s="94" t="str">
        <f t="shared" si="571"/>
        <v/>
      </c>
      <c r="AG2002" t="b">
        <f t="shared" si="572"/>
        <v>1</v>
      </c>
    </row>
    <row r="2003" spans="1:33">
      <c r="A2003" s="50">
        <f t="shared" si="558"/>
        <v>2003</v>
      </c>
      <c r="B2003" s="49">
        <f t="shared" si="559"/>
        <v>1959</v>
      </c>
      <c r="C2003" s="86" t="s">
        <v>3774</v>
      </c>
      <c r="D2003" s="86" t="s">
        <v>4448</v>
      </c>
      <c r="E2003" s="87" t="s">
        <v>2684</v>
      </c>
      <c r="F2003" s="87" t="s">
        <v>2684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3970</v>
      </c>
      <c r="L2003" s="90" t="s">
        <v>4804</v>
      </c>
      <c r="M2003" s="90" t="s">
        <v>4861</v>
      </c>
      <c r="N2003" s="90"/>
      <c r="O2003" s="86"/>
      <c r="P2003" s="89" t="s">
        <v>2663</v>
      </c>
      <c r="Q2003" s="89"/>
      <c r="R2003"/>
      <c r="S2003" t="str">
        <f t="shared" si="596"/>
        <v/>
      </c>
      <c r="T2003" t="str">
        <f>IF(ISNA(VLOOKUP(AF2003,#REF!,1)),"//","")</f>
        <v/>
      </c>
      <c r="U2003"/>
      <c r="V2003" t="e">
        <f t="shared" si="560"/>
        <v>#REF!</v>
      </c>
      <c r="W2003" s="81" t="s">
        <v>2676</v>
      </c>
      <c r="X2003" s="59" t="s">
        <v>2615</v>
      </c>
      <c r="Y2003" s="59" t="s">
        <v>2691</v>
      </c>
      <c r="Z2003" s="25" t="str">
        <f t="shared" si="587"/>
        <v>STD_RIGHT_DOUBLE_ANGLE "DEG"</v>
      </c>
      <c r="AA2003" s="25" t="str">
        <f t="shared" si="569"/>
        <v>&gt;&gt;DEG</v>
      </c>
      <c r="AB2003" s="1">
        <f t="shared" si="588"/>
        <v>1959</v>
      </c>
      <c r="AC2003" t="str">
        <f t="shared" si="570"/>
        <v>ITM_DEG2</v>
      </c>
      <c r="AD2003" s="136" t="str">
        <f>IF(ISNA(VLOOKUP(AA2003,Sheet2!J:J,1,0)),"//","")</f>
        <v>//</v>
      </c>
      <c r="AF2003" s="94" t="str">
        <f t="shared" si="571"/>
        <v>&gt;&gt;DEG</v>
      </c>
      <c r="AG2003" t="b">
        <f t="shared" si="572"/>
        <v>1</v>
      </c>
    </row>
    <row r="2004" spans="1:33">
      <c r="A2004" s="50">
        <f t="shared" si="558"/>
        <v>2004</v>
      </c>
      <c r="B2004" s="49">
        <f t="shared" si="559"/>
        <v>1960</v>
      </c>
      <c r="C2004" s="86" t="s">
        <v>3774</v>
      </c>
      <c r="D2004" s="73" t="s">
        <v>4488</v>
      </c>
      <c r="E2004" s="87" t="s">
        <v>2685</v>
      </c>
      <c r="F2004" s="184" t="s">
        <v>2685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3970</v>
      </c>
      <c r="L2004" s="90" t="s">
        <v>4804</v>
      </c>
      <c r="M2004" s="90" t="s">
        <v>4861</v>
      </c>
      <c r="N2004" s="90"/>
      <c r="O2004" s="86"/>
      <c r="P2004" s="89" t="s">
        <v>2665</v>
      </c>
      <c r="Q2004" s="89"/>
      <c r="R2004"/>
      <c r="S2004" t="str">
        <f t="shared" si="596"/>
        <v/>
      </c>
      <c r="T2004" t="str">
        <f>IF(ISNA(VLOOKUP(AF2004,#REF!,1)),"//","")</f>
        <v/>
      </c>
      <c r="U2004"/>
      <c r="V2004" t="e">
        <f t="shared" si="560"/>
        <v>#REF!</v>
      </c>
      <c r="W2004" s="81" t="s">
        <v>2676</v>
      </c>
      <c r="X2004" s="59" t="s">
        <v>2615</v>
      </c>
      <c r="Y2004" s="59" t="s">
        <v>2692</v>
      </c>
      <c r="Z2004" s="25" t="str">
        <f t="shared" si="587"/>
        <v>STD_RIGHT_DOUBLE_ANGLE "D.MS"</v>
      </c>
      <c r="AA2004" s="25" t="str">
        <f t="shared" si="569"/>
        <v>&gt;&gt;D.MS</v>
      </c>
      <c r="AB2004" s="1">
        <f t="shared" si="588"/>
        <v>1960</v>
      </c>
      <c r="AC2004" t="str">
        <f t="shared" si="570"/>
        <v>ITM_DMS2</v>
      </c>
      <c r="AD2004" s="136" t="str">
        <f>IF(ISNA(VLOOKUP(AA2004,Sheet2!J:J,1,0)),"//","")</f>
        <v>//</v>
      </c>
      <c r="AF2004" s="94" t="str">
        <f t="shared" si="571"/>
        <v>&gt;&gt;D.MS</v>
      </c>
      <c r="AG2004" t="b">
        <f t="shared" si="572"/>
        <v>1</v>
      </c>
    </row>
    <row r="2005" spans="1:33">
      <c r="A2005" s="50">
        <f t="shared" si="558"/>
        <v>2005</v>
      </c>
      <c r="B2005" s="49">
        <f t="shared" si="559"/>
        <v>1961</v>
      </c>
      <c r="C2005" s="86" t="s">
        <v>3774</v>
      </c>
      <c r="D2005" s="86" t="s">
        <v>4450</v>
      </c>
      <c r="E2005" s="87" t="s">
        <v>2686</v>
      </c>
      <c r="F2005" s="87" t="s">
        <v>2686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3970</v>
      </c>
      <c r="L2005" s="90" t="s">
        <v>4804</v>
      </c>
      <c r="M2005" s="90" t="s">
        <v>4861</v>
      </c>
      <c r="N2005" s="90"/>
      <c r="O2005" s="86"/>
      <c r="P2005" s="89" t="s">
        <v>2668</v>
      </c>
      <c r="Q2005" s="89"/>
      <c r="R2005"/>
      <c r="S2005" t="str">
        <f t="shared" si="596"/>
        <v/>
      </c>
      <c r="T2005" t="str">
        <f>IF(ISNA(VLOOKUP(AF2005,#REF!,1)),"//","")</f>
        <v/>
      </c>
      <c r="U2005"/>
      <c r="V2005" t="e">
        <f t="shared" si="560"/>
        <v>#REF!</v>
      </c>
      <c r="W2005" s="81" t="s">
        <v>2676</v>
      </c>
      <c r="X2005" s="59" t="s">
        <v>2615</v>
      </c>
      <c r="Y2005" s="59" t="s">
        <v>2693</v>
      </c>
      <c r="Z2005" s="25" t="str">
        <f t="shared" si="587"/>
        <v>STD_RIGHT_DOUBLE_ANGLE "GRAD"</v>
      </c>
      <c r="AA2005" s="25" t="str">
        <f t="shared" si="569"/>
        <v>&gt;&gt;GRAD</v>
      </c>
      <c r="AB2005" s="1">
        <f t="shared" si="588"/>
        <v>1961</v>
      </c>
      <c r="AC2005" t="str">
        <f t="shared" si="570"/>
        <v>ITM_GRAD2</v>
      </c>
      <c r="AD2005" s="136" t="str">
        <f>IF(ISNA(VLOOKUP(AA2005,Sheet2!J:J,1,0)),"//","")</f>
        <v>//</v>
      </c>
      <c r="AF2005" s="94" t="str">
        <f t="shared" si="571"/>
        <v>&gt;&gt;GRAD</v>
      </c>
      <c r="AG2005" t="b">
        <f t="shared" si="572"/>
        <v>1</v>
      </c>
    </row>
    <row r="2006" spans="1:33">
      <c r="A2006" s="50">
        <f t="shared" si="558"/>
        <v>2006</v>
      </c>
      <c r="B2006" s="49">
        <f t="shared" si="559"/>
        <v>1962</v>
      </c>
      <c r="C2006" s="86" t="s">
        <v>3774</v>
      </c>
      <c r="D2006" s="86" t="s">
        <v>4451</v>
      </c>
      <c r="E2006" s="87" t="s">
        <v>2687</v>
      </c>
      <c r="F2006" s="87" t="s">
        <v>2687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3970</v>
      </c>
      <c r="L2006" s="90" t="s">
        <v>4804</v>
      </c>
      <c r="M2006" s="90" t="s">
        <v>4861</v>
      </c>
      <c r="N2006" s="90"/>
      <c r="O2006" s="86"/>
      <c r="P2006" s="89" t="s">
        <v>2664</v>
      </c>
      <c r="Q2006" s="89"/>
      <c r="R2006"/>
      <c r="S2006" t="str">
        <f t="shared" si="596"/>
        <v/>
      </c>
      <c r="T2006" t="str">
        <f>IF(ISNA(VLOOKUP(AF2006,#REF!,1)),"//","")</f>
        <v/>
      </c>
      <c r="U2006"/>
      <c r="V2006" t="e">
        <f t="shared" si="560"/>
        <v>#REF!</v>
      </c>
      <c r="W2006" s="81" t="s">
        <v>2676</v>
      </c>
      <c r="X2006" s="59" t="s">
        <v>2615</v>
      </c>
      <c r="Y2006" s="59" t="s">
        <v>2696</v>
      </c>
      <c r="Z2006" s="25" t="str">
        <f t="shared" si="587"/>
        <v>STD_RIGHT_DOUBLE_ANGLE "MUL" STD_PI</v>
      </c>
      <c r="AA2006" s="25" t="str">
        <f t="shared" si="569"/>
        <v>&gt;&gt;MULPI</v>
      </c>
      <c r="AB2006" s="1">
        <f t="shared" si="588"/>
        <v>1962</v>
      </c>
      <c r="AC2006" t="str">
        <f t="shared" si="570"/>
        <v>ITM_MULPI2</v>
      </c>
      <c r="AD2006" s="136" t="str">
        <f>IF(ISNA(VLOOKUP(AA2006,Sheet2!J:J,1,0)),"//","")</f>
        <v>//</v>
      </c>
      <c r="AF2006" s="94" t="str">
        <f t="shared" si="571"/>
        <v>&gt;&gt;MULPI</v>
      </c>
      <c r="AG2006" t="b">
        <f t="shared" si="572"/>
        <v>1</v>
      </c>
    </row>
    <row r="2007" spans="1:33">
      <c r="A2007" s="50">
        <f t="shared" si="558"/>
        <v>2007</v>
      </c>
      <c r="B2007" s="49">
        <f t="shared" si="559"/>
        <v>1963</v>
      </c>
      <c r="C2007" s="86" t="s">
        <v>3774</v>
      </c>
      <c r="D2007" s="86" t="s">
        <v>4449</v>
      </c>
      <c r="E2007" s="87" t="s">
        <v>2688</v>
      </c>
      <c r="F2007" s="87" t="s">
        <v>2688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3970</v>
      </c>
      <c r="L2007" s="90" t="s">
        <v>4804</v>
      </c>
      <c r="M2007" s="90" t="s">
        <v>4861</v>
      </c>
      <c r="N2007" s="90"/>
      <c r="O2007" s="86"/>
      <c r="P2007" s="89" t="s">
        <v>2666</v>
      </c>
      <c r="Q2007" s="89"/>
      <c r="R2007"/>
      <c r="S2007" t="str">
        <f t="shared" si="596"/>
        <v/>
      </c>
      <c r="T2007" t="str">
        <f>IF(ISNA(VLOOKUP(AF2007,#REF!,1)),"//","")</f>
        <v/>
      </c>
      <c r="U2007"/>
      <c r="V2007" t="e">
        <f t="shared" si="560"/>
        <v>#REF!</v>
      </c>
      <c r="W2007" s="81" t="s">
        <v>2676</v>
      </c>
      <c r="X2007" s="59" t="s">
        <v>2615</v>
      </c>
      <c r="Y2007" s="59" t="s">
        <v>2694</v>
      </c>
      <c r="Z2007" s="25" t="str">
        <f t="shared" si="587"/>
        <v>STD_RIGHT_DOUBLE_ANGLE "RAD"</v>
      </c>
      <c r="AA2007" s="25" t="str">
        <f t="shared" si="569"/>
        <v>&gt;&gt;RAD</v>
      </c>
      <c r="AB2007" s="1">
        <f t="shared" si="588"/>
        <v>1963</v>
      </c>
      <c r="AC2007" t="str">
        <f t="shared" si="570"/>
        <v>ITM_RAD2</v>
      </c>
      <c r="AD2007" s="136" t="str">
        <f>IF(ISNA(VLOOKUP(AA2007,Sheet2!J:J,1,0)),"//","")</f>
        <v>//</v>
      </c>
      <c r="AF2007" s="94" t="str">
        <f t="shared" si="571"/>
        <v>&gt;&gt;RAD</v>
      </c>
      <c r="AG2007" t="b">
        <f t="shared" si="572"/>
        <v>1</v>
      </c>
    </row>
    <row r="2008" spans="1:33">
      <c r="A2008" s="50">
        <f t="shared" si="558"/>
        <v>2008</v>
      </c>
      <c r="B2008" s="49">
        <f t="shared" si="559"/>
        <v>1964</v>
      </c>
      <c r="C2008" s="86" t="s">
        <v>3774</v>
      </c>
      <c r="D2008" s="86" t="s">
        <v>4283</v>
      </c>
      <c r="E2008" s="87" t="s">
        <v>2689</v>
      </c>
      <c r="F2008" s="87" t="s">
        <v>2690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3970</v>
      </c>
      <c r="L2008" s="90" t="s">
        <v>4804</v>
      </c>
      <c r="M2008" s="90" t="s">
        <v>4861</v>
      </c>
      <c r="N2008" s="90"/>
      <c r="O2008" s="86"/>
      <c r="P2008" s="89" t="s">
        <v>2667</v>
      </c>
      <c r="Q2008" s="89"/>
      <c r="R2008"/>
      <c r="S2008" t="str">
        <f t="shared" si="596"/>
        <v/>
      </c>
      <c r="T2008" t="str">
        <f>IF(ISNA(VLOOKUP(AF2008,#REF!,1)),"//","")</f>
        <v/>
      </c>
      <c r="U2008"/>
      <c r="V2008" t="e">
        <f t="shared" si="560"/>
        <v>#REF!</v>
      </c>
      <c r="W2008" s="81" t="s">
        <v>2676</v>
      </c>
      <c r="X2008" s="59" t="s">
        <v>2615</v>
      </c>
      <c r="Y2008" s="59" t="s">
        <v>2695</v>
      </c>
      <c r="Z2008" s="25" t="str">
        <f t="shared" si="587"/>
        <v>STD_RIGHT_DOUBLE_ANGLE "H.MS"</v>
      </c>
      <c r="AA2008" s="25" t="str">
        <f t="shared" ref="AA2008:AA2053" si="597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8"/>
        <v>1964</v>
      </c>
      <c r="AC2008" t="str">
        <f t="shared" ref="AC2008:AC2053" si="598">P2008</f>
        <v>ITM_HMS2</v>
      </c>
      <c r="AD2008" s="136" t="str">
        <f>IF(ISNA(VLOOKUP(AA2008,Sheet2!J:J,1,0)),"//","")</f>
        <v>//</v>
      </c>
      <c r="AF2008" s="94" t="str">
        <f t="shared" ref="AF2008:AF2053" si="599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0">AA2008=AF2008</f>
        <v>1</v>
      </c>
    </row>
    <row r="2009" spans="1:33">
      <c r="A2009" s="50">
        <f t="shared" si="558"/>
        <v>2009</v>
      </c>
      <c r="B2009" s="49">
        <f t="shared" si="559"/>
        <v>1965</v>
      </c>
      <c r="C2009" s="86" t="s">
        <v>3775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3970</v>
      </c>
      <c r="L2009" s="90" t="s">
        <v>4804</v>
      </c>
      <c r="M2009" s="90" t="s">
        <v>4861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01">IF(E2009=F2009,"","NOT EQUAL")</f>
        <v>NOT EQUAL</v>
      </c>
      <c r="T2009" t="str">
        <f>IF(ISNA(VLOOKUP(AF2009,#REF!,1)),"//","")</f>
        <v/>
      </c>
      <c r="U2009"/>
      <c r="V2009" t="e">
        <f t="shared" si="560"/>
        <v>#REF!</v>
      </c>
      <c r="W2009" s="81" t="s">
        <v>2697</v>
      </c>
      <c r="X2009" s="59" t="s">
        <v>2253</v>
      </c>
      <c r="Y2009" s="59" t="s">
        <v>2253</v>
      </c>
      <c r="Z2009" s="25" t="str">
        <f t="shared" si="587"/>
        <v/>
      </c>
      <c r="AA2009" s="25" t="str">
        <f t="shared" si="597"/>
        <v/>
      </c>
      <c r="AB2009" s="1">
        <f t="shared" si="588"/>
        <v>1965</v>
      </c>
      <c r="AC2009" t="str">
        <f t="shared" si="598"/>
        <v>ITM_X_P1</v>
      </c>
      <c r="AD2009" s="136" t="str">
        <f>IF(ISNA(VLOOKUP(AA2009,Sheet2!J:J,1,0)),"//","")</f>
        <v/>
      </c>
      <c r="AF2009" s="94" t="str">
        <f t="shared" si="599"/>
        <v/>
      </c>
      <c r="AG2009" t="b">
        <f t="shared" si="600"/>
        <v>1</v>
      </c>
    </row>
    <row r="2010" spans="1:33">
      <c r="A2010" s="50">
        <f t="shared" si="558"/>
        <v>2010</v>
      </c>
      <c r="B2010" s="49">
        <f t="shared" si="559"/>
        <v>1966</v>
      </c>
      <c r="C2010" s="86" t="s">
        <v>3775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3970</v>
      </c>
      <c r="L2010" s="90" t="s">
        <v>4804</v>
      </c>
      <c r="M2010" s="90" t="s">
        <v>4861</v>
      </c>
      <c r="N2010" s="90"/>
      <c r="O2010" s="90" t="s">
        <v>2504</v>
      </c>
      <c r="P2010" s="89" t="s">
        <v>2567</v>
      </c>
      <c r="Q2010" s="89"/>
      <c r="R2010"/>
      <c r="S2010" t="str">
        <f t="shared" si="601"/>
        <v>NOT EQUAL</v>
      </c>
      <c r="T2010" t="str">
        <f>IF(ISNA(VLOOKUP(AF2010,#REF!,1)),"//","")</f>
        <v/>
      </c>
      <c r="U2010"/>
      <c r="V2010" t="e">
        <f t="shared" ref="V2010:V2057" si="602">IF(AA2010&lt;&gt;"",V2009+1,V2009)</f>
        <v>#REF!</v>
      </c>
      <c r="W2010" s="81" t="s">
        <v>2697</v>
      </c>
      <c r="X2010" s="59" t="s">
        <v>2253</v>
      </c>
      <c r="Y2010" s="59" t="s">
        <v>2253</v>
      </c>
      <c r="Z2010" s="25" t="str">
        <f t="shared" si="587"/>
        <v/>
      </c>
      <c r="AA2010" s="25" t="str">
        <f t="shared" si="597"/>
        <v/>
      </c>
      <c r="AB2010" s="1">
        <f t="shared" si="588"/>
        <v>1966</v>
      </c>
      <c r="AC2010" t="str">
        <f t="shared" si="598"/>
        <v>ITM_X_P2</v>
      </c>
      <c r="AD2010" s="136" t="str">
        <f>IF(ISNA(VLOOKUP(AA2010,Sheet2!J:J,1,0)),"//","")</f>
        <v/>
      </c>
      <c r="AF2010" s="94" t="str">
        <f t="shared" si="599"/>
        <v/>
      </c>
      <c r="AG2010" t="b">
        <f t="shared" si="600"/>
        <v>1</v>
      </c>
    </row>
    <row r="2011" spans="1:33">
      <c r="A2011" s="50">
        <f t="shared" si="558"/>
        <v>2011</v>
      </c>
      <c r="B2011" s="49">
        <f t="shared" si="559"/>
        <v>1967</v>
      </c>
      <c r="C2011" s="86" t="s">
        <v>3775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3970</v>
      </c>
      <c r="L2011" s="90" t="s">
        <v>4804</v>
      </c>
      <c r="M2011" s="90" t="s">
        <v>4861</v>
      </c>
      <c r="N2011" s="90"/>
      <c r="O2011" s="90" t="s">
        <v>2504</v>
      </c>
      <c r="P2011" s="89" t="s">
        <v>2569</v>
      </c>
      <c r="Q2011" s="89"/>
      <c r="R2011"/>
      <c r="S2011" t="str">
        <f t="shared" si="601"/>
        <v>NOT EQUAL</v>
      </c>
      <c r="T2011" t="str">
        <f>IF(ISNA(VLOOKUP(AF2011,#REF!,1)),"//","")</f>
        <v/>
      </c>
      <c r="U2011"/>
      <c r="V2011" t="e">
        <f t="shared" si="602"/>
        <v>#REF!</v>
      </c>
      <c r="W2011" s="81" t="s">
        <v>2697</v>
      </c>
      <c r="X2011" s="59" t="s">
        <v>2253</v>
      </c>
      <c r="Y2011" s="59" t="s">
        <v>2253</v>
      </c>
      <c r="Z2011" s="25" t="str">
        <f t="shared" si="587"/>
        <v/>
      </c>
      <c r="AA2011" s="25" t="str">
        <f t="shared" si="597"/>
        <v/>
      </c>
      <c r="AB2011" s="1">
        <f t="shared" si="588"/>
        <v>1967</v>
      </c>
      <c r="AC2011" t="str">
        <f t="shared" si="598"/>
        <v>ITM_X_P3</v>
      </c>
      <c r="AD2011" s="136" t="str">
        <f>IF(ISNA(VLOOKUP(AA2011,Sheet2!J:J,1,0)),"//","")</f>
        <v/>
      </c>
      <c r="AF2011" s="94" t="str">
        <f t="shared" si="599"/>
        <v/>
      </c>
      <c r="AG2011" t="b">
        <f t="shared" si="600"/>
        <v>1</v>
      </c>
    </row>
    <row r="2012" spans="1:33">
      <c r="A2012" s="50">
        <f t="shared" ref="A2012:A2075" si="603">IF(B2012=INT(B2012),ROW(),"")</f>
        <v>2012</v>
      </c>
      <c r="B2012" s="49">
        <f t="shared" ref="B2012:B2075" si="604">IF(AND(MID(C2012,2,1)&lt;&gt;"/",MID(C2012,1,1)="/"),INT(B2011)+1,B2011+0.01)</f>
        <v>1968</v>
      </c>
      <c r="C2012" s="86" t="s">
        <v>3775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3970</v>
      </c>
      <c r="L2012" s="90" t="s">
        <v>4804</v>
      </c>
      <c r="M2012" s="90" t="s">
        <v>4861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01"/>
        <v>NOT EQUAL</v>
      </c>
      <c r="T2012" s="24" t="str">
        <f>IF(ISNA(VLOOKUP(AF2012,#REF!,1)),"//","")</f>
        <v/>
      </c>
      <c r="U2012" s="24"/>
      <c r="V2012" t="e">
        <f t="shared" si="602"/>
        <v>#REF!</v>
      </c>
      <c r="W2012" s="81" t="s">
        <v>2697</v>
      </c>
      <c r="X2012" s="59" t="s">
        <v>2253</v>
      </c>
      <c r="Y2012" s="59" t="s">
        <v>2253</v>
      </c>
      <c r="Z2012" s="25" t="str">
        <f t="shared" si="587"/>
        <v/>
      </c>
      <c r="AA2012" s="25" t="str">
        <f t="shared" si="597"/>
        <v/>
      </c>
      <c r="AB2012" s="1">
        <f t="shared" si="588"/>
        <v>1968</v>
      </c>
      <c r="AC2012" t="str">
        <f t="shared" si="598"/>
        <v>ITM_X_P4</v>
      </c>
      <c r="AD2012" s="136" t="str">
        <f>IF(ISNA(VLOOKUP(AA2012,Sheet2!J:J,1,0)),"//","")</f>
        <v/>
      </c>
      <c r="AF2012" s="94" t="str">
        <f t="shared" si="599"/>
        <v/>
      </c>
      <c r="AG2012" t="b">
        <f t="shared" si="600"/>
        <v>1</v>
      </c>
    </row>
    <row r="2013" spans="1:33">
      <c r="A2013" s="50">
        <f t="shared" si="603"/>
        <v>2013</v>
      </c>
      <c r="B2013" s="49">
        <f t="shared" si="604"/>
        <v>1969</v>
      </c>
      <c r="C2013" s="86" t="s">
        <v>3775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3970</v>
      </c>
      <c r="L2013" s="90" t="s">
        <v>4804</v>
      </c>
      <c r="M2013" s="90" t="s">
        <v>4861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01"/>
        <v>NOT EQUAL</v>
      </c>
      <c r="T2013" s="24" t="str">
        <f>IF(ISNA(VLOOKUP(AF2013,#REF!,1)),"//","")</f>
        <v/>
      </c>
      <c r="U2013" s="24"/>
      <c r="V2013" t="e">
        <f t="shared" si="602"/>
        <v>#REF!</v>
      </c>
      <c r="W2013" s="81" t="s">
        <v>2697</v>
      </c>
      <c r="X2013" s="59" t="s">
        <v>2253</v>
      </c>
      <c r="Y2013" s="59" t="s">
        <v>2253</v>
      </c>
      <c r="Z2013" s="25" t="str">
        <f t="shared" si="587"/>
        <v/>
      </c>
      <c r="AA2013" s="25" t="str">
        <f t="shared" si="597"/>
        <v/>
      </c>
      <c r="AB2013" s="1">
        <f t="shared" si="588"/>
        <v>1969</v>
      </c>
      <c r="AC2013" t="str">
        <f t="shared" si="598"/>
        <v>ITM_X_P5</v>
      </c>
      <c r="AD2013" s="136" t="str">
        <f>IF(ISNA(VLOOKUP(AA2013,Sheet2!J:J,1,0)),"//","")</f>
        <v/>
      </c>
      <c r="AF2013" s="94" t="str">
        <f t="shared" si="599"/>
        <v/>
      </c>
      <c r="AG2013" t="b">
        <f t="shared" si="600"/>
        <v>1</v>
      </c>
    </row>
    <row r="2014" spans="1:33">
      <c r="A2014" s="50">
        <f t="shared" si="603"/>
        <v>2014</v>
      </c>
      <c r="B2014" s="49">
        <f t="shared" si="604"/>
        <v>1970</v>
      </c>
      <c r="C2014" s="86" t="s">
        <v>3775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3970</v>
      </c>
      <c r="L2014" s="90" t="s">
        <v>4804</v>
      </c>
      <c r="M2014" s="90" t="s">
        <v>4861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01"/>
        <v>NOT EQUAL</v>
      </c>
      <c r="T2014" s="24" t="str">
        <f>IF(ISNA(VLOOKUP(AF2014,#REF!,1)),"//","")</f>
        <v/>
      </c>
      <c r="U2014" s="24"/>
      <c r="V2014" t="e">
        <f t="shared" si="602"/>
        <v>#REF!</v>
      </c>
      <c r="W2014" s="81" t="s">
        <v>2697</v>
      </c>
      <c r="X2014" s="59" t="s">
        <v>2253</v>
      </c>
      <c r="Y2014" s="59" t="s">
        <v>2253</v>
      </c>
      <c r="Z2014" s="25" t="str">
        <f t="shared" si="587"/>
        <v/>
      </c>
      <c r="AA2014" s="25" t="str">
        <f t="shared" si="597"/>
        <v/>
      </c>
      <c r="AB2014" s="1">
        <f t="shared" si="588"/>
        <v>1970</v>
      </c>
      <c r="AC2014" t="str">
        <f t="shared" si="598"/>
        <v>ITM_X_P6</v>
      </c>
      <c r="AD2014" s="136" t="str">
        <f>IF(ISNA(VLOOKUP(AA2014,Sheet2!J:J,1,0)),"//","")</f>
        <v/>
      </c>
      <c r="AF2014" s="94" t="str">
        <f t="shared" si="599"/>
        <v/>
      </c>
      <c r="AG2014" t="b">
        <f t="shared" si="600"/>
        <v>1</v>
      </c>
    </row>
    <row r="2015" spans="1:33">
      <c r="A2015" s="50">
        <f t="shared" si="603"/>
        <v>2015</v>
      </c>
      <c r="B2015" s="49">
        <f t="shared" si="604"/>
        <v>1971</v>
      </c>
      <c r="C2015" s="86" t="s">
        <v>3775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3970</v>
      </c>
      <c r="L2015" s="90" t="s">
        <v>4804</v>
      </c>
      <c r="M2015" s="90" t="s">
        <v>4861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01"/>
        <v>NOT EQUAL</v>
      </c>
      <c r="T2015" s="24" t="str">
        <f>IF(ISNA(VLOOKUP(AF2015,#REF!,1)),"//","")</f>
        <v/>
      </c>
      <c r="U2015" s="24"/>
      <c r="V2015" t="e">
        <f t="shared" si="602"/>
        <v>#REF!</v>
      </c>
      <c r="W2015" s="81" t="s">
        <v>2697</v>
      </c>
      <c r="X2015" s="59" t="s">
        <v>2253</v>
      </c>
      <c r="Y2015" s="59" t="s">
        <v>2253</v>
      </c>
      <c r="Z2015" s="25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97"/>
        <v/>
      </c>
      <c r="AB2015" s="1">
        <f t="shared" ref="AB2015:AB2078" si="606">B2015</f>
        <v>1971</v>
      </c>
      <c r="AC2015" t="str">
        <f t="shared" si="598"/>
        <v>ITM_X_f1</v>
      </c>
      <c r="AD2015" s="136" t="str">
        <f>IF(ISNA(VLOOKUP(AA2015,Sheet2!J:J,1,0)),"//","")</f>
        <v/>
      </c>
      <c r="AF2015" s="94" t="str">
        <f t="shared" si="599"/>
        <v/>
      </c>
      <c r="AG2015" t="b">
        <f t="shared" si="600"/>
        <v>1</v>
      </c>
    </row>
    <row r="2016" spans="1:33">
      <c r="A2016" s="50">
        <f t="shared" si="603"/>
        <v>2016</v>
      </c>
      <c r="B2016" s="49">
        <f t="shared" si="604"/>
        <v>1972</v>
      </c>
      <c r="C2016" s="86" t="s">
        <v>3775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3970</v>
      </c>
      <c r="L2016" s="90" t="s">
        <v>4804</v>
      </c>
      <c r="M2016" s="90" t="s">
        <v>4861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01"/>
        <v>NOT EQUAL</v>
      </c>
      <c r="T2016" s="24" t="str">
        <f>IF(ISNA(VLOOKUP(AF2016,#REF!,1)),"//","")</f>
        <v/>
      </c>
      <c r="U2016" s="24"/>
      <c r="V2016" t="e">
        <f t="shared" si="602"/>
        <v>#REF!</v>
      </c>
      <c r="W2016" s="81" t="s">
        <v>2697</v>
      </c>
      <c r="X2016" s="59" t="s">
        <v>2253</v>
      </c>
      <c r="Y2016" s="59" t="s">
        <v>2253</v>
      </c>
      <c r="Z2016" s="25" t="str">
        <f t="shared" si="605"/>
        <v/>
      </c>
      <c r="AA2016" s="25" t="str">
        <f t="shared" si="597"/>
        <v/>
      </c>
      <c r="AB2016" s="1">
        <f t="shared" si="606"/>
        <v>1972</v>
      </c>
      <c r="AC2016" t="str">
        <f t="shared" si="598"/>
        <v>ITM_X_f2</v>
      </c>
      <c r="AD2016" s="136" t="str">
        <f>IF(ISNA(VLOOKUP(AA2016,Sheet2!J:J,1,0)),"//","")</f>
        <v/>
      </c>
      <c r="AF2016" s="94" t="str">
        <f t="shared" si="599"/>
        <v/>
      </c>
      <c r="AG2016" t="b">
        <f t="shared" si="600"/>
        <v>1</v>
      </c>
    </row>
    <row r="2017" spans="1:33">
      <c r="A2017" s="50">
        <f t="shared" si="603"/>
        <v>2017</v>
      </c>
      <c r="B2017" s="49">
        <f t="shared" si="604"/>
        <v>1973</v>
      </c>
      <c r="C2017" s="86" t="s">
        <v>3775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3970</v>
      </c>
      <c r="L2017" s="90" t="s">
        <v>4804</v>
      </c>
      <c r="M2017" s="90" t="s">
        <v>4861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01"/>
        <v>NOT EQUAL</v>
      </c>
      <c r="T2017" s="24" t="str">
        <f>IF(ISNA(VLOOKUP(AF2017,#REF!,1)),"//","")</f>
        <v/>
      </c>
      <c r="U2017" s="24"/>
      <c r="V2017" t="e">
        <f t="shared" si="602"/>
        <v>#REF!</v>
      </c>
      <c r="W2017" s="81" t="s">
        <v>2697</v>
      </c>
      <c r="X2017" s="59" t="s">
        <v>2253</v>
      </c>
      <c r="Y2017" s="59" t="s">
        <v>2253</v>
      </c>
      <c r="Z2017" s="25" t="str">
        <f t="shared" si="605"/>
        <v/>
      </c>
      <c r="AA2017" s="25" t="str">
        <f t="shared" si="597"/>
        <v/>
      </c>
      <c r="AB2017" s="1">
        <f t="shared" si="606"/>
        <v>1973</v>
      </c>
      <c r="AC2017" t="str">
        <f t="shared" si="598"/>
        <v>ITM_X_f3</v>
      </c>
      <c r="AD2017" s="136" t="str">
        <f>IF(ISNA(VLOOKUP(AA2017,Sheet2!J:J,1,0)),"//","")</f>
        <v/>
      </c>
      <c r="AF2017" s="94" t="str">
        <f t="shared" si="599"/>
        <v/>
      </c>
      <c r="AG2017" t="b">
        <f t="shared" si="600"/>
        <v>1</v>
      </c>
    </row>
    <row r="2018" spans="1:33">
      <c r="A2018" s="50">
        <f t="shared" si="603"/>
        <v>2018</v>
      </c>
      <c r="B2018" s="49">
        <f t="shared" si="604"/>
        <v>1974</v>
      </c>
      <c r="C2018" s="86" t="s">
        <v>3775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3970</v>
      </c>
      <c r="L2018" s="90" t="s">
        <v>4804</v>
      </c>
      <c r="M2018" s="90" t="s">
        <v>4861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01"/>
        <v>NOT EQUAL</v>
      </c>
      <c r="T2018" s="24" t="str">
        <f>IF(ISNA(VLOOKUP(AF2018,#REF!,1)),"//","")</f>
        <v/>
      </c>
      <c r="U2018" s="24"/>
      <c r="V2018" t="e">
        <f t="shared" si="602"/>
        <v>#REF!</v>
      </c>
      <c r="W2018" s="81" t="s">
        <v>2697</v>
      </c>
      <c r="X2018" s="59" t="s">
        <v>2253</v>
      </c>
      <c r="Y2018" s="59" t="s">
        <v>2253</v>
      </c>
      <c r="Z2018" s="25" t="str">
        <f t="shared" si="605"/>
        <v/>
      </c>
      <c r="AA2018" s="25" t="str">
        <f t="shared" si="597"/>
        <v/>
      </c>
      <c r="AB2018" s="1">
        <f t="shared" si="606"/>
        <v>1974</v>
      </c>
      <c r="AC2018" t="str">
        <f t="shared" si="598"/>
        <v>ITM_X_f4</v>
      </c>
      <c r="AD2018" s="136" t="str">
        <f>IF(ISNA(VLOOKUP(AA2018,Sheet2!J:J,1,0)),"//","")</f>
        <v/>
      </c>
      <c r="AF2018" s="94" t="str">
        <f t="shared" si="599"/>
        <v/>
      </c>
      <c r="AG2018" t="b">
        <f t="shared" si="600"/>
        <v>1</v>
      </c>
    </row>
    <row r="2019" spans="1:33">
      <c r="A2019" s="50">
        <f t="shared" si="603"/>
        <v>2019</v>
      </c>
      <c r="B2019" s="49">
        <f t="shared" si="604"/>
        <v>1975</v>
      </c>
      <c r="C2019" s="86" t="s">
        <v>3775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3970</v>
      </c>
      <c r="L2019" s="90" t="s">
        <v>4804</v>
      </c>
      <c r="M2019" s="90" t="s">
        <v>4861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01"/>
        <v>NOT EQUAL</v>
      </c>
      <c r="T2019" s="24" t="str">
        <f>IF(ISNA(VLOOKUP(AF2019,#REF!,1)),"//","")</f>
        <v/>
      </c>
      <c r="U2019" s="24"/>
      <c r="V2019" t="e">
        <f t="shared" si="602"/>
        <v>#REF!</v>
      </c>
      <c r="W2019" s="81" t="s">
        <v>2697</v>
      </c>
      <c r="X2019" s="59" t="s">
        <v>2253</v>
      </c>
      <c r="Y2019" s="59" t="s">
        <v>2253</v>
      </c>
      <c r="Z2019" s="25" t="str">
        <f t="shared" si="605"/>
        <v/>
      </c>
      <c r="AA2019" s="25" t="str">
        <f t="shared" si="597"/>
        <v/>
      </c>
      <c r="AB2019" s="1">
        <f t="shared" si="606"/>
        <v>1975</v>
      </c>
      <c r="AC2019" t="str">
        <f t="shared" si="598"/>
        <v>ITM_X_f5</v>
      </c>
      <c r="AD2019" s="136" t="str">
        <f>IF(ISNA(VLOOKUP(AA2019,Sheet2!J:J,1,0)),"//","")</f>
        <v/>
      </c>
      <c r="AF2019" s="94" t="str">
        <f t="shared" si="599"/>
        <v/>
      </c>
      <c r="AG2019" t="b">
        <f t="shared" si="600"/>
        <v>1</v>
      </c>
    </row>
    <row r="2020" spans="1:33">
      <c r="A2020" s="50">
        <f t="shared" si="603"/>
        <v>2020</v>
      </c>
      <c r="B2020" s="49">
        <f t="shared" si="604"/>
        <v>1976</v>
      </c>
      <c r="C2020" s="86" t="s">
        <v>3775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3970</v>
      </c>
      <c r="L2020" s="90" t="s">
        <v>4804</v>
      </c>
      <c r="M2020" s="90" t="s">
        <v>4861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01"/>
        <v>NOT EQUAL</v>
      </c>
      <c r="T2020" s="24" t="str">
        <f>IF(ISNA(VLOOKUP(AF2020,#REF!,1)),"//","")</f>
        <v/>
      </c>
      <c r="U2020" s="24"/>
      <c r="V2020" t="e">
        <f t="shared" si="602"/>
        <v>#REF!</v>
      </c>
      <c r="W2020" s="81" t="s">
        <v>2697</v>
      </c>
      <c r="X2020" s="59" t="s">
        <v>2253</v>
      </c>
      <c r="Y2020" s="59" t="s">
        <v>2253</v>
      </c>
      <c r="Z2020" s="25" t="str">
        <f t="shared" si="605"/>
        <v/>
      </c>
      <c r="AA2020" s="25" t="str">
        <f t="shared" si="597"/>
        <v/>
      </c>
      <c r="AB2020" s="1">
        <f t="shared" si="606"/>
        <v>1976</v>
      </c>
      <c r="AC2020" t="str">
        <f t="shared" si="598"/>
        <v>ITM_X_f6</v>
      </c>
      <c r="AD2020" s="136" t="str">
        <f>IF(ISNA(VLOOKUP(AA2020,Sheet2!J:J,1,0)),"//","")</f>
        <v/>
      </c>
      <c r="AF2020" s="94" t="str">
        <f t="shared" si="599"/>
        <v/>
      </c>
      <c r="AG2020" t="b">
        <f t="shared" si="600"/>
        <v>1</v>
      </c>
    </row>
    <row r="2021" spans="1:33">
      <c r="A2021" s="50">
        <f t="shared" si="603"/>
        <v>2021</v>
      </c>
      <c r="B2021" s="49">
        <f t="shared" si="604"/>
        <v>1977</v>
      </c>
      <c r="C2021" s="86" t="s">
        <v>3775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3970</v>
      </c>
      <c r="L2021" s="90" t="s">
        <v>4804</v>
      </c>
      <c r="M2021" s="90" t="s">
        <v>4861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01"/>
        <v>NOT EQUAL</v>
      </c>
      <c r="T2021" s="24" t="str">
        <f>IF(ISNA(VLOOKUP(AF2021,#REF!,1)),"//","")</f>
        <v/>
      </c>
      <c r="U2021" s="24"/>
      <c r="V2021" t="e">
        <f t="shared" si="602"/>
        <v>#REF!</v>
      </c>
      <c r="W2021" s="81" t="s">
        <v>2697</v>
      </c>
      <c r="X2021" s="59" t="s">
        <v>2253</v>
      </c>
      <c r="Y2021" s="59" t="s">
        <v>2253</v>
      </c>
      <c r="Z2021" s="25" t="str">
        <f t="shared" si="605"/>
        <v/>
      </c>
      <c r="AA2021" s="25" t="str">
        <f t="shared" si="597"/>
        <v/>
      </c>
      <c r="AB2021" s="1">
        <f t="shared" si="606"/>
        <v>1977</v>
      </c>
      <c r="AC2021" t="str">
        <f t="shared" si="598"/>
        <v>ITM_X_g1</v>
      </c>
      <c r="AD2021" s="136" t="str">
        <f>IF(ISNA(VLOOKUP(AA2021,Sheet2!J:J,1,0)),"//","")</f>
        <v/>
      </c>
      <c r="AF2021" s="94" t="str">
        <f t="shared" si="599"/>
        <v/>
      </c>
      <c r="AG2021" t="b">
        <f t="shared" si="600"/>
        <v>1</v>
      </c>
    </row>
    <row r="2022" spans="1:33">
      <c r="A2022" s="50">
        <f t="shared" si="603"/>
        <v>2022</v>
      </c>
      <c r="B2022" s="49">
        <f t="shared" si="604"/>
        <v>1978</v>
      </c>
      <c r="C2022" s="86" t="s">
        <v>3775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3970</v>
      </c>
      <c r="L2022" s="90" t="s">
        <v>4804</v>
      </c>
      <c r="M2022" s="90" t="s">
        <v>4861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01"/>
        <v>NOT EQUAL</v>
      </c>
      <c r="T2022" s="24" t="str">
        <f>IF(ISNA(VLOOKUP(AF2022,#REF!,1)),"//","")</f>
        <v/>
      </c>
      <c r="U2022" s="24"/>
      <c r="V2022" t="e">
        <f t="shared" si="602"/>
        <v>#REF!</v>
      </c>
      <c r="W2022" s="81" t="s">
        <v>2697</v>
      </c>
      <c r="X2022" s="59" t="s">
        <v>2253</v>
      </c>
      <c r="Y2022" s="59" t="s">
        <v>2253</v>
      </c>
      <c r="Z2022" s="25" t="str">
        <f t="shared" si="605"/>
        <v/>
      </c>
      <c r="AA2022" s="25" t="str">
        <f t="shared" si="597"/>
        <v/>
      </c>
      <c r="AB2022" s="1">
        <f t="shared" si="606"/>
        <v>1978</v>
      </c>
      <c r="AC2022" t="str">
        <f t="shared" si="598"/>
        <v>ITM_X_g2</v>
      </c>
      <c r="AD2022" s="136" t="str">
        <f>IF(ISNA(VLOOKUP(AA2022,Sheet2!J:J,1,0)),"//","")</f>
        <v/>
      </c>
      <c r="AF2022" s="94" t="str">
        <f t="shared" si="599"/>
        <v/>
      </c>
      <c r="AG2022" t="b">
        <f t="shared" si="600"/>
        <v>1</v>
      </c>
    </row>
    <row r="2023" spans="1:33">
      <c r="A2023" s="50">
        <f t="shared" si="603"/>
        <v>2023</v>
      </c>
      <c r="B2023" s="49">
        <f t="shared" si="604"/>
        <v>1979</v>
      </c>
      <c r="C2023" s="86" t="s">
        <v>3775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3970</v>
      </c>
      <c r="L2023" s="90" t="s">
        <v>4804</v>
      </c>
      <c r="M2023" s="90" t="s">
        <v>4861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01"/>
        <v>NOT EQUAL</v>
      </c>
      <c r="T2023" s="24" t="str">
        <f>IF(ISNA(VLOOKUP(AF2023,#REF!,1)),"//","")</f>
        <v/>
      </c>
      <c r="U2023" s="24"/>
      <c r="V2023" t="e">
        <f t="shared" si="602"/>
        <v>#REF!</v>
      </c>
      <c r="W2023" s="81" t="s">
        <v>2697</v>
      </c>
      <c r="X2023" s="59" t="s">
        <v>2253</v>
      </c>
      <c r="Y2023" s="59" t="s">
        <v>2253</v>
      </c>
      <c r="Z2023" s="25" t="str">
        <f t="shared" si="605"/>
        <v/>
      </c>
      <c r="AA2023" s="25" t="str">
        <f t="shared" si="597"/>
        <v/>
      </c>
      <c r="AB2023" s="1">
        <f t="shared" si="606"/>
        <v>1979</v>
      </c>
      <c r="AC2023" t="str">
        <f t="shared" si="598"/>
        <v>ITM_X_g3</v>
      </c>
      <c r="AD2023" s="136" t="str">
        <f>IF(ISNA(VLOOKUP(AA2023,Sheet2!J:J,1,0)),"//","")</f>
        <v/>
      </c>
      <c r="AF2023" s="94" t="str">
        <f t="shared" si="599"/>
        <v/>
      </c>
      <c r="AG2023" t="b">
        <f t="shared" si="600"/>
        <v>1</v>
      </c>
    </row>
    <row r="2024" spans="1:33">
      <c r="A2024" s="50">
        <f t="shared" si="603"/>
        <v>2024</v>
      </c>
      <c r="B2024" s="49">
        <f t="shared" si="604"/>
        <v>1980</v>
      </c>
      <c r="C2024" s="86" t="s">
        <v>3775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3970</v>
      </c>
      <c r="L2024" s="90" t="s">
        <v>4804</v>
      </c>
      <c r="M2024" s="90" t="s">
        <v>4861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01"/>
        <v>NOT EQUAL</v>
      </c>
      <c r="T2024" s="24" t="str">
        <f>IF(ISNA(VLOOKUP(AF2024,#REF!,1)),"//","")</f>
        <v/>
      </c>
      <c r="U2024" s="24"/>
      <c r="V2024" t="e">
        <f t="shared" si="602"/>
        <v>#REF!</v>
      </c>
      <c r="W2024" s="81" t="s">
        <v>2697</v>
      </c>
      <c r="X2024" s="59" t="s">
        <v>2253</v>
      </c>
      <c r="Y2024" s="59" t="s">
        <v>2253</v>
      </c>
      <c r="Z2024" s="25" t="str">
        <f t="shared" si="605"/>
        <v/>
      </c>
      <c r="AA2024" s="25" t="str">
        <f t="shared" si="597"/>
        <v/>
      </c>
      <c r="AB2024" s="1">
        <f t="shared" si="606"/>
        <v>1980</v>
      </c>
      <c r="AC2024" t="str">
        <f t="shared" si="598"/>
        <v>ITM_X_g4</v>
      </c>
      <c r="AD2024" s="136" t="str">
        <f>IF(ISNA(VLOOKUP(AA2024,Sheet2!J:J,1,0)),"//","")</f>
        <v/>
      </c>
      <c r="AF2024" s="94" t="str">
        <f t="shared" si="599"/>
        <v/>
      </c>
      <c r="AG2024" t="b">
        <f t="shared" si="600"/>
        <v>1</v>
      </c>
    </row>
    <row r="2025" spans="1:33">
      <c r="A2025" s="50">
        <f t="shared" si="603"/>
        <v>2025</v>
      </c>
      <c r="B2025" s="49">
        <f t="shared" si="604"/>
        <v>1981</v>
      </c>
      <c r="C2025" s="86" t="s">
        <v>3775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3970</v>
      </c>
      <c r="L2025" s="90" t="s">
        <v>4804</v>
      </c>
      <c r="M2025" s="90" t="s">
        <v>4861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01"/>
        <v>NOT EQUAL</v>
      </c>
      <c r="T2025" s="24" t="str">
        <f>IF(ISNA(VLOOKUP(AF2025,#REF!,1)),"//","")</f>
        <v/>
      </c>
      <c r="U2025" s="24"/>
      <c r="V2025" t="e">
        <f t="shared" si="602"/>
        <v>#REF!</v>
      </c>
      <c r="W2025" s="81" t="s">
        <v>2697</v>
      </c>
      <c r="X2025" s="59" t="s">
        <v>2253</v>
      </c>
      <c r="Y2025" s="59" t="s">
        <v>2253</v>
      </c>
      <c r="Z2025" s="25" t="str">
        <f t="shared" si="605"/>
        <v/>
      </c>
      <c r="AA2025" s="25" t="str">
        <f t="shared" si="597"/>
        <v/>
      </c>
      <c r="AB2025" s="1">
        <f t="shared" si="606"/>
        <v>1981</v>
      </c>
      <c r="AC2025" t="str">
        <f t="shared" si="598"/>
        <v>ITM_X_g5</v>
      </c>
      <c r="AD2025" s="136" t="str">
        <f>IF(ISNA(VLOOKUP(AA2025,Sheet2!J:J,1,0)),"//","")</f>
        <v/>
      </c>
      <c r="AF2025" s="94" t="str">
        <f t="shared" si="599"/>
        <v/>
      </c>
      <c r="AG2025" t="b">
        <f t="shared" si="600"/>
        <v>1</v>
      </c>
    </row>
    <row r="2026" spans="1:33">
      <c r="A2026" s="50">
        <f t="shared" si="603"/>
        <v>2026</v>
      </c>
      <c r="B2026" s="49">
        <f t="shared" si="604"/>
        <v>1982</v>
      </c>
      <c r="C2026" s="86" t="s">
        <v>3775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3970</v>
      </c>
      <c r="L2026" s="90" t="s">
        <v>4804</v>
      </c>
      <c r="M2026" s="90" t="s">
        <v>4861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01"/>
        <v>NOT EQUAL</v>
      </c>
      <c r="T2026" s="24" t="str">
        <f>IF(ISNA(VLOOKUP(AF2026,#REF!,1)),"//","")</f>
        <v/>
      </c>
      <c r="U2026" s="24"/>
      <c r="V2026" t="e">
        <f t="shared" si="602"/>
        <v>#REF!</v>
      </c>
      <c r="W2026" s="81" t="s">
        <v>2697</v>
      </c>
      <c r="X2026" s="59" t="s">
        <v>2253</v>
      </c>
      <c r="Y2026" s="59" t="s">
        <v>2253</v>
      </c>
      <c r="Z2026" s="25" t="str">
        <f t="shared" si="605"/>
        <v/>
      </c>
      <c r="AA2026" s="25" t="str">
        <f t="shared" si="597"/>
        <v/>
      </c>
      <c r="AB2026" s="1">
        <f t="shared" si="606"/>
        <v>1982</v>
      </c>
      <c r="AC2026" t="str">
        <f t="shared" si="598"/>
        <v>ITM_X_g6</v>
      </c>
      <c r="AD2026" s="136" t="str">
        <f>IF(ISNA(VLOOKUP(AA2026,Sheet2!J:J,1,0)),"//","")</f>
        <v/>
      </c>
      <c r="AF2026" s="94" t="str">
        <f t="shared" si="599"/>
        <v/>
      </c>
      <c r="AG2026" t="b">
        <f t="shared" si="600"/>
        <v>1</v>
      </c>
    </row>
    <row r="2027" spans="1:33">
      <c r="A2027" s="50">
        <f t="shared" si="603"/>
        <v>2027</v>
      </c>
      <c r="B2027" s="49">
        <f t="shared" si="604"/>
        <v>1983</v>
      </c>
      <c r="C2027" s="86" t="s">
        <v>3776</v>
      </c>
      <c r="D2027" s="86" t="s">
        <v>12</v>
      </c>
      <c r="E2027" s="194" t="s">
        <v>524</v>
      </c>
      <c r="F2027" s="89" t="s">
        <v>2640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3808</v>
      </c>
      <c r="L2027" s="90" t="s">
        <v>4804</v>
      </c>
      <c r="M2027" s="90" t="s">
        <v>4861</v>
      </c>
      <c r="N2027" s="90"/>
      <c r="O2027" s="90"/>
      <c r="P2027" s="89" t="s">
        <v>2638</v>
      </c>
      <c r="Q2027" s="89"/>
      <c r="R2027" s="24"/>
      <c r="S2027" t="str">
        <f t="shared" si="601"/>
        <v>NOT EQUAL</v>
      </c>
      <c r="T2027" s="24" t="str">
        <f>IF(ISNA(VLOOKUP(AF2027,#REF!,1)),"//","")</f>
        <v/>
      </c>
      <c r="U2027" s="24"/>
      <c r="V2027" t="e">
        <f t="shared" si="602"/>
        <v>#REF!</v>
      </c>
      <c r="W2027" s="81" t="s">
        <v>2697</v>
      </c>
      <c r="X2027" s="59" t="s">
        <v>2615</v>
      </c>
      <c r="Y2027" s="59" t="s">
        <v>2253</v>
      </c>
      <c r="Z2027" s="25" t="str">
        <f t="shared" si="605"/>
        <v>"X.SAVE"</v>
      </c>
      <c r="AA2027" s="25" t="str">
        <f t="shared" si="597"/>
        <v>X.SAVE</v>
      </c>
      <c r="AB2027" s="1">
        <f t="shared" si="606"/>
        <v>1983</v>
      </c>
      <c r="AC2027" t="str">
        <f t="shared" si="598"/>
        <v>ITM_XSAVE</v>
      </c>
      <c r="AD2027" s="136" t="str">
        <f>IF(ISNA(VLOOKUP(AA2027,Sheet2!J:J,1,0)),"//","")</f>
        <v>//</v>
      </c>
      <c r="AF2027" s="94" t="str">
        <f t="shared" si="599"/>
        <v>X.SAVE</v>
      </c>
      <c r="AG2027" t="b">
        <f t="shared" si="600"/>
        <v>1</v>
      </c>
    </row>
    <row r="2028" spans="1:33">
      <c r="A2028" s="50">
        <f t="shared" si="603"/>
        <v>2028</v>
      </c>
      <c r="B2028" s="49">
        <f t="shared" si="604"/>
        <v>1984</v>
      </c>
      <c r="C2028" s="86" t="s">
        <v>3777</v>
      </c>
      <c r="D2028" s="86" t="s">
        <v>12</v>
      </c>
      <c r="E2028" s="194" t="s">
        <v>524</v>
      </c>
      <c r="F2028" s="89" t="s">
        <v>2641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3970</v>
      </c>
      <c r="L2028" s="90" t="s">
        <v>4804</v>
      </c>
      <c r="M2028" s="90" t="s">
        <v>4861</v>
      </c>
      <c r="N2028" s="90"/>
      <c r="O2028" s="86"/>
      <c r="P2028" s="89" t="s">
        <v>2639</v>
      </c>
      <c r="Q2028" s="89"/>
      <c r="R2028"/>
      <c r="S2028" t="str">
        <f t="shared" si="601"/>
        <v>NOT EQUAL</v>
      </c>
      <c r="T2028" t="str">
        <f>IF(ISNA(VLOOKUP(AF2028,#REF!,1)),"//","")</f>
        <v/>
      </c>
      <c r="U2028"/>
      <c r="V2028" t="e">
        <f t="shared" si="602"/>
        <v>#REF!</v>
      </c>
      <c r="W2028" s="81" t="s">
        <v>2697</v>
      </c>
      <c r="X2028" s="59" t="s">
        <v>2615</v>
      </c>
      <c r="Y2028" s="59" t="s">
        <v>2253</v>
      </c>
      <c r="Z2028" s="25" t="str">
        <f t="shared" si="605"/>
        <v>"X.LOAD"</v>
      </c>
      <c r="AA2028" s="25" t="str">
        <f t="shared" si="597"/>
        <v>X.LOAD</v>
      </c>
      <c r="AB2028" s="1">
        <f t="shared" si="606"/>
        <v>1984</v>
      </c>
      <c r="AC2028" t="str">
        <f t="shared" si="598"/>
        <v>ITM_XLOAD</v>
      </c>
      <c r="AD2028" s="136" t="str">
        <f>IF(ISNA(VLOOKUP(AA2028,Sheet2!J:J,1,0)),"//","")</f>
        <v>//</v>
      </c>
      <c r="AF2028" s="94" t="str">
        <f t="shared" si="599"/>
        <v>X.LOAD</v>
      </c>
      <c r="AG2028" t="b">
        <f t="shared" si="600"/>
        <v>1</v>
      </c>
    </row>
    <row r="2029" spans="1:33">
      <c r="A2029" s="50">
        <f t="shared" si="603"/>
        <v>2029</v>
      </c>
      <c r="B2029" s="49">
        <f t="shared" si="604"/>
        <v>1985</v>
      </c>
      <c r="C2029" s="100" t="s">
        <v>5216</v>
      </c>
      <c r="D2029" s="100" t="s">
        <v>5211</v>
      </c>
      <c r="E2029" s="11" t="s">
        <v>524</v>
      </c>
      <c r="F2029" s="11" t="s">
        <v>5212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3808</v>
      </c>
      <c r="L2029" s="214" t="s">
        <v>4804</v>
      </c>
      <c r="M2029" s="90" t="s">
        <v>4861</v>
      </c>
      <c r="N2029" s="214"/>
      <c r="O2029" s="86"/>
      <c r="P2029" s="13" t="s">
        <v>5213</v>
      </c>
      <c r="Q2029" s="89"/>
      <c r="R2029"/>
      <c r="S2029" t="str">
        <f t="shared" si="601"/>
        <v>NOT EQUAL</v>
      </c>
      <c r="T2029" t="str">
        <f>IF(ISNA(VLOOKUP(AF2029,#REF!,1)),"//","")</f>
        <v/>
      </c>
      <c r="U2029"/>
      <c r="V2029" t="e">
        <f t="shared" si="602"/>
        <v>#REF!</v>
      </c>
      <c r="W2029" s="2" t="s">
        <v>2698</v>
      </c>
      <c r="X2029" s="102" t="s">
        <v>2609</v>
      </c>
      <c r="Y2029" s="102"/>
      <c r="Z2029" s="25" t="str">
        <f t="shared" si="605"/>
        <v/>
      </c>
      <c r="AA2029" s="25" t="str">
        <f t="shared" si="597"/>
        <v/>
      </c>
      <c r="AB2029" s="1">
        <f t="shared" si="606"/>
        <v>1985</v>
      </c>
      <c r="AC2029" t="str">
        <f t="shared" si="598"/>
        <v>ITM_BCD</v>
      </c>
      <c r="AD2029" s="136" t="str">
        <f>IF(ISNA(VLOOKUP(AA2029,Sheet2!J:J,1,0)),"//","")</f>
        <v/>
      </c>
      <c r="AF2029" s="94" t="str">
        <f t="shared" si="599"/>
        <v/>
      </c>
      <c r="AG2029" t="b">
        <f t="shared" si="600"/>
        <v>1</v>
      </c>
    </row>
    <row r="2030" spans="1:33">
      <c r="A2030" s="50">
        <f t="shared" si="603"/>
        <v>2030</v>
      </c>
      <c r="B2030" s="49">
        <f t="shared" si="604"/>
        <v>1986</v>
      </c>
      <c r="C2030" s="100" t="s">
        <v>5216</v>
      </c>
      <c r="D2030" s="86" t="s">
        <v>5217</v>
      </c>
      <c r="E2030" s="11" t="s">
        <v>524</v>
      </c>
      <c r="F2030" s="89" t="s">
        <v>5221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3808</v>
      </c>
      <c r="L2030" s="214" t="s">
        <v>4804</v>
      </c>
      <c r="M2030" s="90" t="s">
        <v>4861</v>
      </c>
      <c r="N2030" s="90"/>
      <c r="O2030" s="90"/>
      <c r="P2030" s="89" t="s">
        <v>5214</v>
      </c>
      <c r="Q2030" s="90"/>
      <c r="R2030" s="24"/>
      <c r="S2030" t="str">
        <f t="shared" si="601"/>
        <v>NOT EQUAL</v>
      </c>
      <c r="T2030" s="24" t="str">
        <f>IF(ISNA(VLOOKUP(AF2030,#REF!,1)),"//","")</f>
        <v/>
      </c>
      <c r="U2030" s="24"/>
      <c r="V2030" t="e">
        <f t="shared" ref="V2030:V2031" si="607">IF(AA2030&lt;&gt;"",V2029+1,V2029)</f>
        <v>#REF!</v>
      </c>
      <c r="W2030" s="81" t="s">
        <v>2747</v>
      </c>
      <c r="X2030" s="59" t="s">
        <v>2609</v>
      </c>
      <c r="Y2030" s="59" t="s">
        <v>2253</v>
      </c>
      <c r="Z2030" s="25" t="str">
        <f t="shared" ref="Z2030:Z2031" si="60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0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0">B2030</f>
        <v>1986</v>
      </c>
      <c r="AC2030" t="str">
        <f t="shared" ref="AC2030:AC2031" si="611">P2030</f>
        <v>ITM_BCD9</v>
      </c>
      <c r="AD2030" s="136" t="str">
        <f>IF(ISNA(VLOOKUP(AA2030,Sheet2!J:J,1,0)),"//","")</f>
        <v/>
      </c>
      <c r="AF2030" s="94" t="str">
        <f t="shared" ref="AF2030:AF2031" si="61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3">AA2030=AF2030</f>
        <v>1</v>
      </c>
    </row>
    <row r="2031" spans="1:33">
      <c r="A2031" s="50">
        <f t="shared" si="603"/>
        <v>2031</v>
      </c>
      <c r="B2031" s="49">
        <f t="shared" si="604"/>
        <v>1987</v>
      </c>
      <c r="C2031" s="100" t="s">
        <v>5216</v>
      </c>
      <c r="D2031" s="86" t="s">
        <v>5218</v>
      </c>
      <c r="E2031" s="11" t="s">
        <v>524</v>
      </c>
      <c r="F2031" s="89" t="s">
        <v>5222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3808</v>
      </c>
      <c r="L2031" s="214" t="s">
        <v>4804</v>
      </c>
      <c r="M2031" s="90" t="s">
        <v>4861</v>
      </c>
      <c r="N2031" s="90"/>
      <c r="O2031" s="90"/>
      <c r="P2031" s="89" t="s">
        <v>5215</v>
      </c>
      <c r="Q2031" s="90"/>
      <c r="R2031" s="24"/>
      <c r="S2031" t="str">
        <f t="shared" si="601"/>
        <v>NOT EQUAL</v>
      </c>
      <c r="T2031" s="24" t="str">
        <f>IF(ISNA(VLOOKUP(AF2031,#REF!,1)),"//","")</f>
        <v/>
      </c>
      <c r="U2031" s="24"/>
      <c r="V2031" t="e">
        <f t="shared" si="607"/>
        <v>#REF!</v>
      </c>
      <c r="W2031" s="81" t="s">
        <v>2747</v>
      </c>
      <c r="X2031" s="59" t="s">
        <v>2609</v>
      </c>
      <c r="Y2031" s="59" t="s">
        <v>2253</v>
      </c>
      <c r="Z2031" s="25" t="str">
        <f t="shared" si="608"/>
        <v/>
      </c>
      <c r="AA2031" s="25" t="str">
        <f t="shared" si="609"/>
        <v/>
      </c>
      <c r="AB2031" s="1">
        <f t="shared" si="610"/>
        <v>1987</v>
      </c>
      <c r="AC2031" t="str">
        <f t="shared" si="611"/>
        <v>ITM_BCD10</v>
      </c>
      <c r="AD2031" s="136" t="str">
        <f>IF(ISNA(VLOOKUP(AA2031,Sheet2!J:J,1,0)),"//","")</f>
        <v/>
      </c>
      <c r="AF2031" s="94" t="str">
        <f t="shared" si="612"/>
        <v/>
      </c>
      <c r="AG2031" t="b">
        <f t="shared" si="613"/>
        <v>1</v>
      </c>
    </row>
    <row r="2032" spans="1:33">
      <c r="A2032" s="50">
        <f t="shared" si="603"/>
        <v>2032</v>
      </c>
      <c r="B2032" s="49">
        <f t="shared" si="604"/>
        <v>1988</v>
      </c>
      <c r="C2032" s="100" t="s">
        <v>5216</v>
      </c>
      <c r="D2032" s="86" t="s">
        <v>5219</v>
      </c>
      <c r="E2032" s="11" t="s">
        <v>524</v>
      </c>
      <c r="F2032" s="89" t="s">
        <v>5223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3808</v>
      </c>
      <c r="L2032" s="214" t="s">
        <v>4804</v>
      </c>
      <c r="M2032" s="90" t="s">
        <v>4861</v>
      </c>
      <c r="N2032" s="90"/>
      <c r="O2032" s="90"/>
      <c r="P2032" s="89" t="s">
        <v>5220</v>
      </c>
      <c r="Q2032" s="90"/>
      <c r="R2032" s="24"/>
      <c r="S2032" t="str">
        <f t="shared" ref="S2032" si="614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5">IF(AA2032&lt;&gt;"",V2031+1,V2031)</f>
        <v>#REF!</v>
      </c>
      <c r="W2032" s="81" t="s">
        <v>2747</v>
      </c>
      <c r="X2032" s="59" t="s">
        <v>2609</v>
      </c>
      <c r="Y2032" s="59" t="s">
        <v>2253</v>
      </c>
      <c r="Z2032" s="25" t="str">
        <f t="shared" ref="Z2032" si="616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17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18">B2032</f>
        <v>1988</v>
      </c>
      <c r="AC2032" t="str">
        <f t="shared" ref="AC2032" si="619">P2032</f>
        <v>ITM_BCDU</v>
      </c>
      <c r="AD2032" s="136" t="str">
        <f>IF(ISNA(VLOOKUP(AA2032,Sheet2!J:J,1,0)),"//","")</f>
        <v/>
      </c>
      <c r="AF2032" s="94" t="str">
        <f t="shared" ref="AF2032" si="620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1">AA2032=AF2032</f>
        <v>1</v>
      </c>
    </row>
    <row r="2033" spans="1:33">
      <c r="A2033" s="50">
        <f t="shared" si="603"/>
        <v>2033</v>
      </c>
      <c r="B2033" s="49">
        <f t="shared" si="604"/>
        <v>1989</v>
      </c>
      <c r="C2033" s="86" t="s">
        <v>3778</v>
      </c>
      <c r="D2033" s="86">
        <v>6</v>
      </c>
      <c r="E2033" s="89" t="s">
        <v>2750</v>
      </c>
      <c r="F2033" s="89" t="s">
        <v>2750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3970</v>
      </c>
      <c r="L2033" s="90" t="s">
        <v>4804</v>
      </c>
      <c r="M2033" s="90" t="s">
        <v>4861</v>
      </c>
      <c r="N2033" s="90"/>
      <c r="O2033" s="90" t="s">
        <v>2745</v>
      </c>
      <c r="P2033" s="89" t="s">
        <v>2764</v>
      </c>
      <c r="Q2033" s="90"/>
      <c r="R2033" s="24"/>
      <c r="S2033" t="str">
        <f t="shared" si="601"/>
        <v/>
      </c>
      <c r="T2033" s="24" t="str">
        <f>IF(ISNA(VLOOKUP(AF2033,#REF!,1)),"//","")</f>
        <v/>
      </c>
      <c r="U2033" s="24"/>
      <c r="V2033" t="e">
        <f t="shared" si="602"/>
        <v>#REF!</v>
      </c>
      <c r="W2033" s="81" t="s">
        <v>2747</v>
      </c>
      <c r="X2033" s="59" t="s">
        <v>2609</v>
      </c>
      <c r="Y2033" s="59" t="s">
        <v>2253</v>
      </c>
      <c r="Z2033" s="25" t="str">
        <f t="shared" si="605"/>
        <v/>
      </c>
      <c r="AA2033" s="25" t="str">
        <f t="shared" si="597"/>
        <v/>
      </c>
      <c r="AB2033" s="1">
        <f t="shared" si="606"/>
        <v>1989</v>
      </c>
      <c r="AC2033" t="str">
        <f t="shared" si="598"/>
        <v>ITM_S06</v>
      </c>
      <c r="AD2033" s="136" t="str">
        <f>IF(ISNA(VLOOKUP(AA2033,Sheet2!J:J,1,0)),"//","")</f>
        <v/>
      </c>
      <c r="AF2033" s="94" t="str">
        <f t="shared" si="599"/>
        <v/>
      </c>
      <c r="AG2033" t="b">
        <f t="shared" si="600"/>
        <v>1</v>
      </c>
    </row>
    <row r="2034" spans="1:33">
      <c r="A2034" s="50">
        <f t="shared" si="603"/>
        <v>2034</v>
      </c>
      <c r="B2034" s="49">
        <f t="shared" si="604"/>
        <v>1990</v>
      </c>
      <c r="C2034" s="86" t="s">
        <v>3778</v>
      </c>
      <c r="D2034" s="86">
        <v>8</v>
      </c>
      <c r="E2034" s="89" t="s">
        <v>2751</v>
      </c>
      <c r="F2034" s="89" t="s">
        <v>2751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3970</v>
      </c>
      <c r="L2034" s="90" t="s">
        <v>4804</v>
      </c>
      <c r="M2034" s="90" t="s">
        <v>4861</v>
      </c>
      <c r="N2034" s="90"/>
      <c r="O2034" s="90" t="s">
        <v>2745</v>
      </c>
      <c r="P2034" s="89" t="s">
        <v>2765</v>
      </c>
      <c r="Q2034" s="90"/>
      <c r="R2034" s="24"/>
      <c r="S2034" t="str">
        <f t="shared" si="601"/>
        <v/>
      </c>
      <c r="T2034" s="24" t="str">
        <f>IF(ISNA(VLOOKUP(AF2034,#REF!,1)),"//","")</f>
        <v/>
      </c>
      <c r="U2034" s="24"/>
      <c r="V2034" t="e">
        <f t="shared" si="602"/>
        <v>#REF!</v>
      </c>
      <c r="W2034" s="81" t="s">
        <v>2747</v>
      </c>
      <c r="X2034" s="59" t="s">
        <v>2609</v>
      </c>
      <c r="Y2034" s="59" t="s">
        <v>2253</v>
      </c>
      <c r="Z2034" s="25" t="str">
        <f t="shared" si="605"/>
        <v/>
      </c>
      <c r="AA2034" s="25" t="str">
        <f t="shared" si="597"/>
        <v/>
      </c>
      <c r="AB2034" s="1">
        <f t="shared" si="606"/>
        <v>1990</v>
      </c>
      <c r="AC2034" t="str">
        <f t="shared" si="598"/>
        <v>ITM_S08</v>
      </c>
      <c r="AD2034" s="136" t="str">
        <f>IF(ISNA(VLOOKUP(AA2034,Sheet2!J:J,1,0)),"//","")</f>
        <v/>
      </c>
      <c r="AF2034" s="94" t="str">
        <f t="shared" si="599"/>
        <v/>
      </c>
      <c r="AG2034" t="b">
        <f t="shared" si="600"/>
        <v>1</v>
      </c>
    </row>
    <row r="2035" spans="1:33">
      <c r="A2035" s="50">
        <f t="shared" si="603"/>
        <v>2035</v>
      </c>
      <c r="B2035" s="49">
        <f t="shared" si="604"/>
        <v>1991</v>
      </c>
      <c r="C2035" s="86" t="s">
        <v>3778</v>
      </c>
      <c r="D2035" s="86">
        <v>16</v>
      </c>
      <c r="E2035" s="89" t="s">
        <v>2752</v>
      </c>
      <c r="F2035" s="89" t="s">
        <v>2752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3970</v>
      </c>
      <c r="L2035" s="90" t="s">
        <v>4804</v>
      </c>
      <c r="M2035" s="90" t="s">
        <v>4861</v>
      </c>
      <c r="N2035" s="90"/>
      <c r="O2035" s="90" t="s">
        <v>2745</v>
      </c>
      <c r="P2035" s="89" t="s">
        <v>2766</v>
      </c>
      <c r="Q2035" s="90"/>
      <c r="R2035" s="24"/>
      <c r="S2035" t="str">
        <f t="shared" si="601"/>
        <v/>
      </c>
      <c r="T2035" s="24" t="str">
        <f>IF(ISNA(VLOOKUP(AF2035,#REF!,1)),"//","")</f>
        <v/>
      </c>
      <c r="U2035" s="24"/>
      <c r="V2035" t="e">
        <f t="shared" si="602"/>
        <v>#REF!</v>
      </c>
      <c r="W2035" s="81" t="s">
        <v>2747</v>
      </c>
      <c r="X2035" s="59" t="s">
        <v>2609</v>
      </c>
      <c r="Y2035" s="59" t="s">
        <v>2253</v>
      </c>
      <c r="Z2035" s="25" t="str">
        <f t="shared" si="605"/>
        <v/>
      </c>
      <c r="AA2035" s="25" t="str">
        <f t="shared" si="597"/>
        <v/>
      </c>
      <c r="AB2035" s="1">
        <f t="shared" si="606"/>
        <v>1991</v>
      </c>
      <c r="AC2035" t="str">
        <f t="shared" si="598"/>
        <v>ITM_S16</v>
      </c>
      <c r="AD2035" s="136" t="str">
        <f>IF(ISNA(VLOOKUP(AA2035,Sheet2!J:J,1,0)),"//","")</f>
        <v/>
      </c>
      <c r="AF2035" s="94" t="str">
        <f t="shared" si="599"/>
        <v/>
      </c>
      <c r="AG2035" t="b">
        <f t="shared" si="600"/>
        <v>1</v>
      </c>
    </row>
    <row r="2036" spans="1:33">
      <c r="A2036" s="50">
        <f t="shared" si="603"/>
        <v>2036</v>
      </c>
      <c r="B2036" s="49">
        <f t="shared" si="604"/>
        <v>1992</v>
      </c>
      <c r="C2036" s="86" t="s">
        <v>3778</v>
      </c>
      <c r="D2036" s="86">
        <v>32</v>
      </c>
      <c r="E2036" s="89" t="s">
        <v>2753</v>
      </c>
      <c r="F2036" s="89" t="s">
        <v>2753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3970</v>
      </c>
      <c r="L2036" s="90" t="s">
        <v>4804</v>
      </c>
      <c r="M2036" s="90" t="s">
        <v>4861</v>
      </c>
      <c r="N2036" s="90"/>
      <c r="O2036" s="90" t="s">
        <v>2745</v>
      </c>
      <c r="P2036" s="89" t="s">
        <v>2767</v>
      </c>
      <c r="Q2036" s="90"/>
      <c r="R2036" s="24"/>
      <c r="S2036" t="str">
        <f t="shared" ref="S2036:S2060" si="622">IF(E2036=F2036,"","NOT EQUAL")</f>
        <v/>
      </c>
      <c r="T2036" s="24" t="str">
        <f>IF(ISNA(VLOOKUP(AF2036,#REF!,1)),"//","")</f>
        <v/>
      </c>
      <c r="U2036" s="24"/>
      <c r="V2036" t="e">
        <f t="shared" si="602"/>
        <v>#REF!</v>
      </c>
      <c r="W2036" s="81" t="s">
        <v>2747</v>
      </c>
      <c r="X2036" s="59" t="s">
        <v>2609</v>
      </c>
      <c r="Y2036" s="59" t="s">
        <v>2253</v>
      </c>
      <c r="Z2036" s="25" t="str">
        <f t="shared" si="605"/>
        <v/>
      </c>
      <c r="AA2036" s="25" t="str">
        <f t="shared" si="597"/>
        <v/>
      </c>
      <c r="AB2036" s="1">
        <f t="shared" si="606"/>
        <v>1992</v>
      </c>
      <c r="AC2036" t="str">
        <f t="shared" si="598"/>
        <v>ITM_S32</v>
      </c>
      <c r="AD2036" s="136" t="str">
        <f>IF(ISNA(VLOOKUP(AA2036,Sheet2!J:J,1,0)),"//","")</f>
        <v/>
      </c>
      <c r="AF2036" s="94" t="str">
        <f t="shared" si="599"/>
        <v/>
      </c>
      <c r="AG2036" t="b">
        <f t="shared" si="600"/>
        <v>1</v>
      </c>
    </row>
    <row r="2037" spans="1:33">
      <c r="A2037" s="50">
        <f t="shared" si="603"/>
        <v>2037</v>
      </c>
      <c r="B2037" s="49">
        <f t="shared" si="604"/>
        <v>1993</v>
      </c>
      <c r="C2037" s="86" t="s">
        <v>3778</v>
      </c>
      <c r="D2037" s="86">
        <v>64</v>
      </c>
      <c r="E2037" s="89" t="s">
        <v>2754</v>
      </c>
      <c r="F2037" s="89" t="s">
        <v>2754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3970</v>
      </c>
      <c r="L2037" s="90" t="s">
        <v>4804</v>
      </c>
      <c r="M2037" s="90" t="s">
        <v>4861</v>
      </c>
      <c r="N2037" s="90"/>
      <c r="O2037" s="90" t="s">
        <v>2745</v>
      </c>
      <c r="P2037" s="89" t="s">
        <v>2768</v>
      </c>
      <c r="Q2037" s="90"/>
      <c r="R2037" s="24"/>
      <c r="S2037" t="str">
        <f t="shared" si="622"/>
        <v/>
      </c>
      <c r="T2037" s="24" t="str">
        <f>IF(ISNA(VLOOKUP(AF2037,#REF!,1)),"//","")</f>
        <v/>
      </c>
      <c r="U2037" s="24"/>
      <c r="V2037" t="e">
        <f t="shared" si="602"/>
        <v>#REF!</v>
      </c>
      <c r="W2037" s="81" t="s">
        <v>2747</v>
      </c>
      <c r="X2037" s="59" t="s">
        <v>2609</v>
      </c>
      <c r="Y2037" s="59" t="s">
        <v>2253</v>
      </c>
      <c r="Z2037" s="25" t="str">
        <f t="shared" si="605"/>
        <v/>
      </c>
      <c r="AA2037" s="25" t="str">
        <f t="shared" si="597"/>
        <v/>
      </c>
      <c r="AB2037" s="1">
        <f t="shared" si="606"/>
        <v>1993</v>
      </c>
      <c r="AC2037" t="str">
        <f t="shared" si="598"/>
        <v>ITM_S64</v>
      </c>
      <c r="AD2037" s="136" t="str">
        <f>IF(ISNA(VLOOKUP(AA2037,Sheet2!J:J,1,0)),"//","")</f>
        <v/>
      </c>
      <c r="AF2037" s="94" t="str">
        <f t="shared" si="599"/>
        <v/>
      </c>
      <c r="AG2037" t="b">
        <f t="shared" si="600"/>
        <v>1</v>
      </c>
    </row>
    <row r="2038" spans="1:33">
      <c r="A2038" s="50">
        <f t="shared" si="603"/>
        <v>2038</v>
      </c>
      <c r="B2038" s="49">
        <f t="shared" si="604"/>
        <v>1994</v>
      </c>
      <c r="C2038" s="86" t="s">
        <v>3779</v>
      </c>
      <c r="D2038" s="86">
        <v>6</v>
      </c>
      <c r="E2038" s="89" t="s">
        <v>2755</v>
      </c>
      <c r="F2038" s="89" t="s">
        <v>2755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3970</v>
      </c>
      <c r="L2038" s="90" t="s">
        <v>4804</v>
      </c>
      <c r="M2038" s="90" t="s">
        <v>4861</v>
      </c>
      <c r="N2038" s="90"/>
      <c r="O2038" s="90" t="s">
        <v>2745</v>
      </c>
      <c r="P2038" s="89" t="s">
        <v>2769</v>
      </c>
      <c r="Q2038" s="90"/>
      <c r="R2038" s="24"/>
      <c r="S2038" t="str">
        <f t="shared" si="622"/>
        <v/>
      </c>
      <c r="T2038" s="24" t="str">
        <f>IF(ISNA(VLOOKUP(AF2038,#REF!,1)),"//","")</f>
        <v/>
      </c>
      <c r="U2038" s="24"/>
      <c r="V2038" t="e">
        <f t="shared" si="602"/>
        <v>#REF!</v>
      </c>
      <c r="W2038" s="81" t="s">
        <v>2747</v>
      </c>
      <c r="X2038" s="59" t="s">
        <v>2609</v>
      </c>
      <c r="Y2038" s="59" t="s">
        <v>2253</v>
      </c>
      <c r="Z2038" s="25" t="str">
        <f t="shared" si="605"/>
        <v/>
      </c>
      <c r="AA2038" s="25" t="str">
        <f t="shared" si="597"/>
        <v/>
      </c>
      <c r="AB2038" s="1">
        <f t="shared" si="606"/>
        <v>1994</v>
      </c>
      <c r="AC2038" t="str">
        <f t="shared" si="598"/>
        <v>ITM_U06</v>
      </c>
      <c r="AD2038" s="136" t="str">
        <f>IF(ISNA(VLOOKUP(AA2038,Sheet2!J:J,1,0)),"//","")</f>
        <v/>
      </c>
      <c r="AF2038" s="94" t="str">
        <f t="shared" si="599"/>
        <v/>
      </c>
      <c r="AG2038" t="b">
        <f t="shared" si="600"/>
        <v>1</v>
      </c>
    </row>
    <row r="2039" spans="1:33">
      <c r="A2039" s="50">
        <f t="shared" si="603"/>
        <v>2039</v>
      </c>
      <c r="B2039" s="49">
        <f t="shared" si="604"/>
        <v>1995</v>
      </c>
      <c r="C2039" s="86" t="s">
        <v>3779</v>
      </c>
      <c r="D2039" s="86">
        <v>8</v>
      </c>
      <c r="E2039" s="89" t="s">
        <v>2756</v>
      </c>
      <c r="F2039" s="89" t="s">
        <v>2756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3970</v>
      </c>
      <c r="L2039" s="90" t="s">
        <v>4804</v>
      </c>
      <c r="M2039" s="90" t="s">
        <v>4861</v>
      </c>
      <c r="N2039" s="90"/>
      <c r="O2039" s="90" t="s">
        <v>2745</v>
      </c>
      <c r="P2039" s="89" t="s">
        <v>2770</v>
      </c>
      <c r="Q2039" s="90"/>
      <c r="R2039" s="24"/>
      <c r="S2039" t="str">
        <f t="shared" si="622"/>
        <v/>
      </c>
      <c r="T2039" s="24" t="str">
        <f>IF(ISNA(VLOOKUP(AF2039,#REF!,1)),"//","")</f>
        <v/>
      </c>
      <c r="U2039" s="24"/>
      <c r="V2039" t="e">
        <f t="shared" si="602"/>
        <v>#REF!</v>
      </c>
      <c r="W2039" s="81" t="s">
        <v>2747</v>
      </c>
      <c r="X2039" s="59" t="s">
        <v>2609</v>
      </c>
      <c r="Y2039" s="59" t="s">
        <v>2253</v>
      </c>
      <c r="Z2039" s="25" t="str">
        <f t="shared" si="605"/>
        <v/>
      </c>
      <c r="AA2039" s="25" t="str">
        <f t="shared" si="597"/>
        <v/>
      </c>
      <c r="AB2039" s="1">
        <f t="shared" si="606"/>
        <v>1995</v>
      </c>
      <c r="AC2039" t="str">
        <f t="shared" si="598"/>
        <v>ITM_U08</v>
      </c>
      <c r="AD2039" s="136" t="str">
        <f>IF(ISNA(VLOOKUP(AA2039,Sheet2!J:J,1,0)),"//","")</f>
        <v/>
      </c>
      <c r="AF2039" s="94" t="str">
        <f t="shared" si="599"/>
        <v/>
      </c>
      <c r="AG2039" t="b">
        <f t="shared" si="600"/>
        <v>1</v>
      </c>
    </row>
    <row r="2040" spans="1:33">
      <c r="A2040" s="50">
        <f t="shared" si="603"/>
        <v>2040</v>
      </c>
      <c r="B2040" s="49">
        <f t="shared" si="604"/>
        <v>1996</v>
      </c>
      <c r="C2040" s="86" t="s">
        <v>3779</v>
      </c>
      <c r="D2040" s="86">
        <v>16</v>
      </c>
      <c r="E2040" s="89" t="s">
        <v>2757</v>
      </c>
      <c r="F2040" s="89" t="s">
        <v>2757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3970</v>
      </c>
      <c r="L2040" s="90" t="s">
        <v>4804</v>
      </c>
      <c r="M2040" s="90" t="s">
        <v>4861</v>
      </c>
      <c r="N2040" s="90"/>
      <c r="O2040" s="90" t="s">
        <v>2745</v>
      </c>
      <c r="P2040" s="89" t="s">
        <v>2771</v>
      </c>
      <c r="Q2040" s="90"/>
      <c r="R2040" s="24"/>
      <c r="S2040" t="str">
        <f t="shared" si="622"/>
        <v/>
      </c>
      <c r="T2040" s="24" t="str">
        <f>IF(ISNA(VLOOKUP(AF2040,#REF!,1)),"//","")</f>
        <v/>
      </c>
      <c r="U2040" s="24"/>
      <c r="V2040" t="e">
        <f t="shared" si="602"/>
        <v>#REF!</v>
      </c>
      <c r="W2040" s="81" t="s">
        <v>2747</v>
      </c>
      <c r="X2040" s="59" t="s">
        <v>2609</v>
      </c>
      <c r="Y2040" s="59" t="s">
        <v>2253</v>
      </c>
      <c r="Z2040" s="25" t="str">
        <f t="shared" si="605"/>
        <v/>
      </c>
      <c r="AA2040" s="25" t="str">
        <f t="shared" si="597"/>
        <v/>
      </c>
      <c r="AB2040" s="1">
        <f t="shared" si="606"/>
        <v>1996</v>
      </c>
      <c r="AC2040" t="str">
        <f t="shared" si="598"/>
        <v>ITM_U16</v>
      </c>
      <c r="AD2040" s="136" t="str">
        <f>IF(ISNA(VLOOKUP(AA2040,Sheet2!J:J,1,0)),"//","")</f>
        <v/>
      </c>
      <c r="AF2040" s="94" t="str">
        <f t="shared" si="599"/>
        <v/>
      </c>
      <c r="AG2040" t="b">
        <f t="shared" si="600"/>
        <v>1</v>
      </c>
    </row>
    <row r="2041" spans="1:33">
      <c r="A2041" s="50">
        <f t="shared" si="603"/>
        <v>2041</v>
      </c>
      <c r="B2041" s="49">
        <f t="shared" si="604"/>
        <v>1997</v>
      </c>
      <c r="C2041" s="86" t="s">
        <v>3779</v>
      </c>
      <c r="D2041" s="86">
        <v>32</v>
      </c>
      <c r="E2041" s="89" t="s">
        <v>2758</v>
      </c>
      <c r="F2041" s="89" t="s">
        <v>2758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3970</v>
      </c>
      <c r="L2041" s="90" t="s">
        <v>4804</v>
      </c>
      <c r="M2041" s="90" t="s">
        <v>4861</v>
      </c>
      <c r="N2041" s="90"/>
      <c r="O2041" s="90" t="s">
        <v>2745</v>
      </c>
      <c r="P2041" s="89" t="s">
        <v>2772</v>
      </c>
      <c r="Q2041" s="90"/>
      <c r="R2041" s="24"/>
      <c r="S2041" t="str">
        <f t="shared" si="622"/>
        <v/>
      </c>
      <c r="T2041" s="24" t="str">
        <f>IF(ISNA(VLOOKUP(AF2041,#REF!,1)),"//","")</f>
        <v/>
      </c>
      <c r="U2041" s="24"/>
      <c r="V2041" t="e">
        <f t="shared" si="602"/>
        <v>#REF!</v>
      </c>
      <c r="W2041" s="81" t="s">
        <v>2747</v>
      </c>
      <c r="X2041" s="59" t="s">
        <v>2609</v>
      </c>
      <c r="Y2041" s="59" t="s">
        <v>2253</v>
      </c>
      <c r="Z2041" s="25" t="str">
        <f t="shared" si="605"/>
        <v/>
      </c>
      <c r="AA2041" s="25" t="str">
        <f t="shared" si="597"/>
        <v/>
      </c>
      <c r="AB2041" s="1">
        <f t="shared" si="606"/>
        <v>1997</v>
      </c>
      <c r="AC2041" t="str">
        <f t="shared" si="598"/>
        <v>ITM_U32</v>
      </c>
      <c r="AD2041" s="136" t="str">
        <f>IF(ISNA(VLOOKUP(AA2041,Sheet2!J:J,1,0)),"//","")</f>
        <v/>
      </c>
      <c r="AF2041" s="94" t="str">
        <f t="shared" si="599"/>
        <v/>
      </c>
      <c r="AG2041" t="b">
        <f t="shared" si="600"/>
        <v>1</v>
      </c>
    </row>
    <row r="2042" spans="1:33">
      <c r="A2042" s="50">
        <f t="shared" si="603"/>
        <v>2042</v>
      </c>
      <c r="B2042" s="49">
        <f t="shared" si="604"/>
        <v>1998</v>
      </c>
      <c r="C2042" s="86" t="s">
        <v>3779</v>
      </c>
      <c r="D2042" s="86">
        <v>64</v>
      </c>
      <c r="E2042" s="89" t="s">
        <v>2759</v>
      </c>
      <c r="F2042" s="89" t="s">
        <v>2759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3970</v>
      </c>
      <c r="L2042" s="90" t="s">
        <v>4804</v>
      </c>
      <c r="M2042" s="90" t="s">
        <v>4861</v>
      </c>
      <c r="N2042" s="90"/>
      <c r="O2042" s="90" t="s">
        <v>2745</v>
      </c>
      <c r="P2042" s="89" t="s">
        <v>2773</v>
      </c>
      <c r="Q2042" s="90"/>
      <c r="R2042" s="24"/>
      <c r="S2042" t="str">
        <f t="shared" si="622"/>
        <v/>
      </c>
      <c r="T2042" s="24" t="str">
        <f>IF(ISNA(VLOOKUP(AF2042,#REF!,1)),"//","")</f>
        <v/>
      </c>
      <c r="U2042" s="24"/>
      <c r="V2042" t="e">
        <f t="shared" si="602"/>
        <v>#REF!</v>
      </c>
      <c r="W2042" s="81" t="s">
        <v>2747</v>
      </c>
      <c r="X2042" s="59" t="s">
        <v>2609</v>
      </c>
      <c r="Y2042" s="59" t="s">
        <v>2253</v>
      </c>
      <c r="Z2042" s="25" t="str">
        <f t="shared" si="605"/>
        <v/>
      </c>
      <c r="AA2042" s="25" t="str">
        <f t="shared" si="597"/>
        <v/>
      </c>
      <c r="AB2042" s="1">
        <f t="shared" si="606"/>
        <v>1998</v>
      </c>
      <c r="AC2042" t="str">
        <f t="shared" si="598"/>
        <v>ITM_U64</v>
      </c>
      <c r="AD2042" s="136" t="str">
        <f>IF(ISNA(VLOOKUP(AA2042,Sheet2!J:J,1,0)),"//","")</f>
        <v/>
      </c>
      <c r="AF2042" s="94" t="str">
        <f t="shared" si="599"/>
        <v/>
      </c>
      <c r="AG2042" t="b">
        <f t="shared" si="600"/>
        <v>1</v>
      </c>
    </row>
    <row r="2043" spans="1:33">
      <c r="A2043" s="50">
        <f t="shared" si="603"/>
        <v>2043</v>
      </c>
      <c r="B2043" s="49">
        <f t="shared" si="604"/>
        <v>1999</v>
      </c>
      <c r="C2043" s="86" t="s">
        <v>3780</v>
      </c>
      <c r="D2043" s="86">
        <v>1</v>
      </c>
      <c r="E2043" s="89" t="s">
        <v>2760</v>
      </c>
      <c r="F2043" s="89" t="s">
        <v>2760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3970</v>
      </c>
      <c r="L2043" s="90" t="s">
        <v>4804</v>
      </c>
      <c r="M2043" s="90" t="s">
        <v>4861</v>
      </c>
      <c r="N2043" s="90"/>
      <c r="O2043" s="90" t="s">
        <v>2745</v>
      </c>
      <c r="P2043" s="89" t="s">
        <v>2774</v>
      </c>
      <c r="Q2043" s="90"/>
      <c r="R2043" s="24"/>
      <c r="S2043" t="str">
        <f t="shared" si="622"/>
        <v/>
      </c>
      <c r="T2043" s="24" t="str">
        <f>IF(ISNA(VLOOKUP(AF2043,#REF!,1)),"//","")</f>
        <v/>
      </c>
      <c r="U2043" s="24"/>
      <c r="V2043" t="e">
        <f t="shared" si="602"/>
        <v>#REF!</v>
      </c>
      <c r="W2043" s="81" t="s">
        <v>2747</v>
      </c>
      <c r="X2043" s="59" t="s">
        <v>2609</v>
      </c>
      <c r="Y2043" s="59" t="s">
        <v>2253</v>
      </c>
      <c r="Z2043" s="25" t="str">
        <f t="shared" si="605"/>
        <v/>
      </c>
      <c r="AA2043" s="25" t="str">
        <f t="shared" si="597"/>
        <v/>
      </c>
      <c r="AB2043" s="1">
        <f t="shared" si="606"/>
        <v>1999</v>
      </c>
      <c r="AC2043" t="str">
        <f t="shared" si="598"/>
        <v>ITM_SL1</v>
      </c>
      <c r="AD2043" s="136" t="str">
        <f>IF(ISNA(VLOOKUP(AA2043,Sheet2!J:J,1,0)),"//","")</f>
        <v/>
      </c>
      <c r="AF2043" s="94" t="str">
        <f t="shared" si="599"/>
        <v/>
      </c>
      <c r="AG2043" t="b">
        <f t="shared" si="600"/>
        <v>1</v>
      </c>
    </row>
    <row r="2044" spans="1:33">
      <c r="A2044" s="50">
        <f t="shared" si="603"/>
        <v>2044</v>
      </c>
      <c r="B2044" s="49">
        <f t="shared" si="604"/>
        <v>2000</v>
      </c>
      <c r="C2044" s="86" t="s">
        <v>3780</v>
      </c>
      <c r="D2044" s="86">
        <v>2</v>
      </c>
      <c r="E2044" s="89" t="s">
        <v>2761</v>
      </c>
      <c r="F2044" s="89" t="s">
        <v>2761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3970</v>
      </c>
      <c r="L2044" s="90" t="s">
        <v>4804</v>
      </c>
      <c r="M2044" s="90" t="s">
        <v>4861</v>
      </c>
      <c r="N2044" s="90"/>
      <c r="O2044" s="90" t="s">
        <v>2745</v>
      </c>
      <c r="P2044" s="89" t="s">
        <v>2775</v>
      </c>
      <c r="Q2044" s="90"/>
      <c r="R2044" s="24"/>
      <c r="S2044" t="str">
        <f t="shared" si="622"/>
        <v/>
      </c>
      <c r="T2044" s="24" t="str">
        <f>IF(ISNA(VLOOKUP(AF2044,#REF!,1)),"//","")</f>
        <v/>
      </c>
      <c r="U2044" s="24"/>
      <c r="V2044" t="e">
        <f t="shared" si="602"/>
        <v>#REF!</v>
      </c>
      <c r="W2044" s="81" t="s">
        <v>2747</v>
      </c>
      <c r="X2044" s="59" t="s">
        <v>2609</v>
      </c>
      <c r="Y2044" s="59" t="s">
        <v>2253</v>
      </c>
      <c r="Z2044" s="25" t="str">
        <f t="shared" si="605"/>
        <v/>
      </c>
      <c r="AA2044" s="25" t="str">
        <f t="shared" si="597"/>
        <v/>
      </c>
      <c r="AB2044" s="1">
        <f t="shared" si="606"/>
        <v>2000</v>
      </c>
      <c r="AC2044" t="str">
        <f t="shared" si="598"/>
        <v>ITM_SR1</v>
      </c>
      <c r="AD2044" s="136" t="str">
        <f>IF(ISNA(VLOOKUP(AA2044,Sheet2!J:J,1,0)),"//","")</f>
        <v/>
      </c>
      <c r="AF2044" s="94" t="str">
        <f t="shared" si="599"/>
        <v/>
      </c>
      <c r="AG2044" t="b">
        <f t="shared" si="600"/>
        <v>1</v>
      </c>
    </row>
    <row r="2045" spans="1:33">
      <c r="A2045" s="50">
        <f t="shared" si="603"/>
        <v>2045</v>
      </c>
      <c r="B2045" s="49">
        <f t="shared" si="604"/>
        <v>2001</v>
      </c>
      <c r="C2045" s="86" t="s">
        <v>3780</v>
      </c>
      <c r="D2045" s="86">
        <v>3</v>
      </c>
      <c r="E2045" s="89" t="s">
        <v>2762</v>
      </c>
      <c r="F2045" s="89" t="s">
        <v>2762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3970</v>
      </c>
      <c r="L2045" s="90" t="s">
        <v>4804</v>
      </c>
      <c r="M2045" s="90" t="s">
        <v>4861</v>
      </c>
      <c r="N2045" s="90"/>
      <c r="O2045" s="90" t="s">
        <v>2745</v>
      </c>
      <c r="P2045" s="89" t="s">
        <v>2776</v>
      </c>
      <c r="Q2045" s="90"/>
      <c r="R2045" s="24"/>
      <c r="S2045" t="str">
        <f t="shared" si="622"/>
        <v/>
      </c>
      <c r="T2045" s="24" t="str">
        <f>IF(ISNA(VLOOKUP(AF2045,#REF!,1)),"//","")</f>
        <v/>
      </c>
      <c r="U2045" s="24"/>
      <c r="V2045" t="e">
        <f t="shared" si="602"/>
        <v>#REF!</v>
      </c>
      <c r="W2045" s="81" t="s">
        <v>2747</v>
      </c>
      <c r="X2045" s="59" t="s">
        <v>2609</v>
      </c>
      <c r="Y2045" s="59" t="s">
        <v>2253</v>
      </c>
      <c r="Z2045" s="25" t="str">
        <f t="shared" si="605"/>
        <v/>
      </c>
      <c r="AA2045" s="25" t="str">
        <f t="shared" si="597"/>
        <v/>
      </c>
      <c r="AB2045" s="1">
        <f t="shared" si="606"/>
        <v>2001</v>
      </c>
      <c r="AC2045" t="str">
        <f t="shared" si="598"/>
        <v>ITM_RL1</v>
      </c>
      <c r="AD2045" s="136" t="str">
        <f>IF(ISNA(VLOOKUP(AA2045,Sheet2!J:J,1,0)),"//","")</f>
        <v/>
      </c>
      <c r="AF2045" s="94" t="str">
        <f t="shared" si="599"/>
        <v/>
      </c>
      <c r="AG2045" t="b">
        <f t="shared" si="600"/>
        <v>1</v>
      </c>
    </row>
    <row r="2046" spans="1:33">
      <c r="A2046" s="50">
        <f t="shared" si="603"/>
        <v>2046</v>
      </c>
      <c r="B2046" s="49">
        <f t="shared" si="604"/>
        <v>2002</v>
      </c>
      <c r="C2046" s="86" t="s">
        <v>3780</v>
      </c>
      <c r="D2046" s="86">
        <v>4</v>
      </c>
      <c r="E2046" s="89" t="s">
        <v>2763</v>
      </c>
      <c r="F2046" s="89" t="s">
        <v>2763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3970</v>
      </c>
      <c r="L2046" s="90" t="s">
        <v>4804</v>
      </c>
      <c r="M2046" s="90" t="s">
        <v>4861</v>
      </c>
      <c r="N2046" s="90"/>
      <c r="O2046" s="90" t="s">
        <v>2745</v>
      </c>
      <c r="P2046" s="89" t="s">
        <v>2777</v>
      </c>
      <c r="Q2046" s="90"/>
      <c r="R2046" s="24"/>
      <c r="S2046" t="str">
        <f t="shared" si="622"/>
        <v/>
      </c>
      <c r="T2046" s="24" t="str">
        <f>IF(ISNA(VLOOKUP(AF2046,#REF!,1)),"//","")</f>
        <v/>
      </c>
      <c r="U2046" s="24"/>
      <c r="V2046" t="e">
        <f t="shared" si="602"/>
        <v>#REF!</v>
      </c>
      <c r="W2046" s="81" t="s">
        <v>2747</v>
      </c>
      <c r="X2046" s="59" t="s">
        <v>2609</v>
      </c>
      <c r="Y2046" s="59" t="s">
        <v>2253</v>
      </c>
      <c r="Z2046" s="25" t="str">
        <f t="shared" si="605"/>
        <v/>
      </c>
      <c r="AA2046" s="25" t="str">
        <f t="shared" si="597"/>
        <v/>
      </c>
      <c r="AB2046" s="1">
        <f t="shared" si="606"/>
        <v>2002</v>
      </c>
      <c r="AC2046" t="str">
        <f t="shared" si="598"/>
        <v>ITM_RR1</v>
      </c>
      <c r="AD2046" s="136" t="str">
        <f>IF(ISNA(VLOOKUP(AA2046,Sheet2!J:J,1,0)),"//","")</f>
        <v/>
      </c>
      <c r="AF2046" s="94" t="str">
        <f t="shared" si="599"/>
        <v/>
      </c>
      <c r="AG2046" t="b">
        <f t="shared" si="600"/>
        <v>1</v>
      </c>
    </row>
    <row r="2047" spans="1:33">
      <c r="A2047" s="50">
        <f t="shared" si="603"/>
        <v>2047</v>
      </c>
      <c r="B2047" s="49">
        <f t="shared" si="604"/>
        <v>2003</v>
      </c>
      <c r="C2047" s="86" t="s">
        <v>3780</v>
      </c>
      <c r="D2047" s="86">
        <v>5</v>
      </c>
      <c r="E2047" s="89" t="s">
        <v>5230</v>
      </c>
      <c r="F2047" s="89" t="s">
        <v>5230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3970</v>
      </c>
      <c r="L2047" s="90" t="s">
        <v>4804</v>
      </c>
      <c r="M2047" s="90" t="s">
        <v>4861</v>
      </c>
      <c r="N2047" s="90"/>
      <c r="O2047" s="90" t="s">
        <v>2745</v>
      </c>
      <c r="P2047" s="89" t="s">
        <v>2778</v>
      </c>
      <c r="Q2047" s="90"/>
      <c r="R2047" s="24"/>
      <c r="S2047" t="str">
        <f t="shared" si="622"/>
        <v/>
      </c>
      <c r="T2047" s="24" t="str">
        <f>IF(ISNA(VLOOKUP(AF2047,#REF!,1)),"//","")</f>
        <v/>
      </c>
      <c r="U2047" s="24"/>
      <c r="V2047" t="e">
        <f t="shared" si="602"/>
        <v>#REF!</v>
      </c>
      <c r="W2047" s="81" t="s">
        <v>2747</v>
      </c>
      <c r="X2047" s="59" t="s">
        <v>2609</v>
      </c>
      <c r="Y2047" s="59" t="s">
        <v>2253</v>
      </c>
      <c r="Z2047" s="25" t="str">
        <f t="shared" si="605"/>
        <v/>
      </c>
      <c r="AA2047" s="25" t="str">
        <f t="shared" si="597"/>
        <v/>
      </c>
      <c r="AB2047" s="1">
        <f t="shared" si="606"/>
        <v>2003</v>
      </c>
      <c r="AC2047" t="str">
        <f t="shared" si="598"/>
        <v>ITM_FWORD</v>
      </c>
      <c r="AD2047" s="136" t="str">
        <f>IF(ISNA(VLOOKUP(AA2047,Sheet2!J:J,1,0)),"//","")</f>
        <v/>
      </c>
      <c r="AF2047" s="94" t="str">
        <f t="shared" si="599"/>
        <v/>
      </c>
      <c r="AG2047" t="b">
        <f t="shared" si="600"/>
        <v>1</v>
      </c>
    </row>
    <row r="2048" spans="1:33">
      <c r="A2048" s="50">
        <f t="shared" si="603"/>
        <v>2048</v>
      </c>
      <c r="B2048" s="49">
        <f t="shared" si="604"/>
        <v>2004</v>
      </c>
      <c r="C2048" s="86" t="s">
        <v>3780</v>
      </c>
      <c r="D2048" s="86">
        <v>6</v>
      </c>
      <c r="E2048" s="89" t="s">
        <v>5231</v>
      </c>
      <c r="F2048" s="89" t="s">
        <v>5231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3970</v>
      </c>
      <c r="L2048" s="90" t="s">
        <v>4804</v>
      </c>
      <c r="M2048" s="90" t="s">
        <v>4861</v>
      </c>
      <c r="N2048" s="90"/>
      <c r="O2048" s="90" t="s">
        <v>2745</v>
      </c>
      <c r="P2048" s="89" t="s">
        <v>2779</v>
      </c>
      <c r="Q2048" s="90"/>
      <c r="R2048" s="24"/>
      <c r="S2048" t="str">
        <f t="shared" si="622"/>
        <v/>
      </c>
      <c r="T2048" s="24" t="str">
        <f>IF(ISNA(VLOOKUP(AF2048,#REF!,1)),"//","")</f>
        <v/>
      </c>
      <c r="U2048" s="24"/>
      <c r="V2048" t="e">
        <f t="shared" si="602"/>
        <v>#REF!</v>
      </c>
      <c r="W2048" s="81" t="s">
        <v>2747</v>
      </c>
      <c r="X2048" s="59" t="s">
        <v>2609</v>
      </c>
      <c r="Y2048" s="59" t="s">
        <v>2253</v>
      </c>
      <c r="Z2048" s="25" t="str">
        <f t="shared" si="605"/>
        <v/>
      </c>
      <c r="AA2048" s="25" t="str">
        <f t="shared" si="597"/>
        <v/>
      </c>
      <c r="AB2048" s="1">
        <f t="shared" si="606"/>
        <v>2004</v>
      </c>
      <c r="AC2048" t="str">
        <f t="shared" si="598"/>
        <v>ITM_FBYTE</v>
      </c>
      <c r="AD2048" s="136" t="str">
        <f>IF(ISNA(VLOOKUP(AA2048,Sheet2!J:J,1,0)),"//","")</f>
        <v/>
      </c>
      <c r="AF2048" s="94" t="str">
        <f t="shared" si="599"/>
        <v/>
      </c>
      <c r="AG2048" t="b">
        <f t="shared" si="600"/>
        <v>1</v>
      </c>
    </row>
    <row r="2049" spans="1:33">
      <c r="A2049" s="50">
        <f t="shared" si="603"/>
        <v>2049</v>
      </c>
      <c r="B2049" s="49">
        <f t="shared" si="604"/>
        <v>2005</v>
      </c>
      <c r="C2049" s="86" t="s">
        <v>5227</v>
      </c>
      <c r="D2049" s="86" t="s">
        <v>7</v>
      </c>
      <c r="E2049" s="89" t="s">
        <v>5226</v>
      </c>
      <c r="F2049" s="89" t="s">
        <v>5226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3970</v>
      </c>
      <c r="L2049" s="90" t="s">
        <v>4804</v>
      </c>
      <c r="M2049" s="90" t="s">
        <v>4863</v>
      </c>
      <c r="N2049" s="90"/>
      <c r="O2049" s="90" t="s">
        <v>2786</v>
      </c>
      <c r="P2049" s="89" t="s">
        <v>5228</v>
      </c>
      <c r="Q2049" s="90"/>
      <c r="R2049" s="24"/>
      <c r="S2049" t="str">
        <f t="shared" si="622"/>
        <v/>
      </c>
      <c r="T2049" s="24" t="str">
        <f>IF(ISNA(VLOOKUP(AF2049,#REF!,1)),"//","")</f>
        <v/>
      </c>
      <c r="U2049" s="24"/>
      <c r="V2049" t="e">
        <f t="shared" si="602"/>
        <v>#REF!</v>
      </c>
      <c r="W2049" s="81" t="s">
        <v>2680</v>
      </c>
      <c r="X2049" s="59" t="s">
        <v>2615</v>
      </c>
      <c r="Y2049" s="59" t="s">
        <v>2253</v>
      </c>
      <c r="Z2049" s="25" t="str">
        <f t="shared" si="605"/>
        <v>"CLRMOD"</v>
      </c>
      <c r="AA2049" s="25" t="str">
        <f t="shared" si="597"/>
        <v>CLRMOD</v>
      </c>
      <c r="AB2049" s="1">
        <f t="shared" si="606"/>
        <v>2005</v>
      </c>
      <c r="AC2049" t="str">
        <f t="shared" si="598"/>
        <v>ITM_CLRMOD</v>
      </c>
      <c r="AD2049" s="136" t="str">
        <f>IF(ISNA(VLOOKUP(AA2049,Sheet2!J:J,1,0)),"//","")</f>
        <v>//</v>
      </c>
      <c r="AF2049" s="94" t="str">
        <f t="shared" si="599"/>
        <v>CLRMOD</v>
      </c>
      <c r="AG2049" t="b">
        <f t="shared" si="600"/>
        <v>1</v>
      </c>
    </row>
    <row r="2050" spans="1:33">
      <c r="A2050" s="50">
        <f t="shared" si="603"/>
        <v>2050</v>
      </c>
      <c r="B2050" s="49">
        <f t="shared" si="604"/>
        <v>2006</v>
      </c>
      <c r="C2050" s="86" t="s">
        <v>3781</v>
      </c>
      <c r="D2050" s="86" t="s">
        <v>12</v>
      </c>
      <c r="E2050" s="194" t="s">
        <v>524</v>
      </c>
      <c r="F2050" s="87" t="s">
        <v>2785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3808</v>
      </c>
      <c r="L2050" s="90" t="s">
        <v>4804</v>
      </c>
      <c r="M2050" s="90" t="s">
        <v>4863</v>
      </c>
      <c r="N2050" s="90"/>
      <c r="O2050" s="90" t="s">
        <v>2745</v>
      </c>
      <c r="P2050" s="89" t="s">
        <v>2784</v>
      </c>
      <c r="Q2050" s="89"/>
      <c r="R2050"/>
      <c r="S2050" t="str">
        <f t="shared" si="622"/>
        <v>NOT EQUAL</v>
      </c>
      <c r="T2050" t="str">
        <f>IF(ISNA(VLOOKUP(AF2050,#REF!,1)),"//","")</f>
        <v/>
      </c>
      <c r="U2050"/>
      <c r="V2050" t="e">
        <f t="shared" si="602"/>
        <v>#REF!</v>
      </c>
      <c r="W2050" s="81" t="s">
        <v>2747</v>
      </c>
      <c r="X2050" s="59" t="s">
        <v>2609</v>
      </c>
      <c r="Y2050" s="59" t="s">
        <v>2253</v>
      </c>
      <c r="Z2050" s="25" t="str">
        <f t="shared" si="605"/>
        <v/>
      </c>
      <c r="AA2050" s="25" t="str">
        <f t="shared" si="597"/>
        <v/>
      </c>
      <c r="AB2050" s="1">
        <f t="shared" si="606"/>
        <v>2006</v>
      </c>
      <c r="AC2050" t="str">
        <f t="shared" si="598"/>
        <v>ITM_SHOIREP</v>
      </c>
      <c r="AD2050" s="136" t="str">
        <f>IF(ISNA(VLOOKUP(AA2050,Sheet2!J:J,1,0)),"//","")</f>
        <v/>
      </c>
      <c r="AF2050" s="94" t="str">
        <f t="shared" si="599"/>
        <v/>
      </c>
      <c r="AG2050" t="b">
        <f t="shared" si="600"/>
        <v>1</v>
      </c>
    </row>
    <row r="2051" spans="1:33">
      <c r="A2051" s="50">
        <f t="shared" si="603"/>
        <v>2051</v>
      </c>
      <c r="B2051" s="49">
        <f t="shared" si="604"/>
        <v>2007</v>
      </c>
      <c r="C2051" s="86" t="s">
        <v>3782</v>
      </c>
      <c r="D2051" s="86" t="s">
        <v>7</v>
      </c>
      <c r="E2051" s="194" t="s">
        <v>524</v>
      </c>
      <c r="F2051" s="89" t="s">
        <v>4908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3808</v>
      </c>
      <c r="L2051" s="90" t="s">
        <v>4804</v>
      </c>
      <c r="M2051" s="90" t="s">
        <v>4861</v>
      </c>
      <c r="N2051" s="90"/>
      <c r="O2051" s="90" t="s">
        <v>977</v>
      </c>
      <c r="P2051" s="89" t="s">
        <v>2801</v>
      </c>
      <c r="Q2051" s="90"/>
      <c r="R2051" s="24"/>
      <c r="S2051" t="str">
        <f t="shared" si="622"/>
        <v>NOT EQUAL</v>
      </c>
      <c r="T2051" s="24" t="str">
        <f>IF(ISNA(VLOOKUP(AF2051,#REF!,1)),"//","")</f>
        <v/>
      </c>
      <c r="U2051" s="24"/>
      <c r="V2051" t="e">
        <f t="shared" si="602"/>
        <v>#REF!</v>
      </c>
      <c r="W2051" s="81" t="s">
        <v>2253</v>
      </c>
      <c r="X2051" s="59"/>
      <c r="Y2051" s="59" t="s">
        <v>2253</v>
      </c>
      <c r="Z2051" s="25" t="str">
        <f t="shared" si="605"/>
        <v/>
      </c>
      <c r="AA2051" s="25" t="str">
        <f t="shared" si="597"/>
        <v/>
      </c>
      <c r="AB2051" s="1">
        <f t="shared" si="606"/>
        <v>2007</v>
      </c>
      <c r="AC2051" t="str">
        <f t="shared" si="598"/>
        <v>ITM_SCALE</v>
      </c>
      <c r="AD2051" s="136" t="str">
        <f>IF(ISNA(VLOOKUP(AA2051,Sheet2!J:J,1,0)),"//","")</f>
        <v/>
      </c>
      <c r="AF2051" s="94" t="str">
        <f t="shared" si="599"/>
        <v/>
      </c>
      <c r="AG2051" t="b">
        <f t="shared" si="600"/>
        <v>1</v>
      </c>
    </row>
    <row r="2052" spans="1:33">
      <c r="A2052" s="50">
        <f t="shared" si="603"/>
        <v>2052</v>
      </c>
      <c r="B2052" s="49">
        <f t="shared" si="604"/>
        <v>2008</v>
      </c>
      <c r="C2052" s="100" t="s">
        <v>5216</v>
      </c>
      <c r="D2052" s="100" t="s">
        <v>5224</v>
      </c>
      <c r="E2052" s="11" t="s">
        <v>524</v>
      </c>
      <c r="F2052" s="11" t="s">
        <v>5229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3808</v>
      </c>
      <c r="L2052" s="214" t="s">
        <v>4804</v>
      </c>
      <c r="M2052" s="214" t="s">
        <v>4863</v>
      </c>
      <c r="N2052" s="214"/>
      <c r="O2052" s="86"/>
      <c r="P2052" s="13" t="s">
        <v>5225</v>
      </c>
      <c r="Q2052" s="89"/>
      <c r="R2052"/>
      <c r="S2052" t="str">
        <f t="shared" si="622"/>
        <v>NOT EQUAL</v>
      </c>
      <c r="T2052" t="str">
        <f>IF(ISNA(VLOOKUP(AF2052,#REF!,1)),"//","")</f>
        <v/>
      </c>
      <c r="U2052"/>
      <c r="V2052" t="e">
        <f t="shared" ref="V2052" si="623">IF(AA2052&lt;&gt;"",V2051+1,V2051)</f>
        <v>#REF!</v>
      </c>
      <c r="W2052" s="2" t="s">
        <v>2698</v>
      </c>
      <c r="X2052" s="102" t="s">
        <v>2609</v>
      </c>
      <c r="Y2052" s="102"/>
      <c r="Z2052" s="25" t="str">
        <f t="shared" ref="Z2052" si="624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5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6">B2052</f>
        <v>2008</v>
      </c>
      <c r="AC2052" t="str">
        <f t="shared" ref="AC2052" si="627">P2052</f>
        <v>ITM_TOPHEX</v>
      </c>
      <c r="AD2052" s="136" t="str">
        <f>IF(ISNA(VLOOKUP(AA2052,Sheet2!J:J,1,0)),"//","")</f>
        <v/>
      </c>
      <c r="AF2052" s="94" t="str">
        <f t="shared" ref="AF2052" si="628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29">AA2052=AF2052</f>
        <v>1</v>
      </c>
    </row>
    <row r="2053" spans="1:33">
      <c r="A2053" s="50">
        <f t="shared" si="603"/>
        <v>2053</v>
      </c>
      <c r="B2053" s="49">
        <f t="shared" si="604"/>
        <v>2009</v>
      </c>
      <c r="C2053" s="86" t="s">
        <v>3783</v>
      </c>
      <c r="D2053" s="86" t="s">
        <v>7</v>
      </c>
      <c r="E2053" s="194" t="s">
        <v>524</v>
      </c>
      <c r="F2053" s="87" t="s">
        <v>2791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3808</v>
      </c>
      <c r="L2053" s="90" t="s">
        <v>4804</v>
      </c>
      <c r="M2053" s="90" t="s">
        <v>4863</v>
      </c>
      <c r="N2053" s="90"/>
      <c r="O2053" s="90" t="s">
        <v>2793</v>
      </c>
      <c r="P2053" s="89" t="s">
        <v>2794</v>
      </c>
      <c r="Q2053" s="89"/>
      <c r="R2053"/>
      <c r="S2053" t="str">
        <f t="shared" si="622"/>
        <v>NOT EQUAL</v>
      </c>
      <c r="T2053" t="str">
        <f>IF(ISNA(VLOOKUP(AF2053,#REF!,1)),"//","")</f>
        <v/>
      </c>
      <c r="U2053"/>
      <c r="V2053" t="e">
        <f t="shared" si="602"/>
        <v>#REF!</v>
      </c>
      <c r="W2053" s="81" t="s">
        <v>2698</v>
      </c>
      <c r="X2053" s="59" t="s">
        <v>2253</v>
      </c>
      <c r="Y2053" s="59" t="s">
        <v>2253</v>
      </c>
      <c r="Z2053" s="25" t="str">
        <f t="shared" si="605"/>
        <v/>
      </c>
      <c r="AA2053" s="25" t="str">
        <f t="shared" si="597"/>
        <v/>
      </c>
      <c r="AB2053" s="1">
        <f t="shared" si="606"/>
        <v>2009</v>
      </c>
      <c r="AC2053" t="str">
        <f t="shared" si="598"/>
        <v>ITM_PLINE</v>
      </c>
      <c r="AD2053" s="136" t="str">
        <f>IF(ISNA(VLOOKUP(AA2053,Sheet2!J:J,1,0)),"//","")</f>
        <v/>
      </c>
      <c r="AF2053" s="94" t="str">
        <f t="shared" si="599"/>
        <v/>
      </c>
      <c r="AG2053" t="b">
        <f t="shared" si="600"/>
        <v>1</v>
      </c>
    </row>
    <row r="2054" spans="1:33">
      <c r="A2054" s="50">
        <f t="shared" si="603"/>
        <v>2054</v>
      </c>
      <c r="B2054" s="49">
        <f t="shared" si="604"/>
        <v>2010</v>
      </c>
      <c r="C2054" s="86" t="s">
        <v>3784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3808</v>
      </c>
      <c r="L2054" s="90" t="s">
        <v>4804</v>
      </c>
      <c r="M2054" s="90" t="s">
        <v>4861</v>
      </c>
      <c r="N2054" s="90"/>
      <c r="O2054" s="86" t="s">
        <v>2793</v>
      </c>
      <c r="P2054" s="89" t="s">
        <v>2795</v>
      </c>
      <c r="Q2054" s="89"/>
      <c r="R2054"/>
      <c r="S2054" t="str">
        <f t="shared" si="622"/>
        <v>NOT EQUAL</v>
      </c>
      <c r="T2054" t="str">
        <f>IF(ISNA(VLOOKUP(AF2054,#REF!,1)),"//","")</f>
        <v/>
      </c>
      <c r="U2054"/>
      <c r="V2054" t="e">
        <f t="shared" si="602"/>
        <v>#REF!</v>
      </c>
      <c r="W2054" s="81" t="s">
        <v>2698</v>
      </c>
      <c r="X2054" s="59" t="s">
        <v>2253</v>
      </c>
      <c r="Y2054" s="59" t="s">
        <v>2253</v>
      </c>
      <c r="Z2054" s="25" t="str">
        <f t="shared" si="605"/>
        <v/>
      </c>
      <c r="AA2054" s="25" t="str">
        <f t="shared" ref="AA2054:AA2131" si="630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31" si="631">P2054</f>
        <v>ITM_PCROS</v>
      </c>
      <c r="AD2054" s="136" t="str">
        <f>IF(ISNA(VLOOKUP(AA2054,Sheet2!J:J,1,0)),"//","")</f>
        <v/>
      </c>
      <c r="AF2054" s="94" t="str">
        <f t="shared" ref="AF2054:AF2085" si="632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3">AA2054=AF2054</f>
        <v>1</v>
      </c>
    </row>
    <row r="2055" spans="1:33">
      <c r="A2055" s="50">
        <f t="shared" si="603"/>
        <v>2055</v>
      </c>
      <c r="B2055" s="49">
        <f t="shared" si="604"/>
        <v>2011</v>
      </c>
      <c r="C2055" s="86" t="s">
        <v>3785</v>
      </c>
      <c r="D2055" s="86" t="s">
        <v>7</v>
      </c>
      <c r="E2055" s="194" t="s">
        <v>524</v>
      </c>
      <c r="F2055" s="87" t="s">
        <v>2792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3808</v>
      </c>
      <c r="L2055" s="90" t="s">
        <v>4804</v>
      </c>
      <c r="M2055" s="90" t="s">
        <v>4861</v>
      </c>
      <c r="N2055" s="90"/>
      <c r="O2055" s="86" t="s">
        <v>2793</v>
      </c>
      <c r="P2055" s="89" t="s">
        <v>2796</v>
      </c>
      <c r="Q2055" s="89"/>
      <c r="R2055"/>
      <c r="S2055" t="str">
        <f t="shared" si="622"/>
        <v>NOT EQUAL</v>
      </c>
      <c r="T2055" t="str">
        <f>IF(ISNA(VLOOKUP(AF2055,#REF!,1)),"//","")</f>
        <v/>
      </c>
      <c r="U2055"/>
      <c r="V2055" t="e">
        <f t="shared" si="602"/>
        <v>#REF!</v>
      </c>
      <c r="W2055" s="81" t="s">
        <v>2698</v>
      </c>
      <c r="X2055" s="59" t="s">
        <v>2253</v>
      </c>
      <c r="Y2055" s="59" t="s">
        <v>2253</v>
      </c>
      <c r="Z2055" s="25" t="str">
        <f t="shared" si="605"/>
        <v/>
      </c>
      <c r="AA2055" s="25" t="str">
        <f t="shared" si="630"/>
        <v/>
      </c>
      <c r="AB2055" s="1">
        <f t="shared" si="606"/>
        <v>2011</v>
      </c>
      <c r="AC2055" t="str">
        <f t="shared" si="631"/>
        <v>ITM_PBOX</v>
      </c>
      <c r="AD2055" s="136" t="str">
        <f>IF(ISNA(VLOOKUP(AA2055,Sheet2!J:J,1,0)),"//","")</f>
        <v/>
      </c>
      <c r="AF2055" s="94" t="str">
        <f t="shared" si="632"/>
        <v/>
      </c>
      <c r="AG2055" t="b">
        <f t="shared" si="633"/>
        <v>1</v>
      </c>
    </row>
    <row r="2056" spans="1:33">
      <c r="A2056" s="50">
        <f t="shared" si="603"/>
        <v>2056</v>
      </c>
      <c r="B2056" s="49">
        <f t="shared" si="604"/>
        <v>2012</v>
      </c>
      <c r="C2056" s="86" t="s">
        <v>3786</v>
      </c>
      <c r="D2056" s="86" t="s">
        <v>7</v>
      </c>
      <c r="E2056" s="194" t="s">
        <v>524</v>
      </c>
      <c r="F2056" s="87" t="s">
        <v>2797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3808</v>
      </c>
      <c r="L2056" s="90" t="s">
        <v>4804</v>
      </c>
      <c r="M2056" s="90" t="s">
        <v>4861</v>
      </c>
      <c r="N2056" s="90"/>
      <c r="O2056" s="86" t="s">
        <v>2306</v>
      </c>
      <c r="P2056" s="89" t="s">
        <v>2307</v>
      </c>
      <c r="Q2056" s="89"/>
      <c r="R2056"/>
      <c r="S2056" t="str">
        <f t="shared" si="622"/>
        <v>NOT EQUAL</v>
      </c>
      <c r="T2056" t="str">
        <f>IF(ISNA(VLOOKUP(AF2056,#REF!,1)),"//","")</f>
        <v/>
      </c>
      <c r="U2056"/>
      <c r="V2056" t="e">
        <f t="shared" si="602"/>
        <v>#REF!</v>
      </c>
      <c r="W2056" s="81" t="s">
        <v>2698</v>
      </c>
      <c r="X2056" s="59" t="s">
        <v>2253</v>
      </c>
      <c r="Y2056" s="59" t="s">
        <v>2253</v>
      </c>
      <c r="Z2056" s="25" t="str">
        <f t="shared" si="605"/>
        <v/>
      </c>
      <c r="AA2056" s="25" t="str">
        <f t="shared" si="630"/>
        <v/>
      </c>
      <c r="AB2056" s="1">
        <f t="shared" si="606"/>
        <v>2012</v>
      </c>
      <c r="AC2056" t="str">
        <f t="shared" si="631"/>
        <v>ITM_VECT</v>
      </c>
      <c r="AD2056" s="136" t="str">
        <f>IF(ISNA(VLOOKUP(AA2056,Sheet2!J:J,1,0)),"//","")</f>
        <v/>
      </c>
      <c r="AF2056" s="94" t="str">
        <f t="shared" si="632"/>
        <v/>
      </c>
      <c r="AG2056" t="b">
        <f t="shared" si="633"/>
        <v>1</v>
      </c>
    </row>
    <row r="2057" spans="1:33">
      <c r="A2057" s="50">
        <f t="shared" si="603"/>
        <v>2057</v>
      </c>
      <c r="B2057" s="49">
        <f t="shared" si="604"/>
        <v>2013</v>
      </c>
      <c r="C2057" s="86" t="s">
        <v>3787</v>
      </c>
      <c r="D2057" s="86" t="s">
        <v>7</v>
      </c>
      <c r="E2057" s="194" t="s">
        <v>524</v>
      </c>
      <c r="F2057" s="87" t="s">
        <v>2798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3808</v>
      </c>
      <c r="L2057" s="90" t="s">
        <v>4804</v>
      </c>
      <c r="M2057" s="90" t="s">
        <v>4861</v>
      </c>
      <c r="N2057" s="90"/>
      <c r="O2057" s="86" t="s">
        <v>2306</v>
      </c>
      <c r="P2057" s="89" t="s">
        <v>2799</v>
      </c>
      <c r="Q2057" s="89"/>
      <c r="R2057"/>
      <c r="S2057" t="str">
        <f t="shared" si="622"/>
        <v>NOT EQUAL</v>
      </c>
      <c r="T2057" t="str">
        <f>IF(ISNA(VLOOKUP(AF2057,#REF!,1)),"//","")</f>
        <v/>
      </c>
      <c r="U2057"/>
      <c r="V2057" t="e">
        <f t="shared" si="602"/>
        <v>#REF!</v>
      </c>
      <c r="W2057" s="81" t="s">
        <v>2698</v>
      </c>
      <c r="X2057" s="59" t="s">
        <v>2253</v>
      </c>
      <c r="Y2057" s="59" t="s">
        <v>2253</v>
      </c>
      <c r="Z2057" s="25" t="str">
        <f t="shared" si="605"/>
        <v/>
      </c>
      <c r="AA2057" s="25" t="str">
        <f t="shared" si="630"/>
        <v/>
      </c>
      <c r="AB2057" s="1">
        <f t="shared" si="606"/>
        <v>2013</v>
      </c>
      <c r="AC2057" t="str">
        <f t="shared" si="631"/>
        <v>ITM_NVECT</v>
      </c>
      <c r="AD2057" s="136" t="str">
        <f>IF(ISNA(VLOOKUP(AA2057,Sheet2!J:J,1,0)),"//","")</f>
        <v/>
      </c>
      <c r="AF2057" s="94" t="str">
        <f t="shared" si="632"/>
        <v/>
      </c>
      <c r="AG2057" t="b">
        <f t="shared" si="633"/>
        <v>1</v>
      </c>
    </row>
    <row r="2058" spans="1:33">
      <c r="A2058" s="50">
        <f t="shared" si="603"/>
        <v>2058</v>
      </c>
      <c r="B2058" s="49">
        <f t="shared" si="604"/>
        <v>2014</v>
      </c>
      <c r="C2058" s="86" t="s">
        <v>3788</v>
      </c>
      <c r="D2058" s="86" t="s">
        <v>7</v>
      </c>
      <c r="E2058" s="194" t="s">
        <v>524</v>
      </c>
      <c r="F2058" s="87" t="s">
        <v>4907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3808</v>
      </c>
      <c r="L2058" s="90" t="s">
        <v>4804</v>
      </c>
      <c r="M2058" s="90" t="s">
        <v>4861</v>
      </c>
      <c r="N2058" s="90"/>
      <c r="O2058" s="86"/>
      <c r="P2058" s="89" t="s">
        <v>2657</v>
      </c>
      <c r="Q2058" s="89"/>
      <c r="R2058"/>
      <c r="S2058" t="str">
        <f t="shared" si="622"/>
        <v>NOT EQUAL</v>
      </c>
      <c r="T2058" t="str">
        <f>IF(ISNA(VLOOKUP(AF2058,#REF!,1)),"//","")</f>
        <v/>
      </c>
      <c r="U2058"/>
      <c r="V2058" t="e">
        <f t="shared" ref="V2058:V2109" si="634">IF(AA2058&lt;&gt;"",V2057+1,V2057)</f>
        <v>#REF!</v>
      </c>
      <c r="W2058" s="81" t="s">
        <v>2734</v>
      </c>
      <c r="X2058" s="59" t="s">
        <v>2253</v>
      </c>
      <c r="Y2058" s="59" t="s">
        <v>2253</v>
      </c>
      <c r="Z2058" s="25" t="str">
        <f t="shared" si="605"/>
        <v/>
      </c>
      <c r="AA2058" s="25" t="str">
        <f t="shared" si="630"/>
        <v/>
      </c>
      <c r="AB2058" s="1">
        <f t="shared" si="606"/>
        <v>2014</v>
      </c>
      <c r="AC2058" t="str">
        <f t="shared" si="631"/>
        <v>ITM_EXTX</v>
      </c>
      <c r="AD2058" s="136" t="str">
        <f>IF(ISNA(VLOOKUP(AA2058,Sheet2!J:J,1,0)),"//","")</f>
        <v/>
      </c>
      <c r="AF2058" s="94" t="str">
        <f t="shared" si="632"/>
        <v/>
      </c>
      <c r="AG2058" t="b">
        <f t="shared" si="633"/>
        <v>1</v>
      </c>
    </row>
    <row r="2059" spans="1:33">
      <c r="A2059" s="50">
        <f t="shared" si="603"/>
        <v>2059</v>
      </c>
      <c r="B2059" s="49">
        <f t="shared" si="604"/>
        <v>2015</v>
      </c>
      <c r="C2059" s="86" t="s">
        <v>3789</v>
      </c>
      <c r="D2059" s="86" t="s">
        <v>7</v>
      </c>
      <c r="E2059" s="194" t="s">
        <v>524</v>
      </c>
      <c r="F2059" s="87" t="s">
        <v>4906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3808</v>
      </c>
      <c r="L2059" s="90" t="s">
        <v>4804</v>
      </c>
      <c r="M2059" s="90" t="s">
        <v>4861</v>
      </c>
      <c r="N2059" s="90"/>
      <c r="O2059" s="86"/>
      <c r="P2059" s="89" t="s">
        <v>2658</v>
      </c>
      <c r="Q2059" s="89"/>
      <c r="R2059"/>
      <c r="S2059" t="str">
        <f t="shared" si="622"/>
        <v>NOT EQUAL</v>
      </c>
      <c r="T2059" t="str">
        <f>IF(ISNA(VLOOKUP(AF2059,#REF!,1)),"//","")</f>
        <v/>
      </c>
      <c r="U2059"/>
      <c r="V2059" t="e">
        <f t="shared" si="634"/>
        <v>#REF!</v>
      </c>
      <c r="W2059" s="81" t="s">
        <v>2734</v>
      </c>
      <c r="X2059" s="59" t="s">
        <v>2253</v>
      </c>
      <c r="Y2059" s="59" t="s">
        <v>2253</v>
      </c>
      <c r="Z2059" s="25" t="str">
        <f t="shared" si="605"/>
        <v/>
      </c>
      <c r="AA2059" s="25" t="str">
        <f t="shared" si="630"/>
        <v/>
      </c>
      <c r="AB2059" s="1">
        <f t="shared" si="606"/>
        <v>2015</v>
      </c>
      <c r="AC2059" t="str">
        <f t="shared" si="631"/>
        <v>ITM_EXTY</v>
      </c>
      <c r="AD2059" s="136" t="str">
        <f>IF(ISNA(VLOOKUP(AA2059,Sheet2!J:J,1,0)),"//","")</f>
        <v/>
      </c>
      <c r="AF2059" s="94" t="str">
        <f t="shared" si="632"/>
        <v/>
      </c>
      <c r="AG2059" t="b">
        <f t="shared" si="633"/>
        <v>1</v>
      </c>
    </row>
    <row r="2060" spans="1:33">
      <c r="A2060" s="50">
        <f t="shared" si="603"/>
        <v>2060</v>
      </c>
      <c r="B2060" s="49">
        <f t="shared" si="604"/>
        <v>2016</v>
      </c>
      <c r="C2060" s="53" t="s">
        <v>3612</v>
      </c>
      <c r="D2060" s="53" t="s">
        <v>7</v>
      </c>
      <c r="E2060" s="56" t="s">
        <v>4947</v>
      </c>
      <c r="F2060" s="56" t="s">
        <v>4947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3970</v>
      </c>
      <c r="L2060" s="57" t="s">
        <v>4804</v>
      </c>
      <c r="M2060" s="57" t="s">
        <v>4861</v>
      </c>
      <c r="N2060" s="57"/>
      <c r="O2060" s="57"/>
      <c r="P2060" s="56" t="s">
        <v>4946</v>
      </c>
      <c r="Q2060" s="23"/>
      <c r="R2060"/>
      <c r="S2060" t="str">
        <f t="shared" si="622"/>
        <v/>
      </c>
      <c r="T2060" t="str">
        <f>IF(ISNA(VLOOKUP(AF2060,#REF!,1)),"//","")</f>
        <v/>
      </c>
      <c r="U2060"/>
      <c r="V2060" t="e">
        <f t="shared" si="634"/>
        <v>#REF!</v>
      </c>
      <c r="W2060" s="81" t="s">
        <v>2727</v>
      </c>
      <c r="X2060" s="59" t="s">
        <v>2615</v>
      </c>
      <c r="Y2060" s="59" t="s">
        <v>2253</v>
      </c>
      <c r="Z2060" s="25" t="str">
        <f t="shared" si="605"/>
        <v>"DMX"</v>
      </c>
      <c r="AA2060" s="25" t="str">
        <f t="shared" si="630"/>
        <v>DMX</v>
      </c>
      <c r="AB2060" s="1">
        <f t="shared" si="606"/>
        <v>2016</v>
      </c>
      <c r="AC2060" t="str">
        <f t="shared" si="631"/>
        <v>ITM_DENMAX2</v>
      </c>
      <c r="AD2060" s="136" t="str">
        <f>IF(ISNA(VLOOKUP(AA2060,Sheet2!J:J,1,0)),"//","")</f>
        <v>//</v>
      </c>
      <c r="AF2060" s="94" t="str">
        <f t="shared" si="632"/>
        <v>DMX</v>
      </c>
      <c r="AG2060" t="b">
        <f t="shared" si="633"/>
        <v>1</v>
      </c>
    </row>
    <row r="2061" spans="1:33">
      <c r="A2061" s="50">
        <f t="shared" si="603"/>
        <v>2061</v>
      </c>
      <c r="B2061" s="49">
        <f t="shared" si="604"/>
        <v>2017</v>
      </c>
      <c r="C2061" s="53" t="s">
        <v>4670</v>
      </c>
      <c r="D2061" s="53" t="s">
        <v>7</v>
      </c>
      <c r="E2061" s="56" t="s">
        <v>4948</v>
      </c>
      <c r="F2061" s="56" t="s">
        <v>4948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3970</v>
      </c>
      <c r="L2061" s="57" t="s">
        <v>4804</v>
      </c>
      <c r="M2061" s="57" t="s">
        <v>4861</v>
      </c>
      <c r="N2061" s="57"/>
      <c r="O2061" s="57"/>
      <c r="P2061" s="56" t="s">
        <v>4949</v>
      </c>
      <c r="Q2061" s="23"/>
      <c r="R2061"/>
      <c r="S2061" t="str">
        <f t="shared" ref="S2061:S2067" si="635">IF(E2061=F2061,"","NOT EQUAL")</f>
        <v/>
      </c>
      <c r="T2061" t="str">
        <f>IF(ISNA(VLOOKUP(AF2061,#REF!,1)),"//","")</f>
        <v/>
      </c>
      <c r="U2061"/>
      <c r="V2061" t="e">
        <f t="shared" ref="V2061:V2067" si="636">IF(AA2061&lt;&gt;"",V2060+1,V2060)</f>
        <v>#REF!</v>
      </c>
      <c r="W2061" s="81" t="s">
        <v>2727</v>
      </c>
      <c r="X2061" s="59" t="s">
        <v>2615</v>
      </c>
      <c r="Y2061" s="59" t="s">
        <v>2253</v>
      </c>
      <c r="Z2061" s="25" t="str">
        <f t="shared" ref="Z2061:Z2067" si="637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38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39">B2061</f>
        <v>2017</v>
      </c>
      <c r="AC2061" t="str">
        <f t="shared" ref="AC2061:AC2067" si="640">P2061</f>
        <v>ITM_SETSIG2</v>
      </c>
      <c r="AD2061" s="136" t="str">
        <f>IF(ISNA(VLOOKUP(AA2061,Sheet2!J:J,1,0)),"//","")</f>
        <v>//</v>
      </c>
      <c r="AF2061" s="94" t="str">
        <f t="shared" ref="AF2061:AF2067" si="641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42">AA2061=AF2061</f>
        <v>1</v>
      </c>
    </row>
    <row r="2062" spans="1:33">
      <c r="A2062" s="50">
        <f t="shared" si="603"/>
        <v>2062</v>
      </c>
      <c r="B2062" s="49">
        <f t="shared" si="604"/>
        <v>2018</v>
      </c>
      <c r="C2062" s="53" t="s">
        <v>4285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3970</v>
      </c>
      <c r="L2062" s="57" t="s">
        <v>4804</v>
      </c>
      <c r="M2062" s="57" t="s">
        <v>4862</v>
      </c>
      <c r="N2062" s="57"/>
      <c r="O2062" s="57"/>
      <c r="P2062" s="56" t="s">
        <v>4952</v>
      </c>
      <c r="Q2062" s="13"/>
      <c r="R2062"/>
      <c r="S2062" t="str">
        <f t="shared" si="635"/>
        <v/>
      </c>
      <c r="T2062" t="str">
        <f>IF(ISNA(VLOOKUP(AF2062,#REF!,1)),"//","")</f>
        <v/>
      </c>
      <c r="U2062"/>
      <c r="V2062" t="e">
        <f t="shared" si="636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37"/>
        <v>"RMODE"</v>
      </c>
      <c r="AA2062" s="25" t="str">
        <f t="shared" si="638"/>
        <v>RMODE</v>
      </c>
      <c r="AB2062" s="1">
        <f t="shared" si="639"/>
        <v>2018</v>
      </c>
      <c r="AC2062" t="str">
        <f t="shared" si="640"/>
        <v>ITM_RMODE</v>
      </c>
      <c r="AD2062" s="136" t="str">
        <f>IF(ISNA(VLOOKUP(AA2062,Sheet2!J:J,1,0)),"//","")</f>
        <v>//</v>
      </c>
      <c r="AF2062" s="94" t="str">
        <f t="shared" si="641"/>
        <v>RMODE</v>
      </c>
      <c r="AG2062" t="b">
        <f t="shared" si="642"/>
        <v>1</v>
      </c>
    </row>
    <row r="2063" spans="1:33">
      <c r="A2063" s="50">
        <f t="shared" si="603"/>
        <v>2063</v>
      </c>
      <c r="B2063" s="49">
        <f t="shared" si="604"/>
        <v>2019</v>
      </c>
      <c r="C2063" s="53" t="s">
        <v>3646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3970</v>
      </c>
      <c r="L2063" s="57" t="s">
        <v>4804</v>
      </c>
      <c r="M2063" s="57" t="s">
        <v>4861</v>
      </c>
      <c r="N2063" s="57"/>
      <c r="O2063" s="57"/>
      <c r="P2063" s="56" t="s">
        <v>4953</v>
      </c>
      <c r="Q2063" s="13"/>
      <c r="R2063"/>
      <c r="S2063" t="str">
        <f t="shared" si="635"/>
        <v/>
      </c>
      <c r="T2063" t="str">
        <f>IF(ISNA(VLOOKUP(AF2063,#REF!,1)),"//","")</f>
        <v/>
      </c>
      <c r="U2063"/>
      <c r="V2063" t="e">
        <f t="shared" si="636"/>
        <v>#REF!</v>
      </c>
      <c r="W2063" s="81" t="s">
        <v>2698</v>
      </c>
      <c r="X2063" s="59" t="s">
        <v>2253</v>
      </c>
      <c r="Y2063" s="59" t="s">
        <v>2253</v>
      </c>
      <c r="Z2063" s="25" t="str">
        <f t="shared" si="637"/>
        <v>"RMODE?"</v>
      </c>
      <c r="AA2063" s="25" t="str">
        <f t="shared" si="638"/>
        <v>RMODE?</v>
      </c>
      <c r="AB2063" s="1">
        <f t="shared" si="639"/>
        <v>2019</v>
      </c>
      <c r="AC2063" t="str">
        <f t="shared" si="640"/>
        <v>ITM_RMODEQ</v>
      </c>
      <c r="AD2063" s="136" t="str">
        <f>IF(ISNA(VLOOKUP(AA2063,Sheet2!J:J,1,0)),"//","")</f>
        <v>//</v>
      </c>
      <c r="AF2063" s="94" t="str">
        <f t="shared" si="641"/>
        <v>RMODE?</v>
      </c>
      <c r="AG2063" t="b">
        <f t="shared" si="642"/>
        <v>1</v>
      </c>
    </row>
    <row r="2064" spans="1:33">
      <c r="A2064" s="50">
        <f t="shared" si="603"/>
        <v>2064</v>
      </c>
      <c r="B2064" s="49">
        <f t="shared" si="604"/>
        <v>2020</v>
      </c>
      <c r="C2064" s="100" t="s">
        <v>5233</v>
      </c>
      <c r="D2064" s="100" t="s">
        <v>5234</v>
      </c>
      <c r="E2064" s="11" t="s">
        <v>524</v>
      </c>
      <c r="F2064" s="11" t="s">
        <v>5236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3808</v>
      </c>
      <c r="L2064" s="214" t="s">
        <v>4804</v>
      </c>
      <c r="M2064" s="57" t="s">
        <v>4861</v>
      </c>
      <c r="N2064" s="214"/>
      <c r="O2064" s="86"/>
      <c r="P2064" s="13" t="s">
        <v>5235</v>
      </c>
      <c r="Q2064" s="89"/>
      <c r="R2064"/>
      <c r="S2064" t="str">
        <f t="shared" si="635"/>
        <v>NOT EQUAL</v>
      </c>
      <c r="T2064" t="str">
        <f>IF(ISNA(VLOOKUP(AF2064,#REF!,1)),"//","")</f>
        <v/>
      </c>
      <c r="U2064"/>
      <c r="V2064" t="e">
        <f t="shared" si="636"/>
        <v>#REF!</v>
      </c>
      <c r="W2064" s="2" t="s">
        <v>2698</v>
      </c>
      <c r="X2064" s="102" t="s">
        <v>2609</v>
      </c>
      <c r="Y2064" s="102"/>
      <c r="Z2064" s="25" t="str">
        <f t="shared" si="637"/>
        <v/>
      </c>
      <c r="AA2064" s="25" t="str">
        <f t="shared" si="638"/>
        <v/>
      </c>
      <c r="AB2064" s="1">
        <f t="shared" si="639"/>
        <v>2020</v>
      </c>
      <c r="AC2064" t="str">
        <f t="shared" si="640"/>
        <v>ITM_SI_All</v>
      </c>
      <c r="AD2064" s="136" t="str">
        <f>IF(ISNA(VLOOKUP(AA2064,Sheet2!J:J,1,0)),"//","")</f>
        <v/>
      </c>
      <c r="AF2064" s="94" t="str">
        <f t="shared" si="641"/>
        <v/>
      </c>
      <c r="AG2064" t="b">
        <f t="shared" si="642"/>
        <v>1</v>
      </c>
    </row>
    <row r="2065" spans="1:33" s="268" customFormat="1">
      <c r="A2065" s="50">
        <f t="shared" si="603"/>
        <v>2065</v>
      </c>
      <c r="B2065" s="49">
        <f t="shared" si="604"/>
        <v>2021</v>
      </c>
      <c r="C2065" s="269" t="s">
        <v>3764</v>
      </c>
      <c r="D2065" s="269" t="s">
        <v>5256</v>
      </c>
      <c r="E2065" s="270" t="s">
        <v>524</v>
      </c>
      <c r="F2065" s="271" t="s">
        <v>5259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3808</v>
      </c>
      <c r="L2065" s="274" t="s">
        <v>4804</v>
      </c>
      <c r="M2065" s="274" t="s">
        <v>4863</v>
      </c>
      <c r="N2065" s="274"/>
      <c r="O2065" s="269"/>
      <c r="P2065" s="273" t="s">
        <v>5262</v>
      </c>
      <c r="Q2065" s="273"/>
      <c r="S2065" s="268" t="str">
        <f t="shared" si="635"/>
        <v>NOT EQUAL</v>
      </c>
      <c r="T2065" s="268" t="str">
        <f>IF(ISNA(VLOOKUP(AF2065,#REF!,1)),"//","")</f>
        <v/>
      </c>
      <c r="V2065" s="268" t="e">
        <f t="shared" si="636"/>
        <v>#REF!</v>
      </c>
      <c r="W2065" s="267" t="s">
        <v>2728</v>
      </c>
      <c r="X2065" s="275" t="s">
        <v>2253</v>
      </c>
      <c r="Y2065" s="275" t="s">
        <v>2253</v>
      </c>
      <c r="Z2065" s="276" t="str">
        <f t="shared" si="637"/>
        <v/>
      </c>
      <c r="AA2065" s="276" t="str">
        <f t="shared" si="638"/>
        <v/>
      </c>
      <c r="AB2065" s="277">
        <f t="shared" si="639"/>
        <v>2021</v>
      </c>
      <c r="AC2065" s="268" t="str">
        <f t="shared" si="640"/>
        <v>ITM_USER_ARESET</v>
      </c>
      <c r="AD2065" s="275" t="str">
        <f>IF(ISNA(VLOOKUP(AA2065,Sheet2!J:J,1,0)),"//","")</f>
        <v/>
      </c>
      <c r="AF2065" s="267" t="str">
        <f t="shared" si="641"/>
        <v/>
      </c>
      <c r="AG2065" s="268" t="b">
        <f t="shared" si="642"/>
        <v>1</v>
      </c>
    </row>
    <row r="2066" spans="1:33" s="268" customFormat="1">
      <c r="A2066" s="50">
        <f t="shared" si="603"/>
        <v>2066</v>
      </c>
      <c r="B2066" s="49">
        <f t="shared" si="604"/>
        <v>2022</v>
      </c>
      <c r="C2066" s="269" t="s">
        <v>3764</v>
      </c>
      <c r="D2066" s="269" t="s">
        <v>5257</v>
      </c>
      <c r="E2066" s="270" t="s">
        <v>524</v>
      </c>
      <c r="F2066" s="271" t="s">
        <v>5260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3808</v>
      </c>
      <c r="L2066" s="274" t="s">
        <v>4804</v>
      </c>
      <c r="M2066" s="274" t="s">
        <v>4863</v>
      </c>
      <c r="N2066" s="274"/>
      <c r="O2066" s="269"/>
      <c r="P2066" s="273" t="s">
        <v>5263</v>
      </c>
      <c r="Q2066" s="273"/>
      <c r="S2066" s="268" t="str">
        <f t="shared" si="635"/>
        <v>NOT EQUAL</v>
      </c>
      <c r="T2066" s="268" t="str">
        <f>IF(ISNA(VLOOKUP(AF2066,#REF!,1)),"//","")</f>
        <v/>
      </c>
      <c r="V2066" s="268" t="e">
        <f t="shared" si="636"/>
        <v>#REF!</v>
      </c>
      <c r="W2066" s="267" t="s">
        <v>2728</v>
      </c>
      <c r="X2066" s="275" t="s">
        <v>2253</v>
      </c>
      <c r="Y2066" s="275" t="s">
        <v>2253</v>
      </c>
      <c r="Z2066" s="276" t="str">
        <f t="shared" si="637"/>
        <v/>
      </c>
      <c r="AA2066" s="276" t="str">
        <f t="shared" si="638"/>
        <v/>
      </c>
      <c r="AB2066" s="277">
        <f t="shared" si="639"/>
        <v>2022</v>
      </c>
      <c r="AC2066" s="268" t="str">
        <f t="shared" si="640"/>
        <v>ITM_USER_MRESET</v>
      </c>
      <c r="AD2066" s="275" t="str">
        <f>IF(ISNA(VLOOKUP(AA2066,Sheet2!J:J,1,0)),"//","")</f>
        <v/>
      </c>
      <c r="AF2066" s="267" t="str">
        <f t="shared" si="641"/>
        <v/>
      </c>
      <c r="AG2066" s="268" t="b">
        <f t="shared" si="642"/>
        <v>1</v>
      </c>
    </row>
    <row r="2067" spans="1:33" s="268" customFormat="1">
      <c r="A2067" s="50">
        <f t="shared" si="603"/>
        <v>2067</v>
      </c>
      <c r="B2067" s="49">
        <f t="shared" si="604"/>
        <v>2023</v>
      </c>
      <c r="C2067" s="269" t="s">
        <v>3764</v>
      </c>
      <c r="D2067" s="269" t="s">
        <v>5258</v>
      </c>
      <c r="E2067" s="270" t="s">
        <v>524</v>
      </c>
      <c r="F2067" s="271" t="s">
        <v>5261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3808</v>
      </c>
      <c r="L2067" s="274" t="s">
        <v>4804</v>
      </c>
      <c r="M2067" s="274" t="s">
        <v>4863</v>
      </c>
      <c r="N2067" s="274"/>
      <c r="O2067" s="269"/>
      <c r="P2067" s="273" t="s">
        <v>5264</v>
      </c>
      <c r="Q2067" s="273"/>
      <c r="S2067" s="268" t="str">
        <f t="shared" si="635"/>
        <v>NOT EQUAL</v>
      </c>
      <c r="T2067" s="268" t="str">
        <f>IF(ISNA(VLOOKUP(AF2067,#REF!,1)),"//","")</f>
        <v/>
      </c>
      <c r="V2067" s="268" t="e">
        <f t="shared" si="636"/>
        <v>#REF!</v>
      </c>
      <c r="W2067" s="267" t="s">
        <v>2728</v>
      </c>
      <c r="X2067" s="275" t="s">
        <v>2253</v>
      </c>
      <c r="Y2067" s="275" t="s">
        <v>2253</v>
      </c>
      <c r="Z2067" s="276" t="str">
        <f t="shared" si="637"/>
        <v/>
      </c>
      <c r="AA2067" s="276" t="str">
        <f t="shared" si="638"/>
        <v/>
      </c>
      <c r="AB2067" s="277">
        <f t="shared" si="639"/>
        <v>2023</v>
      </c>
      <c r="AC2067" s="268" t="str">
        <f t="shared" si="640"/>
        <v>ITM_USER_KRESET</v>
      </c>
      <c r="AD2067" s="275" t="str">
        <f>IF(ISNA(VLOOKUP(AA2067,Sheet2!J:J,1,0)),"//","")</f>
        <v/>
      </c>
      <c r="AF2067" s="267" t="str">
        <f t="shared" si="641"/>
        <v/>
      </c>
      <c r="AG2067" s="268" t="b">
        <f t="shared" si="642"/>
        <v>1</v>
      </c>
    </row>
    <row r="2068" spans="1:33">
      <c r="A2068" s="50">
        <f t="shared" si="603"/>
        <v>2068</v>
      </c>
      <c r="B2068" s="49">
        <f t="shared" si="604"/>
        <v>2024</v>
      </c>
      <c r="C2068" s="86" t="s">
        <v>3790</v>
      </c>
      <c r="D2068" s="86" t="s">
        <v>7</v>
      </c>
      <c r="E2068" s="194" t="s">
        <v>524</v>
      </c>
      <c r="F2068" s="87" t="s">
        <v>2805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3808</v>
      </c>
      <c r="L2068" s="90" t="s">
        <v>4804</v>
      </c>
      <c r="M2068" s="90" t="s">
        <v>4863</v>
      </c>
      <c r="N2068" s="90"/>
      <c r="O2068" s="86" t="s">
        <v>2793</v>
      </c>
      <c r="P2068" s="89" t="s">
        <v>2802</v>
      </c>
      <c r="Q2068" s="89"/>
      <c r="R2068"/>
      <c r="S2068" t="str">
        <f t="shared" ref="S2068:S2103" si="643">IF(E2068=F2068,"","NOT EQUAL")</f>
        <v>NOT EQUAL</v>
      </c>
      <c r="T2068" t="str">
        <f>IF(ISNA(VLOOKUP(AF2068,#REF!,1)),"//","")</f>
        <v/>
      </c>
      <c r="U2068"/>
      <c r="V2068" t="e">
        <f t="shared" si="634"/>
        <v>#REF!</v>
      </c>
      <c r="W2068" s="81" t="s">
        <v>2734</v>
      </c>
      <c r="X2068" s="59"/>
      <c r="Y2068" s="59" t="s">
        <v>3986</v>
      </c>
      <c r="Z2068" s="25" t="str">
        <f t="shared" si="605"/>
        <v/>
      </c>
      <c r="AA2068" s="25" t="str">
        <f t="shared" si="630"/>
        <v>P_INT</v>
      </c>
      <c r="AB2068" s="1">
        <f t="shared" si="606"/>
        <v>2024</v>
      </c>
      <c r="AC2068" t="str">
        <f t="shared" si="631"/>
        <v>ITM_INTG</v>
      </c>
      <c r="AD2068" s="136" t="str">
        <f>IF(ISNA(VLOOKUP(AA2068,Sheet2!J:J,1,0)),"//","")</f>
        <v/>
      </c>
      <c r="AF2068" s="94" t="str">
        <f t="shared" si="632"/>
        <v/>
      </c>
      <c r="AG2068" t="b">
        <f t="shared" si="633"/>
        <v>0</v>
      </c>
    </row>
    <row r="2069" spans="1:33">
      <c r="A2069" s="50">
        <f t="shared" si="603"/>
        <v>2069</v>
      </c>
      <c r="B2069" s="49">
        <f t="shared" si="604"/>
        <v>2025</v>
      </c>
      <c r="C2069" s="86" t="s">
        <v>3791</v>
      </c>
      <c r="D2069" s="86" t="s">
        <v>7</v>
      </c>
      <c r="E2069" s="194" t="s">
        <v>524</v>
      </c>
      <c r="F2069" s="87" t="s">
        <v>2806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3808</v>
      </c>
      <c r="L2069" s="90" t="s">
        <v>4804</v>
      </c>
      <c r="M2069" s="90" t="s">
        <v>4863</v>
      </c>
      <c r="N2069" s="90"/>
      <c r="O2069" s="86" t="s">
        <v>2793</v>
      </c>
      <c r="P2069" s="89" t="s">
        <v>2803</v>
      </c>
      <c r="Q2069" s="89"/>
      <c r="R2069"/>
      <c r="S2069" t="str">
        <f t="shared" si="643"/>
        <v>NOT EQUAL</v>
      </c>
      <c r="T2069" t="str">
        <f>IF(ISNA(VLOOKUP(AF2069,#REF!,1)),"//","")</f>
        <v/>
      </c>
      <c r="U2069"/>
      <c r="V2069" t="e">
        <f t="shared" si="634"/>
        <v>#REF!</v>
      </c>
      <c r="W2069" s="81" t="s">
        <v>2734</v>
      </c>
      <c r="X2069" s="59" t="s">
        <v>2253</v>
      </c>
      <c r="Y2069" s="59" t="s">
        <v>3987</v>
      </c>
      <c r="Z2069" s="25" t="str">
        <f t="shared" si="605"/>
        <v/>
      </c>
      <c r="AA2069" s="25" t="str">
        <f t="shared" si="630"/>
        <v>P_DIFF</v>
      </c>
      <c r="AB2069" s="1">
        <f t="shared" si="606"/>
        <v>2025</v>
      </c>
      <c r="AC2069" t="str">
        <f t="shared" si="631"/>
        <v>ITM_DIFF</v>
      </c>
      <c r="AD2069" s="136" t="str">
        <f>IF(ISNA(VLOOKUP(AA2069,Sheet2!J:J,1,0)),"//","")</f>
        <v/>
      </c>
      <c r="AF2069" s="94" t="str">
        <f t="shared" si="632"/>
        <v/>
      </c>
      <c r="AG2069" t="b">
        <f t="shared" si="633"/>
        <v>0</v>
      </c>
    </row>
    <row r="2070" spans="1:33">
      <c r="A2070" s="50">
        <f t="shared" si="603"/>
        <v>2070</v>
      </c>
      <c r="B2070" s="49">
        <f t="shared" si="604"/>
        <v>2026</v>
      </c>
      <c r="C2070" s="86" t="s">
        <v>3792</v>
      </c>
      <c r="D2070" s="86" t="s">
        <v>7</v>
      </c>
      <c r="E2070" s="194" t="s">
        <v>524</v>
      </c>
      <c r="F2070" s="87" t="s">
        <v>2804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3808</v>
      </c>
      <c r="L2070" s="90" t="s">
        <v>4804</v>
      </c>
      <c r="M2070" s="90" t="s">
        <v>4863</v>
      </c>
      <c r="N2070" s="90"/>
      <c r="O2070" s="86" t="s">
        <v>2793</v>
      </c>
      <c r="P2070" s="89" t="s">
        <v>3433</v>
      </c>
      <c r="Q2070" s="89"/>
      <c r="R2070"/>
      <c r="S2070" t="str">
        <f t="shared" si="643"/>
        <v>NOT EQUAL</v>
      </c>
      <c r="T2070" t="str">
        <f>IF(ISNA(VLOOKUP(AF2070,#REF!,1)),"//","")</f>
        <v/>
      </c>
      <c r="U2070"/>
      <c r="V2070" t="e">
        <f t="shared" si="634"/>
        <v>#REF!</v>
      </c>
      <c r="W2070" s="81" t="s">
        <v>2734</v>
      </c>
      <c r="X2070" s="59"/>
      <c r="Y2070" s="59" t="s">
        <v>3988</v>
      </c>
      <c r="Z2070" s="25" t="str">
        <f t="shared" si="605"/>
        <v/>
      </c>
      <c r="AA2070" s="25" t="str">
        <f t="shared" si="630"/>
        <v>P_RMS</v>
      </c>
      <c r="AB2070" s="1">
        <f t="shared" si="606"/>
        <v>2026</v>
      </c>
      <c r="AC2070" t="str">
        <f t="shared" si="631"/>
        <v>ITM_RMS</v>
      </c>
      <c r="AD2070" s="136" t="str">
        <f>IF(ISNA(VLOOKUP(AA2070,Sheet2!J:J,1,0)),"//","")</f>
        <v/>
      </c>
      <c r="AF2070" s="94" t="str">
        <f t="shared" si="632"/>
        <v/>
      </c>
      <c r="AG2070" t="b">
        <f t="shared" si="633"/>
        <v>0</v>
      </c>
    </row>
    <row r="2071" spans="1:33">
      <c r="A2071" s="50">
        <f t="shared" si="603"/>
        <v>2071</v>
      </c>
      <c r="B2071" s="49">
        <f t="shared" si="604"/>
        <v>2027</v>
      </c>
      <c r="C2071" s="86" t="s">
        <v>3793</v>
      </c>
      <c r="D2071" s="86" t="s">
        <v>7</v>
      </c>
      <c r="E2071" s="194" t="s">
        <v>524</v>
      </c>
      <c r="F2071" s="87" t="s">
        <v>4104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3808</v>
      </c>
      <c r="L2071" s="90" t="s">
        <v>4804</v>
      </c>
      <c r="M2071" s="90" t="s">
        <v>4863</v>
      </c>
      <c r="N2071" s="90"/>
      <c r="O2071" s="86" t="s">
        <v>2793</v>
      </c>
      <c r="P2071" s="89" t="s">
        <v>2811</v>
      </c>
      <c r="Q2071" s="89"/>
      <c r="R2071"/>
      <c r="S2071" t="str">
        <f t="shared" si="643"/>
        <v>NOT EQUAL</v>
      </c>
      <c r="T2071" t="str">
        <f>IF(ISNA(VLOOKUP(AF2071,#REF!,1)),"//","")</f>
        <v/>
      </c>
      <c r="U2071"/>
      <c r="V2071" t="e">
        <f t="shared" si="634"/>
        <v>#REF!</v>
      </c>
      <c r="W2071" s="81" t="s">
        <v>2734</v>
      </c>
      <c r="X2071" s="59"/>
      <c r="Y2071" s="59" t="s">
        <v>3989</v>
      </c>
      <c r="Z2071" s="25" t="str">
        <f t="shared" si="605"/>
        <v/>
      </c>
      <c r="AA2071" s="25" t="str">
        <f t="shared" si="630"/>
        <v>P_SHADE</v>
      </c>
      <c r="AB2071" s="1">
        <f t="shared" si="606"/>
        <v>2027</v>
      </c>
      <c r="AC2071" t="str">
        <f t="shared" si="631"/>
        <v>ITM_SHADE</v>
      </c>
      <c r="AD2071" s="136" t="str">
        <f>IF(ISNA(VLOOKUP(AA2071,Sheet2!J:J,1,0)),"//","")</f>
        <v/>
      </c>
      <c r="AF2071" s="94" t="str">
        <f t="shared" si="632"/>
        <v/>
      </c>
      <c r="AG2071" t="b">
        <f t="shared" si="633"/>
        <v>0</v>
      </c>
    </row>
    <row r="2072" spans="1:33">
      <c r="A2072" s="50">
        <f t="shared" si="603"/>
        <v>2072</v>
      </c>
      <c r="B2072" s="49">
        <f t="shared" si="604"/>
        <v>2028</v>
      </c>
      <c r="C2072" s="86" t="s">
        <v>3794</v>
      </c>
      <c r="D2072" s="86" t="s">
        <v>7</v>
      </c>
      <c r="E2072" s="87" t="s">
        <v>2789</v>
      </c>
      <c r="F2072" s="87" t="s">
        <v>2789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3808</v>
      </c>
      <c r="L2072" s="90" t="s">
        <v>4804</v>
      </c>
      <c r="M2072" s="90" t="s">
        <v>4863</v>
      </c>
      <c r="N2072" s="90"/>
      <c r="O2072" s="86"/>
      <c r="P2072" s="89" t="s">
        <v>2790</v>
      </c>
      <c r="Q2072" s="89"/>
      <c r="R2072"/>
      <c r="S2072" t="str">
        <f t="shared" si="643"/>
        <v/>
      </c>
      <c r="T2072" t="str">
        <f>IF(ISNA(VLOOKUP(AF2072,#REF!,1)),"//","")</f>
        <v/>
      </c>
      <c r="U2072"/>
      <c r="V2072" t="e">
        <f t="shared" si="634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05"/>
        <v/>
      </c>
      <c r="AA2072" s="25" t="str">
        <f t="shared" si="630"/>
        <v/>
      </c>
      <c r="AB2072" s="1">
        <f t="shared" si="606"/>
        <v>2028</v>
      </c>
      <c r="AC2072" t="str">
        <f t="shared" si="631"/>
        <v>MNU_PLOT</v>
      </c>
      <c r="AD2072" s="136" t="str">
        <f>IF(ISNA(VLOOKUP(AA2072,Sheet2!J:J,1,0)),"//","")</f>
        <v/>
      </c>
      <c r="AF2072" s="94" t="str">
        <f t="shared" si="632"/>
        <v/>
      </c>
      <c r="AG2072" t="b">
        <f t="shared" si="633"/>
        <v>1</v>
      </c>
    </row>
    <row r="2073" spans="1:33">
      <c r="A2073" s="50">
        <f t="shared" si="603"/>
        <v>2073</v>
      </c>
      <c r="B2073" s="49">
        <f t="shared" si="604"/>
        <v>2029</v>
      </c>
      <c r="C2073" s="86" t="s">
        <v>3738</v>
      </c>
      <c r="D2073" s="86" t="s">
        <v>4102</v>
      </c>
      <c r="E2073" s="194" t="s">
        <v>524</v>
      </c>
      <c r="F2073" s="87" t="s">
        <v>3803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3808</v>
      </c>
      <c r="L2073" s="90" t="s">
        <v>4804</v>
      </c>
      <c r="M2073" s="90" t="s">
        <v>4863</v>
      </c>
      <c r="N2073" s="90"/>
      <c r="O2073" s="86"/>
      <c r="P2073" s="89" t="s">
        <v>3804</v>
      </c>
      <c r="Q2073" s="89"/>
      <c r="R2073"/>
      <c r="S2073" t="str">
        <f t="shared" si="643"/>
        <v>NOT EQUAL</v>
      </c>
      <c r="T2073" t="str">
        <f>IF(ISNA(VLOOKUP(AF2073,#REF!,1)),"//","")</f>
        <v/>
      </c>
      <c r="U2073"/>
      <c r="V2073" t="e">
        <f t="shared" si="634"/>
        <v>#REF!</v>
      </c>
      <c r="W2073" s="81"/>
      <c r="X2073" s="59"/>
      <c r="Y2073" s="59"/>
      <c r="Z2073" s="25" t="str">
        <f t="shared" si="605"/>
        <v/>
      </c>
      <c r="AA2073" s="25" t="str">
        <f t="shared" si="630"/>
        <v/>
      </c>
      <c r="AB2073" s="1">
        <f t="shared" si="606"/>
        <v>2029</v>
      </c>
      <c r="AC2073" t="str">
        <f t="shared" si="631"/>
        <v>CHR_num</v>
      </c>
      <c r="AD2073" s="136" t="str">
        <f>IF(ISNA(VLOOKUP(AA2073,Sheet2!J:J,1,0)),"//","")</f>
        <v/>
      </c>
      <c r="AF2073" s="94" t="str">
        <f t="shared" si="632"/>
        <v/>
      </c>
      <c r="AG2073" t="b">
        <f t="shared" si="633"/>
        <v>1</v>
      </c>
    </row>
    <row r="2074" spans="1:33">
      <c r="A2074" s="50">
        <f t="shared" si="603"/>
        <v>2074</v>
      </c>
      <c r="B2074" s="49">
        <f t="shared" si="604"/>
        <v>2030</v>
      </c>
      <c r="C2074" s="86" t="s">
        <v>3794</v>
      </c>
      <c r="D2074" s="86" t="s">
        <v>7</v>
      </c>
      <c r="E2074" s="194" t="s">
        <v>524</v>
      </c>
      <c r="F2074" s="87" t="s">
        <v>3801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3808</v>
      </c>
      <c r="L2074" s="90" t="s">
        <v>4804</v>
      </c>
      <c r="M2074" s="57" t="s">
        <v>4861</v>
      </c>
      <c r="N2074" s="90"/>
      <c r="O2074" s="86"/>
      <c r="P2074" s="89" t="s">
        <v>3805</v>
      </c>
      <c r="Q2074" s="89"/>
      <c r="R2074"/>
      <c r="S2074" t="str">
        <f t="shared" si="643"/>
        <v>NOT EQUAL</v>
      </c>
      <c r="T2074" t="str">
        <f>IF(ISNA(VLOOKUP(AF2074,#REF!,1)),"//","")</f>
        <v/>
      </c>
      <c r="U2074"/>
      <c r="V2074" t="e">
        <f t="shared" si="634"/>
        <v>#REF!</v>
      </c>
      <c r="W2074" s="81"/>
      <c r="X2074" s="59"/>
      <c r="Y2074" s="59"/>
      <c r="Z2074" s="25" t="str">
        <f t="shared" si="605"/>
        <v/>
      </c>
      <c r="AA2074" s="25" t="str">
        <f t="shared" si="630"/>
        <v/>
      </c>
      <c r="AB2074" s="1">
        <f t="shared" si="606"/>
        <v>2030</v>
      </c>
      <c r="AC2074" t="str">
        <f t="shared" si="631"/>
        <v>CHR_numL</v>
      </c>
      <c r="AD2074" s="136" t="str">
        <f>IF(ISNA(VLOOKUP(AA2074,Sheet2!J:J,1,0)),"//","")</f>
        <v/>
      </c>
      <c r="AF2074" s="94" t="str">
        <f t="shared" si="632"/>
        <v/>
      </c>
      <c r="AG2074" t="b">
        <f t="shared" si="633"/>
        <v>1</v>
      </c>
    </row>
    <row r="2075" spans="1:33">
      <c r="A2075" s="50">
        <f t="shared" si="603"/>
        <v>2075</v>
      </c>
      <c r="B2075" s="49">
        <f t="shared" si="604"/>
        <v>2031</v>
      </c>
      <c r="C2075" s="86" t="s">
        <v>3794</v>
      </c>
      <c r="D2075" s="86" t="s">
        <v>7</v>
      </c>
      <c r="E2075" s="194" t="s">
        <v>524</v>
      </c>
      <c r="F2075" s="87" t="s">
        <v>3802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3808</v>
      </c>
      <c r="L2075" s="90" t="s">
        <v>4804</v>
      </c>
      <c r="M2075" s="57" t="s">
        <v>4861</v>
      </c>
      <c r="N2075" s="90"/>
      <c r="O2075" s="86"/>
      <c r="P2075" s="89" t="s">
        <v>3806</v>
      </c>
      <c r="Q2075" s="89"/>
      <c r="R2075"/>
      <c r="S2075" t="str">
        <f t="shared" si="643"/>
        <v>NOT EQUAL</v>
      </c>
      <c r="T2075" t="str">
        <f>IF(ISNA(VLOOKUP(AF2075,#REF!,1)),"//","")</f>
        <v/>
      </c>
      <c r="U2075"/>
      <c r="V2075" t="e">
        <f t="shared" si="634"/>
        <v>#REF!</v>
      </c>
      <c r="W2075" s="81"/>
      <c r="X2075" s="59"/>
      <c r="Y2075" s="59"/>
      <c r="Z2075" s="25" t="str">
        <f t="shared" si="605"/>
        <v/>
      </c>
      <c r="AA2075" s="25" t="str">
        <f t="shared" si="630"/>
        <v/>
      </c>
      <c r="AB2075" s="1">
        <f t="shared" si="606"/>
        <v>2031</v>
      </c>
      <c r="AC2075" t="str">
        <f t="shared" si="631"/>
        <v>CHR_numU</v>
      </c>
      <c r="AD2075" s="136" t="str">
        <f>IF(ISNA(VLOOKUP(AA2075,Sheet2!J:J,1,0)),"//","")</f>
        <v/>
      </c>
      <c r="AF2075" s="94" t="str">
        <f t="shared" si="632"/>
        <v/>
      </c>
      <c r="AG2075" t="b">
        <f t="shared" si="633"/>
        <v>1</v>
      </c>
    </row>
    <row r="2076" spans="1:33">
      <c r="A2076" s="50">
        <f t="shared" ref="A2076:A2125" si="644">IF(B2076=INT(B2076),ROW(),"")</f>
        <v>2076</v>
      </c>
      <c r="B2076" s="49">
        <f t="shared" ref="B2076:B2125" si="645">IF(AND(MID(C2076,2,1)&lt;&gt;"/",MID(C2076,1,1)="/"),INT(B2075)+1,B2075+0.01)</f>
        <v>2032</v>
      </c>
      <c r="C2076" s="86" t="s">
        <v>3795</v>
      </c>
      <c r="D2076" s="86" t="s">
        <v>3800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3808</v>
      </c>
      <c r="L2076" s="90" t="s">
        <v>4804</v>
      </c>
      <c r="M2076" s="90" t="s">
        <v>4863</v>
      </c>
      <c r="N2076" s="90"/>
      <c r="O2076" s="86"/>
      <c r="P2076" s="89" t="s">
        <v>3800</v>
      </c>
      <c r="Q2076" s="89"/>
      <c r="R2076"/>
      <c r="S2076" t="str">
        <f t="shared" si="643"/>
        <v>NOT EQUAL</v>
      </c>
      <c r="T2076" t="str">
        <f>IF(ISNA(VLOOKUP(AF2076,#REF!,1)),"//","")</f>
        <v/>
      </c>
      <c r="U2076"/>
      <c r="V2076" t="e">
        <f t="shared" si="634"/>
        <v>#REF!</v>
      </c>
      <c r="W2076" s="81"/>
      <c r="X2076" s="59"/>
      <c r="Y2076" s="59"/>
      <c r="Z2076" s="25" t="str">
        <f t="shared" si="605"/>
        <v/>
      </c>
      <c r="AA2076" s="25" t="str">
        <f t="shared" si="630"/>
        <v/>
      </c>
      <c r="AB2076" s="1">
        <f t="shared" si="606"/>
        <v>2032</v>
      </c>
      <c r="AC2076" t="str">
        <f t="shared" si="631"/>
        <v>ITM_EEXCHR</v>
      </c>
      <c r="AD2076" s="136" t="str">
        <f>IF(ISNA(VLOOKUP(AA2076,Sheet2!J:J,1,0)),"//","")</f>
        <v/>
      </c>
      <c r="AF2076" s="94" t="str">
        <f t="shared" si="632"/>
        <v/>
      </c>
      <c r="AG2076" t="b">
        <f t="shared" si="633"/>
        <v>1</v>
      </c>
    </row>
    <row r="2077" spans="1:33">
      <c r="A2077" s="50">
        <f t="shared" si="644"/>
        <v>2077</v>
      </c>
      <c r="B2077" s="49">
        <f t="shared" si="645"/>
        <v>2033</v>
      </c>
      <c r="C2077" s="53" t="s">
        <v>3983</v>
      </c>
      <c r="D2077" s="53" t="s">
        <v>7</v>
      </c>
      <c r="E2077" s="58" t="s">
        <v>3984</v>
      </c>
      <c r="F2077" s="58" t="s">
        <v>3984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3970</v>
      </c>
      <c r="L2077" s="57" t="s">
        <v>4804</v>
      </c>
      <c r="M2077" s="57" t="s">
        <v>4863</v>
      </c>
      <c r="N2077" s="57"/>
      <c r="O2077" s="57"/>
      <c r="P2077" s="56" t="s">
        <v>3985</v>
      </c>
      <c r="Q2077" s="13"/>
      <c r="R2077"/>
      <c r="S2077" t="str">
        <f t="shared" si="643"/>
        <v/>
      </c>
      <c r="T2077" t="str">
        <f>IF(ISNA(VLOOKUP(AF2077,#REF!,1)),"//","")</f>
        <v/>
      </c>
      <c r="U2077"/>
      <c r="V2077" t="e">
        <f t="shared" si="634"/>
        <v>#REF!</v>
      </c>
      <c r="W2077" s="81" t="s">
        <v>2680</v>
      </c>
      <c r="X2077" s="59" t="s">
        <v>2615</v>
      </c>
      <c r="Y2077" s="59" t="s">
        <v>2253</v>
      </c>
      <c r="Z2077" s="25" t="str">
        <f t="shared" si="605"/>
        <v>"CLGRF"</v>
      </c>
      <c r="AA2077" s="25" t="str">
        <f t="shared" si="630"/>
        <v>CLGRF</v>
      </c>
      <c r="AB2077" s="1">
        <f t="shared" si="606"/>
        <v>2033</v>
      </c>
      <c r="AC2077" t="str">
        <f t="shared" si="631"/>
        <v>ITM_CLGRF</v>
      </c>
      <c r="AD2077" s="136" t="str">
        <f>IF(ISNA(VLOOKUP(AA2077,Sheet2!J:J,1,0)),"//","")</f>
        <v/>
      </c>
      <c r="AF2077" s="94" t="str">
        <f t="shared" si="632"/>
        <v>CLGRF</v>
      </c>
      <c r="AG2077" t="b">
        <f t="shared" si="633"/>
        <v>1</v>
      </c>
    </row>
    <row r="2078" spans="1:33">
      <c r="A2078" s="50">
        <f t="shared" si="644"/>
        <v>2078</v>
      </c>
      <c r="B2078" s="49">
        <f t="shared" si="645"/>
        <v>2034</v>
      </c>
      <c r="C2078" s="86" t="s">
        <v>4105</v>
      </c>
      <c r="D2078" s="86" t="s">
        <v>4106</v>
      </c>
      <c r="E2078" s="194" t="s">
        <v>524</v>
      </c>
      <c r="F2078" s="87" t="s">
        <v>4108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3808</v>
      </c>
      <c r="L2078" s="90" t="s">
        <v>4804</v>
      </c>
      <c r="M2078" s="90" t="s">
        <v>4863</v>
      </c>
      <c r="N2078" s="90"/>
      <c r="O2078" s="86" t="s">
        <v>2793</v>
      </c>
      <c r="P2078" s="89" t="s">
        <v>4110</v>
      </c>
      <c r="Q2078" s="89"/>
      <c r="R2078"/>
      <c r="S2078" t="str">
        <f t="shared" si="643"/>
        <v>NOT EQUAL</v>
      </c>
      <c r="T2078" t="str">
        <f>IF(ISNA(VLOOKUP(AF2078,#REF!,1)),"//","")</f>
        <v/>
      </c>
      <c r="U2078"/>
      <c r="V2078" t="e">
        <f t="shared" si="634"/>
        <v>#REF!</v>
      </c>
      <c r="W2078" s="81" t="s">
        <v>2734</v>
      </c>
      <c r="X2078" s="59"/>
      <c r="Y2078" s="59"/>
      <c r="Z2078" s="25" t="str">
        <f t="shared" si="605"/>
        <v/>
      </c>
      <c r="AA2078" s="25" t="str">
        <f t="shared" si="630"/>
        <v/>
      </c>
      <c r="AB2078" s="1">
        <f t="shared" si="606"/>
        <v>2034</v>
      </c>
      <c r="AC2078" t="str">
        <f t="shared" si="631"/>
        <v>ITM_PZOOMX</v>
      </c>
      <c r="AD2078" s="136" t="str">
        <f>IF(ISNA(VLOOKUP(AA2078,Sheet2!J:J,1,0)),"//","")</f>
        <v/>
      </c>
      <c r="AF2078" s="94" t="str">
        <f t="shared" si="632"/>
        <v/>
      </c>
      <c r="AG2078" t="b">
        <f t="shared" si="633"/>
        <v>1</v>
      </c>
    </row>
    <row r="2079" spans="1:33">
      <c r="A2079" s="50">
        <f t="shared" si="644"/>
        <v>2079</v>
      </c>
      <c r="B2079" s="49">
        <f t="shared" si="645"/>
        <v>2035</v>
      </c>
      <c r="C2079" s="86" t="s">
        <v>4105</v>
      </c>
      <c r="D2079" s="86" t="s">
        <v>4107</v>
      </c>
      <c r="E2079" s="194" t="s">
        <v>524</v>
      </c>
      <c r="F2079" s="87" t="s">
        <v>4109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3808</v>
      </c>
      <c r="L2079" s="90" t="s">
        <v>4804</v>
      </c>
      <c r="M2079" s="90" t="s">
        <v>4863</v>
      </c>
      <c r="N2079" s="90"/>
      <c r="O2079" s="86" t="s">
        <v>2793</v>
      </c>
      <c r="P2079" s="89" t="s">
        <v>4111</v>
      </c>
      <c r="Q2079" s="89"/>
      <c r="R2079"/>
      <c r="S2079" t="str">
        <f t="shared" si="643"/>
        <v>NOT EQUAL</v>
      </c>
      <c r="T2079" t="str">
        <f>IF(ISNA(VLOOKUP(AF2079,#REF!,1)),"//","")</f>
        <v/>
      </c>
      <c r="U2079"/>
      <c r="V2079" t="e">
        <f t="shared" si="634"/>
        <v>#REF!</v>
      </c>
      <c r="W2079" s="81" t="s">
        <v>2734</v>
      </c>
      <c r="X2079" s="59"/>
      <c r="Y2079" s="59"/>
      <c r="Z2079" s="25" t="str">
        <f t="shared" ref="Z2079:Z2109" si="64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0"/>
        <v/>
      </c>
      <c r="AB2079" s="1">
        <f t="shared" ref="AB2079:AB2109" si="647">B2079</f>
        <v>2035</v>
      </c>
      <c r="AC2079" t="str">
        <f t="shared" si="631"/>
        <v>ITM_PZOOMY</v>
      </c>
      <c r="AD2079" s="136" t="str">
        <f>IF(ISNA(VLOOKUP(AA2079,Sheet2!J:J,1,0)),"//","")</f>
        <v/>
      </c>
      <c r="AF2079" s="94" t="str">
        <f t="shared" si="632"/>
        <v/>
      </c>
      <c r="AG2079" t="b">
        <f t="shared" si="633"/>
        <v>1</v>
      </c>
    </row>
    <row r="2080" spans="1:33">
      <c r="A2080" s="50">
        <f t="shared" si="644"/>
        <v>2080</v>
      </c>
      <c r="B2080" s="49">
        <f t="shared" si="645"/>
        <v>2036</v>
      </c>
      <c r="C2080" s="86" t="s">
        <v>3794</v>
      </c>
      <c r="D2080" s="86" t="s">
        <v>7</v>
      </c>
      <c r="E2080" s="87" t="s">
        <v>5295</v>
      </c>
      <c r="F2080" s="87" t="s">
        <v>5295</v>
      </c>
      <c r="G2080" s="88">
        <v>0</v>
      </c>
      <c r="H2080" s="88">
        <v>0</v>
      </c>
      <c r="I2080" s="154" t="s">
        <v>16</v>
      </c>
      <c r="J2080" s="87" t="s">
        <v>1391</v>
      </c>
      <c r="K2080" s="89" t="s">
        <v>3808</v>
      </c>
      <c r="L2080" s="90" t="s">
        <v>4804</v>
      </c>
      <c r="M2080" s="90" t="s">
        <v>4863</v>
      </c>
      <c r="N2080" s="90"/>
      <c r="O2080" s="86"/>
      <c r="P2080" s="89" t="s">
        <v>5296</v>
      </c>
      <c r="Q2080" s="89"/>
      <c r="R2080"/>
      <c r="S2080" t="str">
        <f t="shared" ref="S2080:S2081" si="648">IF(E2080=F2080,"","NOT EQUAL")</f>
        <v/>
      </c>
      <c r="T2080" t="str">
        <f>IF(ISNA(VLOOKUP(AF2080,#REF!,1)),"//","")</f>
        <v/>
      </c>
      <c r="U2080"/>
      <c r="V2080" t="e">
        <f t="shared" ref="V2080:V2081" si="649">IF(AA2080&lt;&gt;"",V2079+1,V2079)</f>
        <v>#REF!</v>
      </c>
      <c r="W2080" s="81" t="s">
        <v>2253</v>
      </c>
      <c r="X2080" s="59" t="s">
        <v>2253</v>
      </c>
      <c r="Y2080" s="59" t="s">
        <v>2253</v>
      </c>
      <c r="Z2080" s="25" t="str">
        <f t="shared" si="646"/>
        <v/>
      </c>
      <c r="AA2080" s="25" t="str">
        <f t="shared" ref="AA2080:AA2081" si="650">IF(LEN(Y2080)&gt;0,Y2080,SUBSTITUTE(SUBSTITUTE(SUBSTITUTE(SUBSTITUTE(SUBSTITUTE(SUBSTITUTE(SUBSTITUTE(SUBSTITUTE(SUBSTITUTE(SUBSTITUTE(SUBSTITUTE(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80" s="1">
        <f t="shared" si="647"/>
        <v>2036</v>
      </c>
      <c r="AC2080" t="str">
        <f t="shared" ref="AC2080:AC2081" si="651">P2080</f>
        <v>MNU_TRG</v>
      </c>
      <c r="AD2080" s="136" t="str">
        <f>IF(ISNA(VLOOKUP(AA2080,Sheet2!J:J,1,0)),"//","")</f>
        <v/>
      </c>
      <c r="AF2080" s="94" t="str">
        <f t="shared" ref="AF2080:AF2081" si="652">IF(LEN(AA2080)=0,"",SUBSTITUTE(SUBSTITUTE(SUBSTITUTE(SUBSTITUTE(SUBSTITUTE(SUBSTITUTE(SUBSTITUTE(SUBSTITUTE(SUBSTITUTE(SUBSTITUTE(SUBSTITUTE(SUBSTITUTE(SUBSTITUTE(SUBSTITUTE(SUBSTITUTE(SUBSTITUTE(SUBSTITUTE( (SUBSTITUTE( SUBSTITUTE( SUBSTITUTE( SUBSTITUTE(Z2080,"STD_SIGMA","SUM"),"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80" t="b">
        <f t="shared" ref="AG2080:AG2081" si="653">AA2080=AF2080</f>
        <v>1</v>
      </c>
    </row>
    <row r="2081" spans="1:33">
      <c r="A2081" s="50">
        <f t="shared" si="644"/>
        <v>2081</v>
      </c>
      <c r="B2081" s="49">
        <f t="shared" si="645"/>
        <v>2037</v>
      </c>
      <c r="C2081" s="86" t="s">
        <v>3794</v>
      </c>
      <c r="D2081" s="86" t="s">
        <v>7</v>
      </c>
      <c r="E2081" s="87" t="s">
        <v>5297</v>
      </c>
      <c r="F2081" s="87" t="s">
        <v>5297</v>
      </c>
      <c r="G2081" s="88">
        <v>0</v>
      </c>
      <c r="H2081" s="88">
        <v>0</v>
      </c>
      <c r="I2081" s="154" t="s">
        <v>16</v>
      </c>
      <c r="J2081" s="87" t="s">
        <v>1391</v>
      </c>
      <c r="K2081" s="89" t="s">
        <v>3808</v>
      </c>
      <c r="L2081" s="90" t="s">
        <v>4804</v>
      </c>
      <c r="M2081" s="90" t="s">
        <v>4863</v>
      </c>
      <c r="N2081" s="90"/>
      <c r="O2081" s="86"/>
      <c r="P2081" s="89" t="s">
        <v>5298</v>
      </c>
      <c r="Q2081" s="89"/>
      <c r="R2081"/>
      <c r="S2081" t="str">
        <f t="shared" si="648"/>
        <v/>
      </c>
      <c r="T2081" t="str">
        <f>IF(ISNA(VLOOKUP(AF2081,#REF!,1)),"//","")</f>
        <v/>
      </c>
      <c r="U2081"/>
      <c r="V2081" t="e">
        <f t="shared" si="649"/>
        <v>#REF!</v>
      </c>
      <c r="W2081" s="81" t="s">
        <v>2253</v>
      </c>
      <c r="X2081" s="59" t="s">
        <v>2253</v>
      </c>
      <c r="Y2081" s="59" t="s">
        <v>2253</v>
      </c>
      <c r="Z2081" s="25" t="str">
        <f t="shared" si="646"/>
        <v/>
      </c>
      <c r="AA2081" s="25" t="str">
        <f t="shared" si="650"/>
        <v/>
      </c>
      <c r="AB2081" s="1">
        <f t="shared" si="647"/>
        <v>2037</v>
      </c>
      <c r="AC2081" t="str">
        <f t="shared" si="651"/>
        <v>MNU_SETUP</v>
      </c>
      <c r="AD2081" s="136" t="str">
        <f>IF(ISNA(VLOOKUP(AA2081,Sheet2!J:J,1,0)),"//","")</f>
        <v/>
      </c>
      <c r="AF2081" s="94" t="str">
        <f t="shared" si="652"/>
        <v/>
      </c>
      <c r="AG2081" t="b">
        <f t="shared" si="653"/>
        <v>1</v>
      </c>
    </row>
    <row r="2082" spans="1:33">
      <c r="A2082" s="50">
        <f t="shared" si="644"/>
        <v>2082</v>
      </c>
      <c r="B2082" s="49">
        <f t="shared" si="645"/>
        <v>2038</v>
      </c>
      <c r="C2082" s="53" t="s">
        <v>4958</v>
      </c>
      <c r="D2082" s="86" t="s">
        <v>7</v>
      </c>
      <c r="E2082" s="58" t="s">
        <v>5190</v>
      </c>
      <c r="F2082" s="58" t="s">
        <v>5190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3970</v>
      </c>
      <c r="L2082" s="57" t="s">
        <v>4804</v>
      </c>
      <c r="M2082" s="90" t="s">
        <v>4863</v>
      </c>
      <c r="N2082" s="57"/>
      <c r="O2082" s="57"/>
      <c r="P2082" s="56" t="s">
        <v>4957</v>
      </c>
      <c r="Q2082" s="13"/>
      <c r="R2082"/>
      <c r="S2082" t="str">
        <f t="shared" ref="S2082" si="654">IF(E2082=F2082,"","NOT EQUAL")</f>
        <v/>
      </c>
      <c r="T2082" t="str">
        <f>IF(ISNA(VLOOKUP(AF2082,#REF!,1)),"//","")</f>
        <v/>
      </c>
      <c r="U2082"/>
      <c r="V2082" t="e">
        <f t="shared" ref="V2082" si="655">IF(AA2082&lt;&gt;"",V2081+1,V2081)</f>
        <v>#REF!</v>
      </c>
      <c r="W2082" s="81" t="s">
        <v>2703</v>
      </c>
      <c r="X2082" s="59" t="s">
        <v>2615</v>
      </c>
      <c r="Y2082" s="59" t="s">
        <v>2253</v>
      </c>
      <c r="Z2082" s="25" t="str">
        <f t="shared" ref="Z2082" si="656">IF( OR(X2082="CNST", I2082="CAT_REGS"),IF(E2082=CHAR(34)&amp;CHAR(34),F2082,E2082),
IF(X2082="YES",UPPER(IF(E2082=CHAR(34)&amp;CHAR(34),F2082,E2082)),
IF(   AND(X2082&lt;&gt;"NO",I2082="CAT_FNCT",D2082&lt;&gt;"multiply", D2082&lt;&gt;"divide"),IF(J2082="SLS_ENABLED",   UPPER(IF(E2082=CHAR(34)&amp;CHAR(34),F2082,E2082)),""),"")))</f>
        <v>"S.RESET"</v>
      </c>
      <c r="AA2082" s="25" t="str">
        <f t="shared" si="630"/>
        <v>S.RESET</v>
      </c>
      <c r="AB2082" s="1">
        <f t="shared" ref="AB2082" si="657">B2082</f>
        <v>2038</v>
      </c>
      <c r="AC2082" t="str">
        <f t="shared" si="631"/>
        <v>ITM_SAFERESET</v>
      </c>
      <c r="AD2082" s="136" t="str">
        <f>IF(ISNA(VLOOKUP(AA2082,Sheet2!J:J,1,0)),"//","")</f>
        <v>//</v>
      </c>
      <c r="AF2082" s="94" t="str">
        <f t="shared" si="632"/>
        <v>S.RESET</v>
      </c>
      <c r="AG2082" t="b">
        <f t="shared" si="633"/>
        <v>1</v>
      </c>
    </row>
    <row r="2083" spans="1:33">
      <c r="A2083" s="50">
        <f t="shared" si="644"/>
        <v>2083</v>
      </c>
      <c r="B2083" s="49">
        <f t="shared" si="645"/>
        <v>2039</v>
      </c>
      <c r="C2083" s="86" t="s">
        <v>3724</v>
      </c>
      <c r="D2083" s="86" t="s">
        <v>4106</v>
      </c>
      <c r="E2083" s="87" t="s">
        <v>4328</v>
      </c>
      <c r="F2083" s="87" t="s">
        <v>4328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3808</v>
      </c>
      <c r="L2083" s="90" t="s">
        <v>4804</v>
      </c>
      <c r="M2083" s="57" t="s">
        <v>4861</v>
      </c>
      <c r="N2083" s="90"/>
      <c r="O2083" s="86"/>
      <c r="P2083" s="89" t="s">
        <v>4329</v>
      </c>
      <c r="Q2083" s="89"/>
      <c r="R2083"/>
      <c r="S2083" t="str">
        <f t="shared" si="643"/>
        <v/>
      </c>
      <c r="T2083" t="str">
        <f>IF(ISNA(VLOOKUP(AF2083,#REF!,1)),"//","")</f>
        <v/>
      </c>
      <c r="U2083"/>
      <c r="V2083" t="e">
        <f t="shared" si="634"/>
        <v>#REF!</v>
      </c>
      <c r="W2083" s="81" t="s">
        <v>2734</v>
      </c>
      <c r="X2083" s="59" t="s">
        <v>2609</v>
      </c>
      <c r="Y2083" s="59" t="s">
        <v>2253</v>
      </c>
      <c r="Z2083" s="25" t="str">
        <f t="shared" si="646"/>
        <v/>
      </c>
      <c r="AA2083" s="25" t="str">
        <f t="shared" si="630"/>
        <v/>
      </c>
      <c r="AB2083" s="1">
        <f t="shared" si="647"/>
        <v>2039</v>
      </c>
      <c r="AC2083" t="str">
        <f t="shared" si="631"/>
        <v>ITM_PRN</v>
      </c>
      <c r="AD2083" s="136" t="str">
        <f>IF(ISNA(VLOOKUP(AA2083,Sheet2!J:J,1,0)),"//","")</f>
        <v/>
      </c>
      <c r="AF2083" s="94" t="str">
        <f t="shared" si="632"/>
        <v/>
      </c>
      <c r="AG2083" t="b">
        <f t="shared" si="633"/>
        <v>1</v>
      </c>
    </row>
    <row r="2084" spans="1:33">
      <c r="A2084" s="50">
        <f t="shared" si="644"/>
        <v>2084</v>
      </c>
      <c r="B2084" s="49">
        <f t="shared" si="645"/>
        <v>2040</v>
      </c>
      <c r="C2084" s="53" t="s">
        <v>4954</v>
      </c>
      <c r="D2084" s="86" t="s">
        <v>7</v>
      </c>
      <c r="E2084" s="58" t="s">
        <v>4955</v>
      </c>
      <c r="F2084" s="58" t="s">
        <v>4955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3970</v>
      </c>
      <c r="L2084" s="57" t="s">
        <v>4804</v>
      </c>
      <c r="M2084" s="57" t="s">
        <v>4861</v>
      </c>
      <c r="N2084" s="57"/>
      <c r="O2084" s="57"/>
      <c r="P2084" s="56" t="s">
        <v>4956</v>
      </c>
      <c r="Q2084" s="13"/>
      <c r="R2084"/>
      <c r="S2084" t="str">
        <f t="shared" si="643"/>
        <v/>
      </c>
      <c r="T2084" t="str">
        <f>IF(ISNA(VLOOKUP(AF2084,#REF!,1)),"//","")</f>
        <v/>
      </c>
      <c r="U2084"/>
      <c r="V2084" t="e">
        <f t="shared" si="634"/>
        <v>#REF!</v>
      </c>
      <c r="W2084" s="81" t="s">
        <v>2703</v>
      </c>
      <c r="X2084" s="59" t="s">
        <v>2615</v>
      </c>
      <c r="Y2084" s="59" t="s">
        <v>2253</v>
      </c>
      <c r="Z2084" s="25" t="str">
        <f t="shared" si="646"/>
        <v>"PLSTAT"</v>
      </c>
      <c r="AA2084" s="25" t="str">
        <f t="shared" si="630"/>
        <v>PLSTAT</v>
      </c>
      <c r="AB2084" s="1">
        <f t="shared" si="647"/>
        <v>2040</v>
      </c>
      <c r="AC2084" t="str">
        <f t="shared" si="631"/>
        <v>ITM_PLOT_STAT</v>
      </c>
      <c r="AD2084" s="136" t="str">
        <f>IF(ISNA(VLOOKUP(AA2084,Sheet2!J:J,1,0)),"//","")</f>
        <v>//</v>
      </c>
      <c r="AF2084" s="94" t="str">
        <f t="shared" si="632"/>
        <v>PLSTAT</v>
      </c>
      <c r="AG2084" t="b">
        <f t="shared" si="633"/>
        <v>1</v>
      </c>
    </row>
    <row r="2085" spans="1:33">
      <c r="A2085" s="50">
        <f t="shared" si="644"/>
        <v>2085</v>
      </c>
      <c r="B2085" s="49">
        <f t="shared" si="645"/>
        <v>2041</v>
      </c>
      <c r="C2085" s="86" t="s">
        <v>3743</v>
      </c>
      <c r="D2085" s="192" t="s">
        <v>4680</v>
      </c>
      <c r="E2085" s="87" t="s">
        <v>524</v>
      </c>
      <c r="F2085" s="87" t="s">
        <v>4681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3808</v>
      </c>
      <c r="L2085" s="90" t="s">
        <v>4804</v>
      </c>
      <c r="M2085" s="57" t="s">
        <v>4861</v>
      </c>
      <c r="N2085" s="90"/>
      <c r="O2085" s="86"/>
      <c r="P2085" s="89" t="s">
        <v>4679</v>
      </c>
      <c r="Q2085" s="89"/>
      <c r="R2085"/>
      <c r="S2085" t="str">
        <f t="shared" si="643"/>
        <v>NOT EQUAL</v>
      </c>
      <c r="T2085" t="str">
        <f>IF(ISNA(VLOOKUP(AF2085,#REF!,1)),"//","")</f>
        <v/>
      </c>
      <c r="U2085"/>
      <c r="V2085" t="e">
        <f t="shared" si="634"/>
        <v>#REF!</v>
      </c>
      <c r="W2085" s="81" t="s">
        <v>2726</v>
      </c>
      <c r="X2085" s="59" t="s">
        <v>2615</v>
      </c>
      <c r="Y2085" s="59"/>
      <c r="Z2085" s="25" t="str">
        <f t="shared" si="646"/>
        <v>"M" STD_RIGHT_ARROW "ZYX"</v>
      </c>
      <c r="AA2085" s="25" t="str">
        <f t="shared" si="630"/>
        <v>M&gt;ZYX</v>
      </c>
      <c r="AB2085" s="1">
        <f t="shared" si="647"/>
        <v>2041</v>
      </c>
      <c r="AC2085" t="str">
        <f t="shared" si="631"/>
        <v>ITM_3x1TOSTK</v>
      </c>
      <c r="AF2085" s="94" t="str">
        <f t="shared" si="632"/>
        <v>M&gt;ZYX</v>
      </c>
      <c r="AG2085" t="b">
        <f t="shared" si="633"/>
        <v>1</v>
      </c>
    </row>
    <row r="2086" spans="1:33">
      <c r="A2086" s="50">
        <f t="shared" si="644"/>
        <v>2086</v>
      </c>
      <c r="B2086" s="49">
        <f t="shared" si="645"/>
        <v>2042</v>
      </c>
      <c r="C2086" s="53" t="s">
        <v>4532</v>
      </c>
      <c r="D2086" s="86" t="s">
        <v>7</v>
      </c>
      <c r="E2086" s="58" t="s">
        <v>4533</v>
      </c>
      <c r="F2086" s="58" t="s">
        <v>4533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3970</v>
      </c>
      <c r="L2086" s="57" t="s">
        <v>4804</v>
      </c>
      <c r="M2086" s="57" t="s">
        <v>4861</v>
      </c>
      <c r="N2086" s="57"/>
      <c r="O2086" s="57"/>
      <c r="P2086" s="56" t="s">
        <v>4534</v>
      </c>
      <c r="Q2086" s="13"/>
      <c r="R2086"/>
      <c r="S2086" t="str">
        <f t="shared" si="643"/>
        <v/>
      </c>
      <c r="T2086" t="str">
        <f>IF(ISNA(VLOOKUP(AF2086,#REF!,1)),"//","")</f>
        <v/>
      </c>
      <c r="U2086"/>
      <c r="V2086" t="e">
        <f t="shared" si="634"/>
        <v>#REF!</v>
      </c>
      <c r="W2086" s="81" t="s">
        <v>2703</v>
      </c>
      <c r="X2086" s="59" t="s">
        <v>2615</v>
      </c>
      <c r="Y2086" s="59" t="s">
        <v>2253</v>
      </c>
      <c r="Z2086" s="25" t="str">
        <f t="shared" si="646"/>
        <v>"PLTRST"</v>
      </c>
      <c r="AA2086" s="25" t="str">
        <f t="shared" ref="AA2086:AA2109" si="658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47"/>
        <v>2042</v>
      </c>
      <c r="AC2086" t="str">
        <f t="shared" ref="AC2086:AC2109" si="659">P2086</f>
        <v>ITM_PLOTRST</v>
      </c>
      <c r="AD2086" s="136" t="str">
        <f>IF(ISNA(VLOOKUP(AA2086,Sheet2!J:J,1,0)),"//","")</f>
        <v/>
      </c>
      <c r="AF2086" s="94" t="str">
        <f t="shared" ref="AF2086:AF2109" si="660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9" si="661">AA2086=AF2086</f>
        <v>1</v>
      </c>
    </row>
    <row r="2087" spans="1:33" s="17" customFormat="1">
      <c r="A2087" s="50">
        <f t="shared" ref="A2087:A2092" si="662">IF(B2087=INT(B2087),ROW(),"")</f>
        <v>2087</v>
      </c>
      <c r="B2087" s="49">
        <f t="shared" ref="B2087:B2092" si="663">IF(AND(MID(C2087,2,1)&lt;&gt;"/",MID(C2087,1,1)="/"),INT(B2086)+1,B2086+0.01)</f>
        <v>2043</v>
      </c>
      <c r="C2087" s="95" t="s">
        <v>3794</v>
      </c>
      <c r="D2087" s="95" t="s">
        <v>7</v>
      </c>
      <c r="E2087" s="115" t="str">
        <f t="shared" ref="E2087:E2092" si="664">CHAR(34)&amp;IF(B2087&lt;10,"000",IF(B2087&lt;100,"00",IF(B2087&lt;1000,"0","")))&amp;$B2087&amp;CHAR(34)</f>
        <v>"2043"</v>
      </c>
      <c r="F2087" s="96" t="str">
        <f t="shared" ref="F2087:F2092" si="665">E2087</f>
        <v>"2043"</v>
      </c>
      <c r="G2087" s="162">
        <v>0</v>
      </c>
      <c r="H2087" s="162">
        <v>0</v>
      </c>
      <c r="I2087" s="152" t="s">
        <v>28</v>
      </c>
      <c r="J2087" s="97" t="s">
        <v>1391</v>
      </c>
      <c r="K2087" s="98" t="s">
        <v>3808</v>
      </c>
      <c r="L2087" s="17" t="s">
        <v>4804</v>
      </c>
      <c r="M2087" s="17" t="s">
        <v>4863</v>
      </c>
      <c r="P2087" s="132" t="str">
        <f t="shared" ref="P2087:P2092" si="666">"MNU_"&amp;IF(B2087&lt;10,"000",IF(B2087&lt;100,"00",IF(B2087&lt;1000,"0","")))&amp;$B2087</f>
        <v>MNU_2043</v>
      </c>
      <c r="Q2087" s="16"/>
      <c r="S2087" s="17" t="str">
        <f t="shared" si="643"/>
        <v/>
      </c>
      <c r="T2087" s="17" t="str">
        <f>IF(ISNA(VLOOKUP(AF2087,#REF!,1)),"//","")</f>
        <v/>
      </c>
      <c r="V2087" t="e">
        <f t="shared" si="634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46"/>
        <v/>
      </c>
      <c r="AA2087" s="25" t="str">
        <f t="shared" si="658"/>
        <v/>
      </c>
      <c r="AB2087" s="1">
        <f t="shared" si="647"/>
        <v>2043</v>
      </c>
      <c r="AC2087" t="str">
        <f t="shared" si="659"/>
        <v>MNU_2043</v>
      </c>
      <c r="AD2087" s="136" t="str">
        <f>IF(ISNA(VLOOKUP(AA2087,Sheet2!J:J,1,0)),"//","")</f>
        <v/>
      </c>
      <c r="AF2087" s="94" t="str">
        <f t="shared" si="660"/>
        <v/>
      </c>
      <c r="AG2087" t="b">
        <f t="shared" si="661"/>
        <v>1</v>
      </c>
    </row>
    <row r="2088" spans="1:33" s="17" customFormat="1">
      <c r="A2088" s="50">
        <f t="shared" si="662"/>
        <v>2088</v>
      </c>
      <c r="B2088" s="49">
        <f t="shared" si="663"/>
        <v>2044</v>
      </c>
      <c r="C2088" s="95" t="s">
        <v>3794</v>
      </c>
      <c r="D2088" s="95" t="s">
        <v>7</v>
      </c>
      <c r="E2088" s="115" t="str">
        <f t="shared" si="664"/>
        <v>"2044"</v>
      </c>
      <c r="F2088" s="96" t="str">
        <f t="shared" si="665"/>
        <v>"2044"</v>
      </c>
      <c r="G2088" s="162">
        <v>0</v>
      </c>
      <c r="H2088" s="162">
        <v>0</v>
      </c>
      <c r="I2088" s="152" t="s">
        <v>28</v>
      </c>
      <c r="J2088" s="97" t="s">
        <v>1391</v>
      </c>
      <c r="K2088" s="98" t="s">
        <v>3808</v>
      </c>
      <c r="L2088" s="17" t="s">
        <v>4804</v>
      </c>
      <c r="M2088" s="17" t="s">
        <v>4863</v>
      </c>
      <c r="P2088" s="132" t="str">
        <f t="shared" si="666"/>
        <v>MNU_2044</v>
      </c>
      <c r="Q2088" s="16"/>
      <c r="S2088" s="17" t="str">
        <f t="shared" si="643"/>
        <v/>
      </c>
      <c r="T2088" s="17" t="str">
        <f>IF(ISNA(VLOOKUP(AF2088,#REF!,1)),"//","")</f>
        <v/>
      </c>
      <c r="V2088" t="e">
        <f t="shared" si="634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46"/>
        <v/>
      </c>
      <c r="AA2088" s="25" t="str">
        <f t="shared" si="658"/>
        <v/>
      </c>
      <c r="AB2088" s="1">
        <f t="shared" si="647"/>
        <v>2044</v>
      </c>
      <c r="AC2088" t="str">
        <f t="shared" si="659"/>
        <v>MNU_2044</v>
      </c>
      <c r="AD2088" s="136" t="str">
        <f>IF(ISNA(VLOOKUP(AA2088,Sheet2!J:J,1,0)),"//","")</f>
        <v/>
      </c>
      <c r="AF2088" s="94" t="str">
        <f t="shared" si="660"/>
        <v/>
      </c>
      <c r="AG2088" t="b">
        <f t="shared" si="661"/>
        <v>1</v>
      </c>
    </row>
    <row r="2089" spans="1:33" s="17" customFormat="1">
      <c r="A2089" s="50">
        <f t="shared" si="662"/>
        <v>2089</v>
      </c>
      <c r="B2089" s="49">
        <f t="shared" si="663"/>
        <v>2045</v>
      </c>
      <c r="C2089" s="95" t="s">
        <v>3794</v>
      </c>
      <c r="D2089" s="95" t="s">
        <v>7</v>
      </c>
      <c r="E2089" s="115" t="str">
        <f t="shared" si="664"/>
        <v>"2045"</v>
      </c>
      <c r="F2089" s="96" t="str">
        <f t="shared" si="665"/>
        <v>"2045"</v>
      </c>
      <c r="G2089" s="162">
        <v>0</v>
      </c>
      <c r="H2089" s="162">
        <v>0</v>
      </c>
      <c r="I2089" s="152" t="s">
        <v>28</v>
      </c>
      <c r="J2089" s="97" t="s">
        <v>1391</v>
      </c>
      <c r="K2089" s="98" t="s">
        <v>3808</v>
      </c>
      <c r="L2089" s="17" t="s">
        <v>4804</v>
      </c>
      <c r="M2089" s="17" t="s">
        <v>4863</v>
      </c>
      <c r="P2089" s="132" t="str">
        <f t="shared" si="666"/>
        <v>MNU_2045</v>
      </c>
      <c r="Q2089" s="16"/>
      <c r="S2089" s="17" t="str">
        <f t="shared" si="643"/>
        <v/>
      </c>
      <c r="T2089" s="17" t="str">
        <f>IF(ISNA(VLOOKUP(AF2089,#REF!,1)),"//","")</f>
        <v/>
      </c>
      <c r="V2089" t="e">
        <f t="shared" si="634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46"/>
        <v/>
      </c>
      <c r="AA2089" s="25" t="str">
        <f t="shared" si="658"/>
        <v/>
      </c>
      <c r="AB2089" s="1">
        <f t="shared" si="647"/>
        <v>2045</v>
      </c>
      <c r="AC2089" t="str">
        <f t="shared" si="659"/>
        <v>MNU_2045</v>
      </c>
      <c r="AD2089" s="136" t="str">
        <f>IF(ISNA(VLOOKUP(AA2089,Sheet2!J:J,1,0)),"//","")</f>
        <v/>
      </c>
      <c r="AF2089" s="94" t="str">
        <f t="shared" si="660"/>
        <v/>
      </c>
      <c r="AG2089" t="b">
        <f t="shared" si="661"/>
        <v>1</v>
      </c>
    </row>
    <row r="2090" spans="1:33" s="17" customFormat="1">
      <c r="A2090" s="50">
        <f t="shared" si="662"/>
        <v>2090</v>
      </c>
      <c r="B2090" s="49">
        <f t="shared" si="663"/>
        <v>2046</v>
      </c>
      <c r="C2090" s="95" t="s">
        <v>3794</v>
      </c>
      <c r="D2090" s="95" t="s">
        <v>7</v>
      </c>
      <c r="E2090" s="115" t="str">
        <f t="shared" si="664"/>
        <v>"2046"</v>
      </c>
      <c r="F2090" s="96" t="str">
        <f t="shared" si="665"/>
        <v>"2046"</v>
      </c>
      <c r="G2090" s="162">
        <v>0</v>
      </c>
      <c r="H2090" s="162">
        <v>0</v>
      </c>
      <c r="I2090" s="152" t="s">
        <v>28</v>
      </c>
      <c r="J2090" s="97" t="s">
        <v>1391</v>
      </c>
      <c r="K2090" s="98" t="s">
        <v>3808</v>
      </c>
      <c r="L2090" s="17" t="s">
        <v>4804</v>
      </c>
      <c r="M2090" s="17" t="s">
        <v>4863</v>
      </c>
      <c r="P2090" s="132" t="str">
        <f t="shared" si="666"/>
        <v>MNU_2046</v>
      </c>
      <c r="Q2090" s="16"/>
      <c r="S2090" s="17" t="str">
        <f t="shared" si="643"/>
        <v/>
      </c>
      <c r="T2090" s="17" t="str">
        <f>IF(ISNA(VLOOKUP(AF2090,#REF!,1)),"//","")</f>
        <v/>
      </c>
      <c r="V2090" t="e">
        <f t="shared" si="634"/>
        <v>#REF!</v>
      </c>
      <c r="W2090" s="94" t="s">
        <v>2253</v>
      </c>
      <c r="X2090" s="98" t="s">
        <v>2253</v>
      </c>
      <c r="Y2090" s="98" t="s">
        <v>2253</v>
      </c>
      <c r="Z2090" s="25" t="str">
        <f t="shared" si="646"/>
        <v/>
      </c>
      <c r="AA2090" s="25" t="str">
        <f t="shared" si="658"/>
        <v/>
      </c>
      <c r="AB2090" s="1">
        <f t="shared" si="647"/>
        <v>2046</v>
      </c>
      <c r="AC2090" t="str">
        <f t="shared" si="659"/>
        <v>MNU_2046</v>
      </c>
      <c r="AD2090" s="136" t="str">
        <f>IF(ISNA(VLOOKUP(AA2090,Sheet2!J:J,1,0)),"//","")</f>
        <v/>
      </c>
      <c r="AF2090" s="94" t="str">
        <f t="shared" si="660"/>
        <v/>
      </c>
      <c r="AG2090" t="b">
        <f t="shared" si="661"/>
        <v>1</v>
      </c>
    </row>
    <row r="2091" spans="1:33" s="17" customFormat="1">
      <c r="A2091" s="50">
        <f t="shared" si="662"/>
        <v>2091</v>
      </c>
      <c r="B2091" s="49">
        <f t="shared" si="663"/>
        <v>2047</v>
      </c>
      <c r="C2091" s="95" t="s">
        <v>3794</v>
      </c>
      <c r="D2091" s="95" t="s">
        <v>7</v>
      </c>
      <c r="E2091" s="115" t="str">
        <f t="shared" si="664"/>
        <v>"2047"</v>
      </c>
      <c r="F2091" s="96" t="str">
        <f t="shared" si="665"/>
        <v>"2047"</v>
      </c>
      <c r="G2091" s="162">
        <v>0</v>
      </c>
      <c r="H2091" s="162">
        <v>0</v>
      </c>
      <c r="I2091" s="152" t="s">
        <v>28</v>
      </c>
      <c r="J2091" s="97" t="s">
        <v>1391</v>
      </c>
      <c r="K2091" s="98" t="s">
        <v>3808</v>
      </c>
      <c r="L2091" s="17" t="s">
        <v>4804</v>
      </c>
      <c r="M2091" s="17" t="s">
        <v>4863</v>
      </c>
      <c r="P2091" s="132" t="str">
        <f t="shared" si="666"/>
        <v>MNU_2047</v>
      </c>
      <c r="Q2091" s="16"/>
      <c r="S2091" s="17" t="str">
        <f t="shared" si="643"/>
        <v/>
      </c>
      <c r="T2091" s="17" t="str">
        <f>IF(ISNA(VLOOKUP(AF2091,#REF!,1)),"//","")</f>
        <v/>
      </c>
      <c r="V2091" t="e">
        <f t="shared" si="634"/>
        <v>#REF!</v>
      </c>
      <c r="W2091" s="94" t="s">
        <v>2253</v>
      </c>
      <c r="X2091" s="98" t="s">
        <v>2253</v>
      </c>
      <c r="Y2091" s="98" t="s">
        <v>2253</v>
      </c>
      <c r="Z2091" s="25" t="str">
        <f t="shared" si="646"/>
        <v/>
      </c>
      <c r="AA2091" s="25" t="str">
        <f t="shared" si="658"/>
        <v/>
      </c>
      <c r="AB2091" s="1">
        <f t="shared" si="647"/>
        <v>2047</v>
      </c>
      <c r="AC2091" t="str">
        <f t="shared" si="659"/>
        <v>MNU_2047</v>
      </c>
      <c r="AD2091" s="136" t="str">
        <f>IF(ISNA(VLOOKUP(AA2091,Sheet2!J:J,1,0)),"//","")</f>
        <v/>
      </c>
      <c r="AF2091" s="94" t="str">
        <f t="shared" si="660"/>
        <v/>
      </c>
      <c r="AG2091" t="b">
        <f t="shared" si="661"/>
        <v>1</v>
      </c>
    </row>
    <row r="2092" spans="1:33" s="17" customFormat="1">
      <c r="A2092" s="50">
        <f t="shared" si="662"/>
        <v>2092</v>
      </c>
      <c r="B2092" s="49">
        <f t="shared" si="663"/>
        <v>2048</v>
      </c>
      <c r="C2092" s="95" t="s">
        <v>3794</v>
      </c>
      <c r="D2092" s="95" t="s">
        <v>7</v>
      </c>
      <c r="E2092" s="115" t="str">
        <f t="shared" si="664"/>
        <v>"2048"</v>
      </c>
      <c r="F2092" s="96" t="str">
        <f t="shared" si="665"/>
        <v>"2048"</v>
      </c>
      <c r="G2092" s="162">
        <v>0</v>
      </c>
      <c r="H2092" s="162">
        <v>0</v>
      </c>
      <c r="I2092" s="152" t="s">
        <v>28</v>
      </c>
      <c r="J2092" s="97" t="s">
        <v>1391</v>
      </c>
      <c r="K2092" s="98" t="s">
        <v>3808</v>
      </c>
      <c r="L2092" s="17" t="s">
        <v>4804</v>
      </c>
      <c r="M2092" s="17" t="s">
        <v>4863</v>
      </c>
      <c r="P2092" s="132" t="str">
        <f t="shared" si="666"/>
        <v>MNU_2048</v>
      </c>
      <c r="Q2092" s="16"/>
      <c r="S2092" s="17" t="str">
        <f t="shared" si="643"/>
        <v/>
      </c>
      <c r="T2092" s="17" t="str">
        <f>IF(ISNA(VLOOKUP(AF2092,#REF!,1)),"//","")</f>
        <v/>
      </c>
      <c r="V2092" t="e">
        <f t="shared" si="634"/>
        <v>#REF!</v>
      </c>
      <c r="W2092" s="94" t="s">
        <v>2253</v>
      </c>
      <c r="X2092" s="98" t="s">
        <v>2253</v>
      </c>
      <c r="Y2092" s="98" t="s">
        <v>2253</v>
      </c>
      <c r="Z2092" s="25" t="str">
        <f t="shared" si="646"/>
        <v/>
      </c>
      <c r="AA2092" s="25" t="str">
        <f t="shared" si="658"/>
        <v/>
      </c>
      <c r="AB2092" s="1">
        <f t="shared" si="647"/>
        <v>2048</v>
      </c>
      <c r="AC2092" t="str">
        <f t="shared" si="659"/>
        <v>MNU_2048</v>
      </c>
      <c r="AD2092" s="136" t="str">
        <f>IF(ISNA(VLOOKUP(AA2092,Sheet2!J:J,1,0)),"//","")</f>
        <v/>
      </c>
      <c r="AF2092" s="94" t="str">
        <f t="shared" si="660"/>
        <v/>
      </c>
      <c r="AG2092" t="b">
        <f t="shared" si="661"/>
        <v>1</v>
      </c>
    </row>
    <row r="2093" spans="1:33">
      <c r="A2093" s="50">
        <f t="shared" si="644"/>
        <v>2093</v>
      </c>
      <c r="B2093" s="49">
        <f t="shared" si="645"/>
        <v>2049</v>
      </c>
      <c r="C2093" s="53" t="s">
        <v>4623</v>
      </c>
      <c r="D2093" s="53" t="s">
        <v>4474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3970</v>
      </c>
      <c r="L2093" s="57" t="s">
        <v>4804</v>
      </c>
      <c r="M2093" s="57" t="s">
        <v>4863</v>
      </c>
      <c r="N2093" s="57"/>
      <c r="O2093" s="57"/>
      <c r="P2093" s="56" t="s">
        <v>4624</v>
      </c>
      <c r="Q2093" s="13"/>
      <c r="R2093"/>
      <c r="S2093" t="str">
        <f t="shared" si="643"/>
        <v/>
      </c>
      <c r="T2093" t="str">
        <f>IF(ISNA(VLOOKUP(AF2093,#REF!,1)),"//","")</f>
        <v/>
      </c>
      <c r="U2093"/>
      <c r="V2093" t="e">
        <f t="shared" si="634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46"/>
        <v>"EXPF"</v>
      </c>
      <c r="AA2093" s="25" t="str">
        <f t="shared" si="658"/>
        <v>EXPF</v>
      </c>
      <c r="AB2093" s="1">
        <f t="shared" si="647"/>
        <v>2049</v>
      </c>
      <c r="AC2093" t="str">
        <f t="shared" si="659"/>
        <v>ITM_T_EXPF</v>
      </c>
      <c r="AD2093" s="136" t="str">
        <f>IF(ISNA(VLOOKUP(AA2093,Sheet2!J:J,1,0)),"//","")</f>
        <v>//</v>
      </c>
      <c r="AF2093" s="94" t="str">
        <f t="shared" si="660"/>
        <v>EXPF</v>
      </c>
      <c r="AG2093" t="b">
        <f t="shared" si="661"/>
        <v>1</v>
      </c>
    </row>
    <row r="2094" spans="1:33">
      <c r="A2094" s="50">
        <f t="shared" si="644"/>
        <v>2094</v>
      </c>
      <c r="B2094" s="49">
        <f t="shared" si="645"/>
        <v>2050</v>
      </c>
      <c r="C2094" s="53" t="s">
        <v>4623</v>
      </c>
      <c r="D2094" s="53" t="s">
        <v>4475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3970</v>
      </c>
      <c r="L2094" s="57" t="s">
        <v>4804</v>
      </c>
      <c r="M2094" s="57" t="s">
        <v>4863</v>
      </c>
      <c r="N2094" s="57"/>
      <c r="O2094" s="57"/>
      <c r="P2094" s="56" t="s">
        <v>4625</v>
      </c>
      <c r="Q2094" s="13"/>
      <c r="R2094"/>
      <c r="S2094" t="str">
        <f t="shared" si="643"/>
        <v/>
      </c>
      <c r="T2094" t="str">
        <f>IF(ISNA(VLOOKUP(AF2094,#REF!,1)),"//","")</f>
        <v/>
      </c>
      <c r="U2094"/>
      <c r="V2094" t="e">
        <f t="shared" si="634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46"/>
        <v>"LINF"</v>
      </c>
      <c r="AA2094" s="25" t="str">
        <f t="shared" si="658"/>
        <v>LINF</v>
      </c>
      <c r="AB2094" s="1">
        <f t="shared" si="647"/>
        <v>2050</v>
      </c>
      <c r="AC2094" t="str">
        <f t="shared" si="659"/>
        <v>ITM_T_LINF</v>
      </c>
      <c r="AD2094" s="136" t="str">
        <f>IF(ISNA(VLOOKUP(AA2094,Sheet2!J:J,1,0)),"//","")</f>
        <v>//</v>
      </c>
      <c r="AF2094" s="94" t="str">
        <f t="shared" si="660"/>
        <v>LINF</v>
      </c>
      <c r="AG2094" t="b">
        <f t="shared" si="661"/>
        <v>1</v>
      </c>
    </row>
    <row r="2095" spans="1:33">
      <c r="A2095" s="50">
        <f t="shared" si="644"/>
        <v>2095</v>
      </c>
      <c r="B2095" s="49">
        <f t="shared" si="645"/>
        <v>2051</v>
      </c>
      <c r="C2095" s="53" t="s">
        <v>4623</v>
      </c>
      <c r="D2095" s="53" t="s">
        <v>4476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3970</v>
      </c>
      <c r="L2095" s="57" t="s">
        <v>4804</v>
      </c>
      <c r="M2095" s="57" t="s">
        <v>4863</v>
      </c>
      <c r="N2095" s="57"/>
      <c r="O2095" s="57"/>
      <c r="P2095" s="56" t="s">
        <v>4626</v>
      </c>
      <c r="Q2095" s="13"/>
      <c r="R2095"/>
      <c r="S2095" t="str">
        <f t="shared" si="643"/>
        <v/>
      </c>
      <c r="T2095" t="str">
        <f>IF(ISNA(VLOOKUP(AF2095,#REF!,1)),"//","")</f>
        <v/>
      </c>
      <c r="U2095"/>
      <c r="V2095" t="e">
        <f t="shared" si="634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46"/>
        <v>"LOGF"</v>
      </c>
      <c r="AA2095" s="25" t="str">
        <f t="shared" si="658"/>
        <v>LOGF</v>
      </c>
      <c r="AB2095" s="1">
        <f t="shared" si="647"/>
        <v>2051</v>
      </c>
      <c r="AC2095" t="str">
        <f t="shared" si="659"/>
        <v>ITM_T_LOGF</v>
      </c>
      <c r="AD2095" s="136" t="str">
        <f>IF(ISNA(VLOOKUP(AA2095,Sheet2!J:J,1,0)),"//","")</f>
        <v>//</v>
      </c>
      <c r="AF2095" s="94" t="str">
        <f t="shared" si="660"/>
        <v>LOGF</v>
      </c>
      <c r="AG2095" t="b">
        <f t="shared" si="661"/>
        <v>1</v>
      </c>
    </row>
    <row r="2096" spans="1:33">
      <c r="A2096" s="50">
        <f t="shared" si="644"/>
        <v>2096</v>
      </c>
      <c r="B2096" s="49">
        <f t="shared" si="645"/>
        <v>2052</v>
      </c>
      <c r="C2096" s="53" t="s">
        <v>4623</v>
      </c>
      <c r="D2096" s="53" t="s">
        <v>4477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3970</v>
      </c>
      <c r="L2096" s="57" t="s">
        <v>4804</v>
      </c>
      <c r="M2096" s="57" t="s">
        <v>4863</v>
      </c>
      <c r="N2096" s="57"/>
      <c r="O2096" s="57"/>
      <c r="P2096" s="56" t="s">
        <v>4627</v>
      </c>
      <c r="Q2096" s="13"/>
      <c r="R2096"/>
      <c r="S2096" t="str">
        <f t="shared" si="643"/>
        <v/>
      </c>
      <c r="T2096" t="str">
        <f>IF(ISNA(VLOOKUP(AF2096,#REF!,1)),"//","")</f>
        <v/>
      </c>
      <c r="U2096"/>
      <c r="V2096" t="e">
        <f t="shared" si="634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46"/>
        <v>"ORTHOF"</v>
      </c>
      <c r="AA2096" s="25" t="str">
        <f t="shared" si="658"/>
        <v>ORTHOF</v>
      </c>
      <c r="AB2096" s="1">
        <f t="shared" si="647"/>
        <v>2052</v>
      </c>
      <c r="AC2096" t="str">
        <f t="shared" si="659"/>
        <v>ITM_T_ORTHOF</v>
      </c>
      <c r="AD2096" s="136" t="str">
        <f>IF(ISNA(VLOOKUP(AA2096,Sheet2!J:J,1,0)),"//","")</f>
        <v>//</v>
      </c>
      <c r="AF2096" s="94" t="str">
        <f t="shared" si="660"/>
        <v>ORTHOF</v>
      </c>
      <c r="AG2096" t="b">
        <f t="shared" si="661"/>
        <v>1</v>
      </c>
    </row>
    <row r="2097" spans="1:33">
      <c r="A2097" s="50">
        <f t="shared" si="644"/>
        <v>2097</v>
      </c>
      <c r="B2097" s="49">
        <f t="shared" si="645"/>
        <v>2053</v>
      </c>
      <c r="C2097" s="53" t="s">
        <v>4623</v>
      </c>
      <c r="D2097" s="53" t="s">
        <v>4478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3970</v>
      </c>
      <c r="L2097" s="57" t="s">
        <v>4804</v>
      </c>
      <c r="M2097" s="57" t="s">
        <v>4863</v>
      </c>
      <c r="N2097" s="57"/>
      <c r="O2097" s="57"/>
      <c r="P2097" s="56" t="s">
        <v>4628</v>
      </c>
      <c r="Q2097" s="13"/>
      <c r="R2097"/>
      <c r="S2097" t="str">
        <f t="shared" si="643"/>
        <v/>
      </c>
      <c r="T2097" t="str">
        <f>IF(ISNA(VLOOKUP(AF2097,#REF!,1)),"//","")</f>
        <v/>
      </c>
      <c r="U2097"/>
      <c r="V2097" t="e">
        <f t="shared" si="634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46"/>
        <v>"POWERF"</v>
      </c>
      <c r="AA2097" s="25" t="str">
        <f t="shared" si="658"/>
        <v>POWERF</v>
      </c>
      <c r="AB2097" s="1">
        <f t="shared" si="647"/>
        <v>2053</v>
      </c>
      <c r="AC2097" t="str">
        <f t="shared" si="659"/>
        <v>ITM_T_POWERF</v>
      </c>
      <c r="AD2097" s="136" t="str">
        <f>IF(ISNA(VLOOKUP(AA2097,Sheet2!J:J,1,0)),"//","")</f>
        <v>//</v>
      </c>
      <c r="AF2097" s="94" t="str">
        <f t="shared" si="660"/>
        <v>POWERF</v>
      </c>
      <c r="AG2097" t="b">
        <f t="shared" si="661"/>
        <v>1</v>
      </c>
    </row>
    <row r="2098" spans="1:33">
      <c r="A2098" s="50">
        <f t="shared" si="644"/>
        <v>2098</v>
      </c>
      <c r="B2098" s="49">
        <f t="shared" si="645"/>
        <v>2054</v>
      </c>
      <c r="C2098" s="53" t="s">
        <v>4623</v>
      </c>
      <c r="D2098" s="53" t="s">
        <v>4479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3970</v>
      </c>
      <c r="L2098" s="57" t="s">
        <v>4804</v>
      </c>
      <c r="M2098" s="57" t="s">
        <v>4863</v>
      </c>
      <c r="N2098" s="57"/>
      <c r="O2098" s="57"/>
      <c r="P2098" s="56" t="s">
        <v>4629</v>
      </c>
      <c r="Q2098" s="13"/>
      <c r="R2098"/>
      <c r="S2098" t="str">
        <f t="shared" si="643"/>
        <v/>
      </c>
      <c r="T2098" t="str">
        <f>IF(ISNA(VLOOKUP(AF2098,#REF!,1)),"//","")</f>
        <v/>
      </c>
      <c r="U2098"/>
      <c r="V2098" t="e">
        <f t="shared" si="634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46"/>
        <v>"GAUSSF"</v>
      </c>
      <c r="AA2098" s="25" t="str">
        <f t="shared" si="658"/>
        <v>GAUSSF</v>
      </c>
      <c r="AB2098" s="1">
        <f t="shared" si="647"/>
        <v>2054</v>
      </c>
      <c r="AC2098" t="str">
        <f t="shared" si="659"/>
        <v>ITM_T_GAUSSF</v>
      </c>
      <c r="AD2098" s="136" t="str">
        <f>IF(ISNA(VLOOKUP(AA2098,Sheet2!J:J,1,0)),"//","")</f>
        <v>//</v>
      </c>
      <c r="AF2098" s="94" t="str">
        <f t="shared" si="660"/>
        <v>GAUSSF</v>
      </c>
      <c r="AG2098" t="b">
        <f t="shared" si="661"/>
        <v>1</v>
      </c>
    </row>
    <row r="2099" spans="1:33">
      <c r="A2099" s="50">
        <f t="shared" si="644"/>
        <v>2099</v>
      </c>
      <c r="B2099" s="49">
        <f t="shared" si="645"/>
        <v>2055</v>
      </c>
      <c r="C2099" s="53" t="s">
        <v>4623</v>
      </c>
      <c r="D2099" s="53" t="s">
        <v>4480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3970</v>
      </c>
      <c r="L2099" s="57" t="s">
        <v>4804</v>
      </c>
      <c r="M2099" s="57" t="s">
        <v>4863</v>
      </c>
      <c r="N2099" s="57"/>
      <c r="O2099" s="57"/>
      <c r="P2099" s="56" t="s">
        <v>4630</v>
      </c>
      <c r="Q2099" s="13"/>
      <c r="R2099"/>
      <c r="S2099" t="str">
        <f t="shared" si="643"/>
        <v/>
      </c>
      <c r="T2099" t="str">
        <f>IF(ISNA(VLOOKUP(AF2099,#REF!,1)),"//","")</f>
        <v/>
      </c>
      <c r="U2099"/>
      <c r="V2099" t="e">
        <f t="shared" si="634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46"/>
        <v>"CAUCHF"</v>
      </c>
      <c r="AA2099" s="25" t="str">
        <f t="shared" si="658"/>
        <v>CAUCHF</v>
      </c>
      <c r="AB2099" s="1">
        <f t="shared" si="647"/>
        <v>2055</v>
      </c>
      <c r="AC2099" t="str">
        <f t="shared" si="659"/>
        <v>ITM_T_CAUCHF</v>
      </c>
      <c r="AD2099" s="136" t="str">
        <f>IF(ISNA(VLOOKUP(AA2099,Sheet2!J:J,1,0)),"//","")</f>
        <v>//</v>
      </c>
      <c r="AF2099" s="94" t="str">
        <f t="shared" si="660"/>
        <v>CAUCHF</v>
      </c>
      <c r="AG2099" t="b">
        <f t="shared" si="661"/>
        <v>1</v>
      </c>
    </row>
    <row r="2100" spans="1:33">
      <c r="A2100" s="50">
        <f t="shared" si="644"/>
        <v>2100</v>
      </c>
      <c r="B2100" s="49">
        <f t="shared" si="645"/>
        <v>2056</v>
      </c>
      <c r="C2100" s="53" t="s">
        <v>4623</v>
      </c>
      <c r="D2100" s="53" t="s">
        <v>4481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3970</v>
      </c>
      <c r="L2100" s="57" t="s">
        <v>4804</v>
      </c>
      <c r="M2100" s="57" t="s">
        <v>4863</v>
      </c>
      <c r="N2100" s="57"/>
      <c r="O2100" s="57"/>
      <c r="P2100" s="56" t="s">
        <v>4631</v>
      </c>
      <c r="Q2100" s="13"/>
      <c r="R2100"/>
      <c r="S2100" t="str">
        <f t="shared" si="643"/>
        <v/>
      </c>
      <c r="T2100" t="str">
        <f>IF(ISNA(VLOOKUP(AF2100,#REF!,1)),"//","")</f>
        <v/>
      </c>
      <c r="U2100"/>
      <c r="V2100" t="e">
        <f t="shared" si="634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46"/>
        <v>"PARABF"</v>
      </c>
      <c r="AA2100" s="25" t="str">
        <f t="shared" si="658"/>
        <v>PARABF</v>
      </c>
      <c r="AB2100" s="1">
        <f t="shared" si="647"/>
        <v>2056</v>
      </c>
      <c r="AC2100" t="str">
        <f t="shared" si="659"/>
        <v>ITM_T_PARABF</v>
      </c>
      <c r="AD2100" s="136" t="str">
        <f>IF(ISNA(VLOOKUP(AA2100,Sheet2!J:J,1,0)),"//","")</f>
        <v>//</v>
      </c>
      <c r="AF2100" s="94" t="str">
        <f t="shared" si="660"/>
        <v>PARABF</v>
      </c>
      <c r="AG2100" t="b">
        <f t="shared" si="661"/>
        <v>1</v>
      </c>
    </row>
    <row r="2101" spans="1:33">
      <c r="A2101" s="50">
        <f t="shared" si="644"/>
        <v>2101</v>
      </c>
      <c r="B2101" s="49">
        <f t="shared" si="645"/>
        <v>2057</v>
      </c>
      <c r="C2101" s="53" t="s">
        <v>4623</v>
      </c>
      <c r="D2101" s="53" t="s">
        <v>4482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3970</v>
      </c>
      <c r="L2101" s="57" t="s">
        <v>4804</v>
      </c>
      <c r="M2101" s="57" t="s">
        <v>4863</v>
      </c>
      <c r="N2101" s="57"/>
      <c r="O2101" s="57"/>
      <c r="P2101" s="56" t="s">
        <v>4632</v>
      </c>
      <c r="Q2101" s="13"/>
      <c r="R2101"/>
      <c r="S2101" t="str">
        <f t="shared" si="643"/>
        <v/>
      </c>
      <c r="T2101" t="str">
        <f>IF(ISNA(VLOOKUP(AF2101,#REF!,1)),"//","")</f>
        <v/>
      </c>
      <c r="U2101"/>
      <c r="V2101" t="e">
        <f t="shared" si="634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46"/>
        <v>"HYPF"</v>
      </c>
      <c r="AA2101" s="25" t="str">
        <f t="shared" si="658"/>
        <v>HYPF</v>
      </c>
      <c r="AB2101" s="1">
        <f t="shared" si="647"/>
        <v>2057</v>
      </c>
      <c r="AC2101" t="str">
        <f t="shared" si="659"/>
        <v>ITM_T_HYPF</v>
      </c>
      <c r="AD2101" s="136" t="str">
        <f>IF(ISNA(VLOOKUP(AA2101,Sheet2!J:J,1,0)),"//","")</f>
        <v>//</v>
      </c>
      <c r="AF2101" s="94" t="str">
        <f t="shared" si="660"/>
        <v>HYPF</v>
      </c>
      <c r="AG2101" t="b">
        <f t="shared" si="661"/>
        <v>1</v>
      </c>
    </row>
    <row r="2102" spans="1:33">
      <c r="A2102" s="50">
        <f t="shared" si="644"/>
        <v>2102</v>
      </c>
      <c r="B2102" s="49">
        <f t="shared" si="645"/>
        <v>2058</v>
      </c>
      <c r="C2102" s="53" t="s">
        <v>4623</v>
      </c>
      <c r="D2102" s="53" t="s">
        <v>4483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3970</v>
      </c>
      <c r="L2102" s="57" t="s">
        <v>4804</v>
      </c>
      <c r="M2102" s="57" t="s">
        <v>4863</v>
      </c>
      <c r="N2102" s="57"/>
      <c r="O2102" s="57"/>
      <c r="P2102" s="56" t="s">
        <v>4633</v>
      </c>
      <c r="Q2102" s="13"/>
      <c r="R2102"/>
      <c r="S2102" t="str">
        <f t="shared" si="643"/>
        <v/>
      </c>
      <c r="T2102" t="str">
        <f>IF(ISNA(VLOOKUP(AF2102,#REF!,1)),"//","")</f>
        <v/>
      </c>
      <c r="U2102"/>
      <c r="V2102" t="e">
        <f t="shared" si="634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46"/>
        <v>"ROOTF"</v>
      </c>
      <c r="AA2102" s="25" t="str">
        <f t="shared" si="658"/>
        <v>ROOTF</v>
      </c>
      <c r="AB2102" s="1">
        <f t="shared" si="647"/>
        <v>2058</v>
      </c>
      <c r="AC2102" t="str">
        <f t="shared" si="659"/>
        <v>ITM_T_ROOTF</v>
      </c>
      <c r="AD2102" s="136" t="str">
        <f>IF(ISNA(VLOOKUP(AA2102,Sheet2!J:J,1,0)),"//","")</f>
        <v>//</v>
      </c>
      <c r="AF2102" s="94" t="str">
        <f t="shared" si="660"/>
        <v>ROOTF</v>
      </c>
      <c r="AG2102" t="b">
        <f t="shared" si="661"/>
        <v>1</v>
      </c>
    </row>
    <row r="2103" spans="1:33">
      <c r="A2103" s="50">
        <f t="shared" si="644"/>
        <v>2103</v>
      </c>
      <c r="B2103" s="49">
        <f t="shared" si="645"/>
        <v>2059</v>
      </c>
      <c r="C2103" s="53" t="s">
        <v>4622</v>
      </c>
      <c r="D2103" s="53" t="s">
        <v>4033</v>
      </c>
      <c r="E2103" s="58" t="s">
        <v>4614</v>
      </c>
      <c r="F2103" s="58" t="s">
        <v>4614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3970</v>
      </c>
      <c r="L2103" s="57" t="s">
        <v>4804</v>
      </c>
      <c r="M2103" s="57" t="s">
        <v>4863</v>
      </c>
      <c r="N2103" s="57"/>
      <c r="O2103" s="57"/>
      <c r="P2103" s="56" t="s">
        <v>4615</v>
      </c>
      <c r="Q2103" s="13"/>
      <c r="R2103"/>
      <c r="S2103" t="str">
        <f t="shared" si="643"/>
        <v/>
      </c>
      <c r="T2103" t="str">
        <f>IF(ISNA(VLOOKUP(AF2103,#REF!,1)),"//","")</f>
        <v/>
      </c>
      <c r="U2103"/>
      <c r="V2103" t="e">
        <f t="shared" si="634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46"/>
        <v>"RESETF"</v>
      </c>
      <c r="AA2103" s="25" t="str">
        <f t="shared" si="658"/>
        <v>RESETF</v>
      </c>
      <c r="AB2103" s="1">
        <f t="shared" si="647"/>
        <v>2059</v>
      </c>
      <c r="AC2103" t="str">
        <f t="shared" si="659"/>
        <v>ITM_RSTF</v>
      </c>
      <c r="AD2103" s="136" t="str">
        <f>IF(ISNA(VLOOKUP(AA2103,Sheet2!J:J,1,0)),"//","")</f>
        <v>//</v>
      </c>
      <c r="AF2103" s="94" t="str">
        <f t="shared" si="660"/>
        <v>RESETF</v>
      </c>
      <c r="AG2103" t="b">
        <f t="shared" si="661"/>
        <v>1</v>
      </c>
    </row>
    <row r="2104" spans="1:33" s="46" customFormat="1">
      <c r="A2104" s="50">
        <f t="shared" si="644"/>
        <v>2104</v>
      </c>
      <c r="B2104" s="49">
        <f t="shared" si="645"/>
        <v>2060</v>
      </c>
      <c r="C2104" s="86" t="s">
        <v>3738</v>
      </c>
      <c r="D2104" s="86" t="s">
        <v>4690</v>
      </c>
      <c r="E2104" s="87" t="s">
        <v>4691</v>
      </c>
      <c r="F2104" s="87" t="s">
        <v>4691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3808</v>
      </c>
      <c r="L2104" s="90" t="s">
        <v>4804</v>
      </c>
      <c r="M2104" s="90" t="s">
        <v>4863</v>
      </c>
      <c r="N2104" s="90"/>
      <c r="O2104" s="90"/>
      <c r="P2104" s="89" t="s">
        <v>4692</v>
      </c>
      <c r="Q2104" s="89"/>
      <c r="T2104" s="46" t="str">
        <f>IF(ISNA(VLOOKUP(AF2104,#REF!,1)),"//","")</f>
        <v/>
      </c>
      <c r="V2104" t="e">
        <f t="shared" si="634"/>
        <v>#REF!</v>
      </c>
      <c r="W2104" s="81" t="s">
        <v>2698</v>
      </c>
      <c r="X2104" s="59" t="s">
        <v>2253</v>
      </c>
      <c r="Y2104" s="59" t="s">
        <v>2253</v>
      </c>
      <c r="Z2104" s="25" t="str">
        <f t="shared" si="646"/>
        <v/>
      </c>
      <c r="AA2104" s="25" t="str">
        <f t="shared" si="658"/>
        <v/>
      </c>
      <c r="AB2104" s="1">
        <f t="shared" si="647"/>
        <v>2060</v>
      </c>
      <c r="AC2104" t="str">
        <f t="shared" si="659"/>
        <v>ITM_EXFRAC</v>
      </c>
      <c r="AD2104" s="136" t="str">
        <f>IF(ISNA(VLOOKUP(AA2104,Sheet2!J:J,1,0)),"//","")</f>
        <v/>
      </c>
      <c r="AF2104" s="94" t="str">
        <f t="shared" si="660"/>
        <v/>
      </c>
      <c r="AG2104" t="b">
        <f t="shared" si="661"/>
        <v>1</v>
      </c>
    </row>
    <row r="2105" spans="1:33">
      <c r="A2105" s="50">
        <f t="shared" si="644"/>
        <v>2105</v>
      </c>
      <c r="B2105" s="49">
        <f t="shared" si="645"/>
        <v>2061</v>
      </c>
      <c r="C2105" s="53" t="s">
        <v>5283</v>
      </c>
      <c r="D2105" s="58" t="s">
        <v>5278</v>
      </c>
      <c r="E2105" s="58" t="s">
        <v>524</v>
      </c>
      <c r="F2105" s="58" t="s">
        <v>5268</v>
      </c>
      <c r="G2105" s="161">
        <v>0</v>
      </c>
      <c r="H2105" s="161">
        <v>0</v>
      </c>
      <c r="I2105" s="169" t="s">
        <v>1</v>
      </c>
      <c r="J2105" s="58" t="s">
        <v>1390</v>
      </c>
      <c r="K2105" s="59" t="s">
        <v>3970</v>
      </c>
      <c r="L2105" s="57" t="s">
        <v>4804</v>
      </c>
      <c r="M2105" s="57" t="s">
        <v>4861</v>
      </c>
      <c r="N2105" s="57"/>
      <c r="O2105" s="57"/>
      <c r="P2105" s="58" t="s">
        <v>5273</v>
      </c>
      <c r="Q2105" s="13"/>
      <c r="R2105"/>
      <c r="S2105" t="str">
        <f t="shared" ref="S2105:S2109" si="667">IF(E2105=F2105,"","NOT EQUAL")</f>
        <v>NOT EQUAL</v>
      </c>
      <c r="T2105" t="str">
        <f>IF(ISNA(VLOOKUP(AF2105,#REF!,1)),"//","")</f>
        <v/>
      </c>
      <c r="U2105"/>
      <c r="V2105" t="e">
        <f t="shared" si="634"/>
        <v>#REF!</v>
      </c>
      <c r="W2105" s="81" t="s">
        <v>2703</v>
      </c>
      <c r="X2105" s="59" t="s">
        <v>2615</v>
      </c>
      <c r="Y2105" s="59" t="s">
        <v>2253</v>
      </c>
      <c r="Z2105" s="25" t="str">
        <f t="shared" si="646"/>
        <v>"F.1234"</v>
      </c>
      <c r="AA2105" s="25" t="str">
        <f t="shared" si="658"/>
        <v>F.1234</v>
      </c>
      <c r="AB2105" s="1">
        <f t="shared" si="647"/>
        <v>2061</v>
      </c>
      <c r="AC2105" t="str">
        <f t="shared" si="659"/>
        <v>ITM_F1234</v>
      </c>
      <c r="AD2105" s="136" t="str">
        <f>IF(ISNA(VLOOKUP(AA2105,Sheet2!J:J,1,0)),"//","")</f>
        <v>//</v>
      </c>
      <c r="AF2105" s="94" t="str">
        <f t="shared" si="660"/>
        <v>F.1234</v>
      </c>
      <c r="AG2105" t="b">
        <f t="shared" si="661"/>
        <v>1</v>
      </c>
    </row>
    <row r="2106" spans="1:33">
      <c r="A2106" s="50">
        <f t="shared" si="644"/>
        <v>2106</v>
      </c>
      <c r="B2106" s="49">
        <f t="shared" si="645"/>
        <v>2062</v>
      </c>
      <c r="C2106" s="53" t="s">
        <v>5283</v>
      </c>
      <c r="D2106" s="58" t="s">
        <v>5279</v>
      </c>
      <c r="E2106" s="58" t="s">
        <v>524</v>
      </c>
      <c r="F2106" s="58" t="s">
        <v>5269</v>
      </c>
      <c r="G2106" s="161">
        <v>0</v>
      </c>
      <c r="H2106" s="161">
        <v>0</v>
      </c>
      <c r="I2106" s="169" t="s">
        <v>1</v>
      </c>
      <c r="J2106" s="58" t="s">
        <v>1390</v>
      </c>
      <c r="K2106" s="59" t="s">
        <v>3970</v>
      </c>
      <c r="L2106" s="57" t="s">
        <v>4804</v>
      </c>
      <c r="M2106" s="57" t="s">
        <v>4861</v>
      </c>
      <c r="N2106" s="57"/>
      <c r="O2106" s="57"/>
      <c r="P2106" s="58" t="s">
        <v>5274</v>
      </c>
      <c r="Q2106" s="13"/>
      <c r="R2106"/>
      <c r="S2106" t="str">
        <f t="shared" si="667"/>
        <v>NOT EQUAL</v>
      </c>
      <c r="T2106" t="str">
        <f>IF(ISNA(VLOOKUP(AF2106,#REF!,1)),"//","")</f>
        <v/>
      </c>
      <c r="U2106"/>
      <c r="V2106" t="e">
        <f t="shared" si="634"/>
        <v>#REF!</v>
      </c>
      <c r="W2106" s="81" t="s">
        <v>2703</v>
      </c>
      <c r="X2106" s="59" t="s">
        <v>2615</v>
      </c>
      <c r="Y2106" s="59" t="s">
        <v>2253</v>
      </c>
      <c r="Z2106" s="25" t="str">
        <f t="shared" si="646"/>
        <v>"M.1234"</v>
      </c>
      <c r="AA2106" s="25" t="str">
        <f t="shared" si="658"/>
        <v>M.1234</v>
      </c>
      <c r="AB2106" s="1">
        <f t="shared" si="647"/>
        <v>2062</v>
      </c>
      <c r="AC2106" t="str">
        <f t="shared" si="659"/>
        <v>ITM_M1234</v>
      </c>
      <c r="AD2106" s="136" t="str">
        <f>IF(ISNA(VLOOKUP(AA2106,Sheet2!J:J,1,0)),"//","")</f>
        <v>//</v>
      </c>
      <c r="AF2106" s="94" t="str">
        <f t="shared" si="660"/>
        <v>M.1234</v>
      </c>
      <c r="AG2106" t="b">
        <f t="shared" si="661"/>
        <v>1</v>
      </c>
    </row>
    <row r="2107" spans="1:33">
      <c r="A2107" s="50">
        <f t="shared" si="644"/>
        <v>2107</v>
      </c>
      <c r="B2107" s="49">
        <f t="shared" si="645"/>
        <v>2063</v>
      </c>
      <c r="C2107" s="53" t="s">
        <v>5283</v>
      </c>
      <c r="D2107" s="58" t="s">
        <v>5280</v>
      </c>
      <c r="E2107" s="58" t="s">
        <v>524</v>
      </c>
      <c r="F2107" s="58" t="s">
        <v>5270</v>
      </c>
      <c r="G2107" s="161">
        <v>0</v>
      </c>
      <c r="H2107" s="161">
        <v>0</v>
      </c>
      <c r="I2107" s="169" t="s">
        <v>1</v>
      </c>
      <c r="J2107" s="58" t="s">
        <v>1390</v>
      </c>
      <c r="K2107" s="59" t="s">
        <v>3970</v>
      </c>
      <c r="L2107" s="57" t="s">
        <v>4804</v>
      </c>
      <c r="M2107" s="57" t="s">
        <v>4861</v>
      </c>
      <c r="N2107" s="57"/>
      <c r="O2107" s="57"/>
      <c r="P2107" s="58" t="s">
        <v>5275</v>
      </c>
      <c r="Q2107" s="13"/>
      <c r="R2107"/>
      <c r="S2107" t="str">
        <f t="shared" si="667"/>
        <v>NOT EQUAL</v>
      </c>
      <c r="T2107" t="str">
        <f>IF(ISNA(VLOOKUP(AF2107,#REF!,1)),"//","")</f>
        <v/>
      </c>
      <c r="U2107"/>
      <c r="V2107" t="e">
        <f t="shared" si="634"/>
        <v>#REF!</v>
      </c>
      <c r="W2107" s="81" t="s">
        <v>2703</v>
      </c>
      <c r="X2107" s="59" t="s">
        <v>2615</v>
      </c>
      <c r="Y2107" s="59" t="s">
        <v>2253</v>
      </c>
      <c r="Z2107" s="25" t="str">
        <f t="shared" si="646"/>
        <v>"F.14"</v>
      </c>
      <c r="AA2107" s="25" t="str">
        <f t="shared" si="658"/>
        <v>F.14</v>
      </c>
      <c r="AB2107" s="1">
        <f t="shared" si="647"/>
        <v>2063</v>
      </c>
      <c r="AC2107" t="str">
        <f t="shared" si="659"/>
        <v>ITM_F14</v>
      </c>
      <c r="AD2107" s="136" t="str">
        <f>IF(ISNA(VLOOKUP(AA2107,Sheet2!J:J,1,0)),"//","")</f>
        <v>//</v>
      </c>
      <c r="AF2107" s="94" t="str">
        <f t="shared" si="660"/>
        <v>F.14</v>
      </c>
      <c r="AG2107" t="b">
        <f t="shared" si="661"/>
        <v>1</v>
      </c>
    </row>
    <row r="2108" spans="1:33">
      <c r="A2108" s="50">
        <f t="shared" si="644"/>
        <v>2108</v>
      </c>
      <c r="B2108" s="49">
        <f t="shared" si="645"/>
        <v>2064</v>
      </c>
      <c r="C2108" s="53" t="s">
        <v>5283</v>
      </c>
      <c r="D2108" s="58" t="s">
        <v>5281</v>
      </c>
      <c r="E2108" s="58" t="s">
        <v>524</v>
      </c>
      <c r="F2108" s="58" t="s">
        <v>5271</v>
      </c>
      <c r="G2108" s="161">
        <v>0</v>
      </c>
      <c r="H2108" s="161">
        <v>0</v>
      </c>
      <c r="I2108" s="169" t="s">
        <v>1</v>
      </c>
      <c r="J2108" s="58" t="s">
        <v>1390</v>
      </c>
      <c r="K2108" s="59" t="s">
        <v>3970</v>
      </c>
      <c r="L2108" s="57" t="s">
        <v>4804</v>
      </c>
      <c r="M2108" s="57" t="s">
        <v>4861</v>
      </c>
      <c r="N2108" s="57"/>
      <c r="O2108" s="57"/>
      <c r="P2108" s="58" t="s">
        <v>5276</v>
      </c>
      <c r="Q2108" s="13"/>
      <c r="R2108"/>
      <c r="S2108" t="str">
        <f t="shared" si="667"/>
        <v>NOT EQUAL</v>
      </c>
      <c r="T2108" t="str">
        <f>IF(ISNA(VLOOKUP(AF2108,#REF!,1)),"//","")</f>
        <v/>
      </c>
      <c r="U2108"/>
      <c r="V2108" t="e">
        <f t="shared" si="634"/>
        <v>#REF!</v>
      </c>
      <c r="W2108" s="81" t="s">
        <v>2703</v>
      </c>
      <c r="X2108" s="59" t="s">
        <v>2615</v>
      </c>
      <c r="Y2108" s="59" t="s">
        <v>2253</v>
      </c>
      <c r="Z2108" s="25" t="str">
        <f t="shared" si="646"/>
        <v>"M.14"</v>
      </c>
      <c r="AA2108" s="25" t="str">
        <f t="shared" si="658"/>
        <v>M.14</v>
      </c>
      <c r="AB2108" s="1">
        <f t="shared" si="647"/>
        <v>2064</v>
      </c>
      <c r="AC2108" t="str">
        <f t="shared" si="659"/>
        <v>ITM_M14</v>
      </c>
      <c r="AD2108" s="136" t="str">
        <f>IF(ISNA(VLOOKUP(AA2108,Sheet2!J:J,1,0)),"//","")</f>
        <v>//</v>
      </c>
      <c r="AF2108" s="94" t="str">
        <f t="shared" si="660"/>
        <v>M.14</v>
      </c>
      <c r="AG2108" t="b">
        <f t="shared" si="661"/>
        <v>1</v>
      </c>
    </row>
    <row r="2109" spans="1:33">
      <c r="A2109" s="50">
        <f t="shared" si="644"/>
        <v>2109</v>
      </c>
      <c r="B2109" s="49">
        <f t="shared" si="645"/>
        <v>2065</v>
      </c>
      <c r="C2109" s="53" t="s">
        <v>5283</v>
      </c>
      <c r="D2109" s="58" t="s">
        <v>5282</v>
      </c>
      <c r="E2109" s="58" t="s">
        <v>524</v>
      </c>
      <c r="F2109" s="58" t="s">
        <v>5272</v>
      </c>
      <c r="G2109" s="161">
        <v>0</v>
      </c>
      <c r="H2109" s="161">
        <v>0</v>
      </c>
      <c r="I2109" s="169" t="s">
        <v>1</v>
      </c>
      <c r="J2109" s="58" t="s">
        <v>1390</v>
      </c>
      <c r="K2109" s="59" t="s">
        <v>3970</v>
      </c>
      <c r="L2109" s="57" t="s">
        <v>4804</v>
      </c>
      <c r="M2109" s="57" t="s">
        <v>4861</v>
      </c>
      <c r="N2109" s="57"/>
      <c r="O2109" s="57"/>
      <c r="P2109" s="58" t="s">
        <v>5277</v>
      </c>
      <c r="Q2109" s="13"/>
      <c r="R2109"/>
      <c r="S2109" t="str">
        <f t="shared" si="667"/>
        <v>NOT EQUAL</v>
      </c>
      <c r="T2109" t="str">
        <f>IF(ISNA(VLOOKUP(AF2109,#REF!,1)),"//","")</f>
        <v/>
      </c>
      <c r="U2109"/>
      <c r="V2109" t="e">
        <f t="shared" si="634"/>
        <v>#REF!</v>
      </c>
      <c r="W2109" s="81" t="s">
        <v>2703</v>
      </c>
      <c r="X2109" s="59" t="s">
        <v>2615</v>
      </c>
      <c r="Y2109" s="59" t="s">
        <v>2253</v>
      </c>
      <c r="Z2109" s="25" t="str">
        <f t="shared" si="646"/>
        <v>"F.124"</v>
      </c>
      <c r="AA2109" s="25" t="str">
        <f t="shared" si="658"/>
        <v>F.124</v>
      </c>
      <c r="AB2109" s="1">
        <f t="shared" si="647"/>
        <v>2065</v>
      </c>
      <c r="AC2109" t="str">
        <f t="shared" si="659"/>
        <v>ITM_F124</v>
      </c>
      <c r="AD2109" s="136" t="str">
        <f>IF(ISNA(VLOOKUP(AA2109,Sheet2!J:J,1,0)),"//","")</f>
        <v>//</v>
      </c>
      <c r="AF2109" s="94" t="str">
        <f t="shared" si="660"/>
        <v>F.124</v>
      </c>
      <c r="AG2109" t="b">
        <f t="shared" si="661"/>
        <v>1</v>
      </c>
    </row>
    <row r="2110" spans="1:33" s="17" customFormat="1">
      <c r="A2110" s="50">
        <f t="shared" si="644"/>
        <v>2110</v>
      </c>
      <c r="B2110" s="49">
        <f t="shared" si="645"/>
        <v>2066</v>
      </c>
      <c r="C2110" s="95" t="s">
        <v>3794</v>
      </c>
      <c r="D2110" s="95" t="s">
        <v>7</v>
      </c>
      <c r="E2110" s="115" t="str">
        <f t="shared" ref="E2110:E2112" si="668">CHAR(34)&amp;IF(B2110&lt;10,"000",IF(B2110&lt;100,"00",IF(B2110&lt;1000,"0","")))&amp;$B2110&amp;CHAR(34)</f>
        <v>"2066"</v>
      </c>
      <c r="F2110" s="96" t="str">
        <f t="shared" ref="F2110:F2112" si="669">E2110</f>
        <v>"2066"</v>
      </c>
      <c r="G2110" s="162">
        <v>0</v>
      </c>
      <c r="H2110" s="162">
        <v>0</v>
      </c>
      <c r="I2110" s="152" t="s">
        <v>28</v>
      </c>
      <c r="J2110" s="97" t="s">
        <v>1391</v>
      </c>
      <c r="K2110" s="98" t="s">
        <v>3808</v>
      </c>
      <c r="L2110" s="17" t="s">
        <v>4804</v>
      </c>
      <c r="M2110" s="17" t="s">
        <v>4863</v>
      </c>
      <c r="P2110" s="132" t="str">
        <f t="shared" ref="P2110:P2112" si="670">"MNU_"&amp;IF(B2110&lt;10,"000",IF(B2110&lt;100,"00",IF(B2110&lt;1000,"0","")))&amp;$B2110</f>
        <v>MNU_2066</v>
      </c>
      <c r="Q2110" s="16"/>
      <c r="S2110" s="17" t="str">
        <f t="shared" ref="S2110:S2112" si="671">IF(E2110=F2110,"","NOT EQUAL")</f>
        <v/>
      </c>
      <c r="T2110" s="17" t="str">
        <f>IF(ISNA(VLOOKUP(AF2110,#REF!,1)),"//","")</f>
        <v/>
      </c>
      <c r="V2110" t="e">
        <f t="shared" ref="V2110:V2112" si="672">IF(AA2110&lt;&gt;"",V2109+1,V2109)</f>
        <v>#REF!</v>
      </c>
      <c r="W2110" s="94" t="s">
        <v>2253</v>
      </c>
      <c r="X2110" s="98" t="s">
        <v>2253</v>
      </c>
      <c r="Y2110" s="98" t="s">
        <v>2253</v>
      </c>
      <c r="Z2110" s="25" t="str">
        <f t="shared" ref="Z2110:Z2112" si="673">IF( OR(X2110="CNST", I2110="CAT_REGS"),IF(E2110=CHAR(34)&amp;CHAR(34),F2110,E2110),
IF(X2110="YES",UPPER(IF(E2110=CHAR(34)&amp;CHAR(34),F2110,E2110)),
IF(   AND(X2110&lt;&gt;"NO",I2110="CAT_FNCT",D2110&lt;&gt;"multiply", D2110&lt;&gt;"divide"),IF(J2110="SLS_ENABLED",   UPPER(IF(E2110=CHAR(34)&amp;CHAR(34),F2110,E2110)),""),"")))</f>
        <v/>
      </c>
      <c r="AA2110" s="25" t="str">
        <f t="shared" ref="AA2110:AA2112" si="674">IF(LEN(Y2110)&gt;0,Y2110,SUBSTITUTE(SUBSTITUTE(SUBSTITUTE(SUBSTITUTE(SUBSTITUTE(SUBSTITUTE(SUBSTITUTE(SUBSTITUTE(SUBSTITUTE(SUBSTITUTE(SUBSTITUTE(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0" s="1">
        <f t="shared" ref="AB2110:AB2112" si="675">B2110</f>
        <v>2066</v>
      </c>
      <c r="AC2110" t="str">
        <f t="shared" ref="AC2110:AC2112" si="676">P2110</f>
        <v>MNU_2066</v>
      </c>
      <c r="AD2110" s="136" t="str">
        <f>IF(ISNA(VLOOKUP(AA2110,Sheet2!J:J,1,0)),"//","")</f>
        <v/>
      </c>
      <c r="AF2110" s="94" t="str">
        <f t="shared" ref="AF2110:AF2112" si="677">IF(LEN(AA2110)=0,"",SUBSTITUTE(SUBSTITUTE(SUBSTITUTE(SUBSTITUTE(SUBSTITUTE(SUBSTITUTE(SUBSTITUTE(SUBSTITUTE(SUBSTITUTE(SUBSTITUTE(SUBSTITUTE(SUBSTITUTE(SUBSTITUTE(SUBSTITUTE(SUBSTITUTE(SUBSTITUTE(SUBSTITUTE( (SUBSTITUTE( SUBSTITUTE( SUBSTITUTE( SUBSTITUTE(Z2110,"STD_SIGMA","SUM"),"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0" t="b">
        <f t="shared" ref="AG2110:AG2112" si="678">AA2110=AF2110</f>
        <v>1</v>
      </c>
    </row>
    <row r="2111" spans="1:33" s="17" customFormat="1">
      <c r="A2111" s="50">
        <f t="shared" si="644"/>
        <v>2111</v>
      </c>
      <c r="B2111" s="49">
        <f t="shared" si="645"/>
        <v>2067</v>
      </c>
      <c r="C2111" s="95" t="s">
        <v>3794</v>
      </c>
      <c r="D2111" s="95" t="s">
        <v>7</v>
      </c>
      <c r="E2111" s="115" t="str">
        <f t="shared" si="668"/>
        <v>"2067"</v>
      </c>
      <c r="F2111" s="96" t="str">
        <f t="shared" si="669"/>
        <v>"2067"</v>
      </c>
      <c r="G2111" s="162">
        <v>0</v>
      </c>
      <c r="H2111" s="162">
        <v>0</v>
      </c>
      <c r="I2111" s="152" t="s">
        <v>28</v>
      </c>
      <c r="J2111" s="97" t="s">
        <v>1391</v>
      </c>
      <c r="K2111" s="98" t="s">
        <v>3808</v>
      </c>
      <c r="L2111" s="17" t="s">
        <v>4804</v>
      </c>
      <c r="M2111" s="17" t="s">
        <v>4863</v>
      </c>
      <c r="P2111" s="132" t="str">
        <f t="shared" si="670"/>
        <v>MNU_2067</v>
      </c>
      <c r="Q2111" s="16"/>
      <c r="S2111" s="17" t="str">
        <f t="shared" si="671"/>
        <v/>
      </c>
      <c r="T2111" s="17" t="str">
        <f>IF(ISNA(VLOOKUP(AF2111,#REF!,1)),"//","")</f>
        <v/>
      </c>
      <c r="V2111" t="e">
        <f t="shared" si="672"/>
        <v>#REF!</v>
      </c>
      <c r="W2111" s="94" t="s">
        <v>2253</v>
      </c>
      <c r="X2111" s="98" t="s">
        <v>2253</v>
      </c>
      <c r="Y2111" s="98" t="s">
        <v>2253</v>
      </c>
      <c r="Z2111" s="25" t="str">
        <f t="shared" si="673"/>
        <v/>
      </c>
      <c r="AA2111" s="25" t="str">
        <f t="shared" si="674"/>
        <v/>
      </c>
      <c r="AB2111" s="1">
        <f t="shared" si="675"/>
        <v>2067</v>
      </c>
      <c r="AC2111" t="str">
        <f t="shared" si="676"/>
        <v>MNU_2067</v>
      </c>
      <c r="AD2111" s="136" t="str">
        <f>IF(ISNA(VLOOKUP(AA2111,Sheet2!J:J,1,0)),"//","")</f>
        <v/>
      </c>
      <c r="AF2111" s="94" t="str">
        <f t="shared" si="677"/>
        <v/>
      </c>
      <c r="AG2111" t="b">
        <f t="shared" si="678"/>
        <v>1</v>
      </c>
    </row>
    <row r="2112" spans="1:33" s="17" customFormat="1">
      <c r="A2112" s="50">
        <f t="shared" si="644"/>
        <v>2112</v>
      </c>
      <c r="B2112" s="49">
        <f t="shared" si="645"/>
        <v>2068</v>
      </c>
      <c r="C2112" s="95" t="s">
        <v>3794</v>
      </c>
      <c r="D2112" s="95" t="s">
        <v>7</v>
      </c>
      <c r="E2112" s="115" t="str">
        <f t="shared" si="668"/>
        <v>"2068"</v>
      </c>
      <c r="F2112" s="96" t="str">
        <f t="shared" si="669"/>
        <v>"2068"</v>
      </c>
      <c r="G2112" s="162">
        <v>0</v>
      </c>
      <c r="H2112" s="162">
        <v>0</v>
      </c>
      <c r="I2112" s="152" t="s">
        <v>28</v>
      </c>
      <c r="J2112" s="97" t="s">
        <v>1391</v>
      </c>
      <c r="K2112" s="98" t="s">
        <v>3808</v>
      </c>
      <c r="L2112" s="17" t="s">
        <v>4804</v>
      </c>
      <c r="M2112" s="17" t="s">
        <v>4863</v>
      </c>
      <c r="P2112" s="132" t="str">
        <f t="shared" si="670"/>
        <v>MNU_2068</v>
      </c>
      <c r="Q2112" s="16"/>
      <c r="S2112" s="17" t="str">
        <f t="shared" si="671"/>
        <v/>
      </c>
      <c r="T2112" s="17" t="str">
        <f>IF(ISNA(VLOOKUP(AF2112,#REF!,1)),"//","")</f>
        <v/>
      </c>
      <c r="V2112" t="e">
        <f t="shared" si="672"/>
        <v>#REF!</v>
      </c>
      <c r="W2112" s="94" t="s">
        <v>2253</v>
      </c>
      <c r="X2112" s="98" t="s">
        <v>2253</v>
      </c>
      <c r="Y2112" s="98" t="s">
        <v>2253</v>
      </c>
      <c r="Z2112" s="25" t="str">
        <f t="shared" si="673"/>
        <v/>
      </c>
      <c r="AA2112" s="25" t="str">
        <f t="shared" si="674"/>
        <v/>
      </c>
      <c r="AB2112" s="1">
        <f t="shared" si="675"/>
        <v>2068</v>
      </c>
      <c r="AC2112" t="str">
        <f t="shared" si="676"/>
        <v>MNU_2068</v>
      </c>
      <c r="AD2112" s="136" t="str">
        <f>IF(ISNA(VLOOKUP(AA2112,Sheet2!J:J,1,0)),"//","")</f>
        <v/>
      </c>
      <c r="AF2112" s="94" t="str">
        <f t="shared" si="677"/>
        <v/>
      </c>
      <c r="AG2112" t="b">
        <f t="shared" si="678"/>
        <v>1</v>
      </c>
    </row>
    <row r="2113" spans="1:33" s="46" customFormat="1">
      <c r="A2113" s="50">
        <f t="shared" si="644"/>
        <v>2113</v>
      </c>
      <c r="B2113" s="49">
        <f t="shared" si="645"/>
        <v>2069</v>
      </c>
      <c r="C2113" s="86" t="s">
        <v>3795</v>
      </c>
      <c r="D2113" s="86" t="s">
        <v>4959</v>
      </c>
      <c r="E2113" s="87" t="s">
        <v>184</v>
      </c>
      <c r="F2113" s="87" t="s">
        <v>184</v>
      </c>
      <c r="G2113" s="88">
        <v>0</v>
      </c>
      <c r="H2113" s="88">
        <v>0</v>
      </c>
      <c r="I2113" s="151" t="s">
        <v>1</v>
      </c>
      <c r="J2113" s="87" t="s">
        <v>1391</v>
      </c>
      <c r="K2113" s="89" t="s">
        <v>3808</v>
      </c>
      <c r="L2113" s="90" t="s">
        <v>4804</v>
      </c>
      <c r="M2113" s="90" t="s">
        <v>4863</v>
      </c>
      <c r="N2113" s="90"/>
      <c r="O2113" s="90"/>
      <c r="P2113" s="89" t="s">
        <v>4830</v>
      </c>
      <c r="Q2113" s="89"/>
      <c r="T2113" s="46" t="str">
        <f>IF(ISNA(VLOOKUP(AF2113,#REF!,1)),"//","")</f>
        <v/>
      </c>
      <c r="V2113" t="e">
        <f t="shared" ref="V2113:V2116" si="679">IF(AA2113&lt;&gt;"",V2112+1,V2112)</f>
        <v>#REF!</v>
      </c>
      <c r="W2113" s="81" t="s">
        <v>2698</v>
      </c>
      <c r="X2113" s="59" t="s">
        <v>2253</v>
      </c>
      <c r="Y2113" s="59" t="s">
        <v>2253</v>
      </c>
      <c r="Z2113" s="25" t="str">
        <f t="shared" ref="Z2113:Z2116" si="680">IF( OR(X2113="CNST", I2113="CAT_REGS"),IF(E2113=CHAR(34)&amp;CHAR(34),F2113,E2113),
IF(X2113="YES",UPPER(IF(E2113=CHAR(34)&amp;CHAR(34),F2113,E2113)),
IF(   AND(X2113&lt;&gt;"NO",I2113="CAT_FNCT",D2113&lt;&gt;"multiply", D2113&lt;&gt;"divide"),IF(J2113="SLS_ENABLED",   UPPER(IF(E2113=CHAR(34)&amp;CHAR(34),F2113,E2113)),""),"")))</f>
        <v/>
      </c>
      <c r="AA2113" s="25" t="str">
        <f t="shared" ref="AA2113:AA2116" si="681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ref="AB2113:AB2116" si="682">B2113</f>
        <v>2069</v>
      </c>
      <c r="AC2113" t="str">
        <f t="shared" ref="AC2113:AC2116" si="683">P2113</f>
        <v xml:space="preserve">ITM_LG_SIGN </v>
      </c>
      <c r="AD2113" s="136" t="str">
        <f>IF(ISNA(VLOOKUP(AA2113,Sheet2!J:J,1,0)),"//","")</f>
        <v/>
      </c>
      <c r="AF2113" s="94" t="str">
        <f t="shared" ref="AF2113:AF2116" si="684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:AG2116" si="685">AA2113=AF2113</f>
        <v>1</v>
      </c>
    </row>
    <row r="2114" spans="1:33" s="46" customFormat="1">
      <c r="A2114" s="50">
        <f t="shared" si="644"/>
        <v>2114</v>
      </c>
      <c r="B2114" s="49">
        <f t="shared" si="645"/>
        <v>2070</v>
      </c>
      <c r="C2114" s="86" t="s">
        <v>3795</v>
      </c>
      <c r="D2114" s="86" t="s">
        <v>4835</v>
      </c>
      <c r="E2114" s="87" t="s">
        <v>177</v>
      </c>
      <c r="F2114" s="87" t="s">
        <v>177</v>
      </c>
      <c r="G2114" s="88">
        <v>0</v>
      </c>
      <c r="H2114" s="88">
        <v>0</v>
      </c>
      <c r="I2114" s="151" t="s">
        <v>1</v>
      </c>
      <c r="J2114" s="87" t="s">
        <v>1391</v>
      </c>
      <c r="K2114" s="89" t="s">
        <v>3808</v>
      </c>
      <c r="L2114" s="90" t="s">
        <v>4804</v>
      </c>
      <c r="M2114" s="90" t="s">
        <v>4863</v>
      </c>
      <c r="N2114" s="90"/>
      <c r="O2114" s="90"/>
      <c r="P2114" s="89" t="s">
        <v>4835</v>
      </c>
      <c r="Q2114" s="89"/>
      <c r="T2114" s="46" t="str">
        <f>IF(ISNA(VLOOKUP(AF2114,#REF!,1)),"//","")</f>
        <v/>
      </c>
      <c r="V2114" t="e">
        <f t="shared" si="679"/>
        <v>#REF!</v>
      </c>
      <c r="W2114" s="81" t="s">
        <v>2698</v>
      </c>
      <c r="X2114" s="59" t="s">
        <v>2253</v>
      </c>
      <c r="Y2114" s="59" t="s">
        <v>2253</v>
      </c>
      <c r="Z2114" s="25" t="str">
        <f t="shared" si="680"/>
        <v/>
      </c>
      <c r="AA2114" s="25" t="str">
        <f t="shared" si="681"/>
        <v/>
      </c>
      <c r="AB2114" s="1">
        <f t="shared" si="682"/>
        <v>2070</v>
      </c>
      <c r="AC2114" t="str">
        <f t="shared" si="683"/>
        <v>ITM_LN_SIGN</v>
      </c>
      <c r="AD2114" s="136" t="str">
        <f>IF(ISNA(VLOOKUP(AA2114,Sheet2!J:J,1,0)),"//","")</f>
        <v/>
      </c>
      <c r="AF2114" s="94" t="str">
        <f t="shared" si="684"/>
        <v/>
      </c>
      <c r="AG2114" t="b">
        <f t="shared" si="685"/>
        <v>1</v>
      </c>
    </row>
    <row r="2115" spans="1:33" s="46" customFormat="1">
      <c r="A2115" s="50">
        <f t="shared" si="644"/>
        <v>2115</v>
      </c>
      <c r="B2115" s="49">
        <f t="shared" si="645"/>
        <v>2071</v>
      </c>
      <c r="C2115" s="86" t="s">
        <v>3795</v>
      </c>
      <c r="D2115" s="86" t="s">
        <v>4831</v>
      </c>
      <c r="E2115" s="87" t="s">
        <v>1250</v>
      </c>
      <c r="F2115" s="87" t="s">
        <v>1250</v>
      </c>
      <c r="G2115" s="88">
        <v>0</v>
      </c>
      <c r="H2115" s="88">
        <v>0</v>
      </c>
      <c r="I2115" s="151" t="s">
        <v>1</v>
      </c>
      <c r="J2115" s="87" t="s">
        <v>1391</v>
      </c>
      <c r="K2115" s="89" t="s">
        <v>3808</v>
      </c>
      <c r="L2115" s="90" t="s">
        <v>4804</v>
      </c>
      <c r="M2115" s="90" t="s">
        <v>4863</v>
      </c>
      <c r="N2115" s="90"/>
      <c r="O2115" s="90"/>
      <c r="P2115" s="89" t="s">
        <v>4831</v>
      </c>
      <c r="Q2115" s="89"/>
      <c r="T2115" s="46" t="str">
        <f>IF(ISNA(VLOOKUP(AF2115,#REF!,1)),"//","")</f>
        <v/>
      </c>
      <c r="V2115" t="e">
        <f t="shared" si="679"/>
        <v>#REF!</v>
      </c>
      <c r="W2115" s="81" t="s">
        <v>2698</v>
      </c>
      <c r="X2115" s="59" t="s">
        <v>2253</v>
      </c>
      <c r="Y2115" s="59" t="s">
        <v>2253</v>
      </c>
      <c r="Z2115" s="25" t="str">
        <f t="shared" si="680"/>
        <v/>
      </c>
      <c r="AA2115" s="25" t="str">
        <f t="shared" si="681"/>
        <v/>
      </c>
      <c r="AB2115" s="1">
        <f t="shared" si="682"/>
        <v>2071</v>
      </c>
      <c r="AC2115" t="str">
        <f t="shared" si="683"/>
        <v>ITM_SIN_SIGN</v>
      </c>
      <c r="AD2115" s="136" t="str">
        <f>IF(ISNA(VLOOKUP(AA2115,Sheet2!J:J,1,0)),"//","")</f>
        <v/>
      </c>
      <c r="AF2115" s="94" t="str">
        <f t="shared" si="684"/>
        <v/>
      </c>
      <c r="AG2115" t="b">
        <f t="shared" si="685"/>
        <v>1</v>
      </c>
    </row>
    <row r="2116" spans="1:33" s="46" customFormat="1">
      <c r="A2116" s="50">
        <f t="shared" si="644"/>
        <v>2116</v>
      </c>
      <c r="B2116" s="49">
        <f t="shared" si="645"/>
        <v>2072</v>
      </c>
      <c r="C2116" s="86" t="s">
        <v>3795</v>
      </c>
      <c r="D2116" s="86" t="s">
        <v>4832</v>
      </c>
      <c r="E2116" s="87" t="s">
        <v>1062</v>
      </c>
      <c r="F2116" s="87" t="s">
        <v>1062</v>
      </c>
      <c r="G2116" s="88">
        <v>0</v>
      </c>
      <c r="H2116" s="88">
        <v>0</v>
      </c>
      <c r="I2116" s="151" t="s">
        <v>1</v>
      </c>
      <c r="J2116" s="87" t="s">
        <v>1391</v>
      </c>
      <c r="K2116" s="89" t="s">
        <v>3808</v>
      </c>
      <c r="L2116" s="90" t="s">
        <v>4804</v>
      </c>
      <c r="M2116" s="90" t="s">
        <v>4863</v>
      </c>
      <c r="N2116" s="90"/>
      <c r="O2116" s="90"/>
      <c r="P2116" s="89" t="s">
        <v>4832</v>
      </c>
      <c r="Q2116" s="89"/>
      <c r="T2116" s="46" t="str">
        <f>IF(ISNA(VLOOKUP(AF2116,#REF!,1)),"//","")</f>
        <v/>
      </c>
      <c r="V2116" t="e">
        <f t="shared" si="679"/>
        <v>#REF!</v>
      </c>
      <c r="W2116" s="81" t="s">
        <v>2698</v>
      </c>
      <c r="X2116" s="59" t="s">
        <v>2253</v>
      </c>
      <c r="Y2116" s="59" t="s">
        <v>2253</v>
      </c>
      <c r="Z2116" s="25" t="str">
        <f t="shared" si="680"/>
        <v/>
      </c>
      <c r="AA2116" s="25" t="str">
        <f t="shared" si="681"/>
        <v/>
      </c>
      <c r="AB2116" s="1">
        <f t="shared" si="682"/>
        <v>2072</v>
      </c>
      <c r="AC2116" t="str">
        <f t="shared" si="683"/>
        <v>ITM_COS_SIGN</v>
      </c>
      <c r="AD2116" s="136" t="str">
        <f>IF(ISNA(VLOOKUP(AA2116,Sheet2!J:J,1,0)),"//","")</f>
        <v/>
      </c>
      <c r="AF2116" s="94" t="str">
        <f t="shared" si="684"/>
        <v/>
      </c>
      <c r="AG2116" t="b">
        <f t="shared" si="685"/>
        <v>1</v>
      </c>
    </row>
    <row r="2117" spans="1:33" s="46" customFormat="1">
      <c r="A2117" s="50">
        <f t="shared" si="644"/>
        <v>2117</v>
      </c>
      <c r="B2117" s="49">
        <f t="shared" si="645"/>
        <v>2073</v>
      </c>
      <c r="C2117" s="86" t="s">
        <v>3795</v>
      </c>
      <c r="D2117" s="86" t="s">
        <v>4833</v>
      </c>
      <c r="E2117" s="87" t="s">
        <v>1269</v>
      </c>
      <c r="F2117" s="87" t="s">
        <v>1269</v>
      </c>
      <c r="G2117" s="88">
        <v>0</v>
      </c>
      <c r="H2117" s="88">
        <v>0</v>
      </c>
      <c r="I2117" s="151" t="s">
        <v>1</v>
      </c>
      <c r="J2117" s="87" t="s">
        <v>1391</v>
      </c>
      <c r="K2117" s="89" t="s">
        <v>3808</v>
      </c>
      <c r="L2117" s="90" t="s">
        <v>4804</v>
      </c>
      <c r="M2117" s="90" t="s">
        <v>4863</v>
      </c>
      <c r="N2117" s="90"/>
      <c r="O2117" s="90"/>
      <c r="P2117" s="89" t="s">
        <v>4833</v>
      </c>
      <c r="Q2117" s="89"/>
      <c r="T2117" s="46" t="str">
        <f>IF(ISNA(VLOOKUP(AF2117,#REF!,1)),"//","")</f>
        <v/>
      </c>
      <c r="V2117" t="e">
        <f>IF(AA2117&lt;&gt;"",V2112+1,V2112)</f>
        <v>#REF!</v>
      </c>
      <c r="W2117" s="81" t="s">
        <v>2698</v>
      </c>
      <c r="X2117" s="59" t="s">
        <v>2253</v>
      </c>
      <c r="Y2117" s="59" t="s">
        <v>2253</v>
      </c>
      <c r="Z2117" s="25" t="str">
        <f t="shared" ref="Z2117:Z2125" si="686">IF( OR(X2117="CNST", I2117="CAT_REGS"),IF(E2117=CHAR(34)&amp;CHAR(34),F2117,E2117),
IF(X2117="YES",UPPER(IF(E2117=CHAR(34)&amp;CHAR(34),F2117,E2117)),
IF(   AND(X2117&lt;&gt;"NO",I2117="CAT_FNCT",D2117&lt;&gt;"multiply", D2117&lt;&gt;"divide"),IF(J2117="SLS_ENABLED",   UPPER(IF(E2117=CHAR(34)&amp;CHAR(34),F2117,E2117)),""),"")))</f>
        <v/>
      </c>
      <c r="AA2117" s="25" t="str">
        <f t="shared" ref="AA2117:AA2125" si="687">IF(LEN(Y2117)&gt;0,Y2117,SUBSTITUTE(SUBSTITUTE(SUBSTITUTE(SUBSTITUTE(SUBSTITUTE(SUBSTITUTE(SUBSTITUTE(SUBSTITUTE(SUBSTITUTE(SUBSTITUTE(SUBSTITUTE(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7" s="1">
        <f t="shared" ref="AB2117:AB2125" si="688">B2117</f>
        <v>2073</v>
      </c>
      <c r="AC2117" t="str">
        <f t="shared" ref="AC2117:AC2125" si="689">P2117</f>
        <v>ITM_TAN_SIGN</v>
      </c>
      <c r="AD2117" s="136" t="str">
        <f>IF(ISNA(VLOOKUP(AA2117,Sheet2!J:J,1,0)),"//","")</f>
        <v/>
      </c>
      <c r="AF2117" s="94" t="str">
        <f t="shared" ref="AF2117:AF2125" si="690">IF(LEN(AA2117)=0,"",SUBSTITUTE(SUBSTITUTE(SUBSTITUTE(SUBSTITUTE(SUBSTITUTE(SUBSTITUTE(SUBSTITUTE(SUBSTITUTE(SUBSTITUTE(SUBSTITUTE(SUBSTITUTE(SUBSTITUTE(SUBSTITUTE(SUBSTITUTE(SUBSTITUTE(SUBSTITUTE(SUBSTITUTE( (SUBSTITUTE( SUBSTITUTE( SUBSTITUTE( SUBSTITUTE(Z2117,"STD_SIGMA","SUM"),"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7" t="b">
        <f t="shared" ref="AG2117:AG2125" si="691">AA2117=AF2117</f>
        <v>1</v>
      </c>
    </row>
    <row r="2118" spans="1:33">
      <c r="A2118" s="50">
        <f t="shared" si="644"/>
        <v>2118</v>
      </c>
      <c r="B2118" s="49">
        <f t="shared" si="645"/>
        <v>2074</v>
      </c>
      <c r="C2118" s="53" t="s">
        <v>5287</v>
      </c>
      <c r="D2118" s="53" t="s">
        <v>7</v>
      </c>
      <c r="E2118" s="77" t="s">
        <v>5316</v>
      </c>
      <c r="F2118" s="77" t="s">
        <v>5316</v>
      </c>
      <c r="G2118" s="161">
        <v>0</v>
      </c>
      <c r="H2118" s="161">
        <v>0</v>
      </c>
      <c r="I2118" s="148" t="s">
        <v>3</v>
      </c>
      <c r="J2118" s="58" t="s">
        <v>1390</v>
      </c>
      <c r="K2118" s="59" t="s">
        <v>3970</v>
      </c>
      <c r="L2118" s="57" t="s">
        <v>4804</v>
      </c>
      <c r="M2118" s="57" t="s">
        <v>4861</v>
      </c>
      <c r="N2118" s="57"/>
      <c r="O2118" s="57"/>
      <c r="P2118" s="56" t="s">
        <v>5291</v>
      </c>
      <c r="Q2118" s="13"/>
      <c r="R2118"/>
      <c r="S2118" t="str">
        <f t="shared" ref="S2118" si="692">IF(E2118=F2118,"","NOT EQUAL")</f>
        <v/>
      </c>
      <c r="T2118" t="str">
        <f>IF(ISNA(VLOOKUP(AF2118,#REF!,1)),"//","")</f>
        <v/>
      </c>
      <c r="U2118"/>
      <c r="V2118" t="e">
        <f>IF(AA2118&lt;&gt;"",V2115+1,V2115)</f>
        <v>#REF!</v>
      </c>
      <c r="W2118" s="81" t="s">
        <v>2698</v>
      </c>
      <c r="X2118" s="59" t="s">
        <v>2253</v>
      </c>
      <c r="Y2118" s="59" t="s">
        <v>2253</v>
      </c>
      <c r="Z2118" s="25" t="str">
        <f t="shared" ref="Z2118" si="693">IF( OR(X2118="CNST", I2118="CAT_REGS"),IF(E2118=CHAR(34)&amp;CHAR(34),F2118,E2118),
IF(X2118="YES",UPPER(IF(E2118=CHAR(34)&amp;CHAR(34),F2118,E2118)),
IF(   AND(X2118&lt;&gt;"NO",I2118="CAT_FNCT",D2118&lt;&gt;"multiply", D2118&lt;&gt;"divide"),IF(J2118="SLS_ENABLED",   UPPER(IF(E2118=CHAR(34)&amp;CHAR(34),F2118,E2118)),""),"")))</f>
        <v>"X" STD_SUB_M STD_SUB_E STD_SUB_D STD_SUB_N</v>
      </c>
      <c r="AA2118" s="25" t="str">
        <f t="shared" ref="AA2118" si="694">IF(LEN(Y2118)&gt;0,Y2118,SUBSTITUTE(SUBSTITUTE(SUBSTITUTE(SUBSTITUTE(SUBSTITUTE(SUBSTITUTE(SUBSTITUTE(SUBSTITUTE(SUBSTITUTE(SUBSTITUTE(SUBSTITUTE(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XMEDN</v>
      </c>
      <c r="AB2118" s="1">
        <f t="shared" ref="AB2118" si="695">B2118</f>
        <v>2074</v>
      </c>
      <c r="AC2118" t="str">
        <f t="shared" ref="AC2118" si="696">P2118</f>
        <v>ITM_MEDIAN</v>
      </c>
      <c r="AD2118" s="136" t="str">
        <f>IF(ISNA(VLOOKUP(AA2118,Sheet2!J:J,1,0)),"//","")</f>
        <v>//</v>
      </c>
      <c r="AF2118" s="94" t="str">
        <f t="shared" ref="AF2118" si="697">IF(LEN(AA2118)=0,"",SUBSTITUTE(SUBSTITUTE(SUBSTITUTE(SUBSTITUTE(SUBSTITUTE(SUBSTITUTE(SUBSTITUTE(SUBSTITUTE(SUBSTITUTE(SUBSTITUTE(SUBSTITUTE(SUBSTITUTE(SUBSTITUTE(SUBSTITUTE(SUBSTITUTE(SUBSTITUTE(SUBSTITUTE( (SUBSTITUTE( SUBSTITUTE( SUBSTITUTE( SUBSTITUTE(Z2118,"STD_SIGMA","SUM"),"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XMEDN</v>
      </c>
      <c r="AG2118" t="b">
        <f t="shared" ref="AG2118" si="698">AA2118=AF2118</f>
        <v>1</v>
      </c>
    </row>
    <row r="2119" spans="1:33">
      <c r="A2119" s="50">
        <f t="shared" si="644"/>
        <v>2119</v>
      </c>
      <c r="B2119" s="49">
        <f t="shared" si="645"/>
        <v>2075</v>
      </c>
      <c r="C2119" s="53" t="s">
        <v>5301</v>
      </c>
      <c r="D2119" s="53" t="s">
        <v>7</v>
      </c>
      <c r="E2119" s="77" t="s">
        <v>5317</v>
      </c>
      <c r="F2119" s="77" t="s">
        <v>5317</v>
      </c>
      <c r="G2119" s="161">
        <v>0</v>
      </c>
      <c r="H2119" s="161">
        <v>0</v>
      </c>
      <c r="I2119" s="148" t="s">
        <v>3</v>
      </c>
      <c r="J2119" s="58" t="s">
        <v>1390</v>
      </c>
      <c r="K2119" s="59" t="s">
        <v>3970</v>
      </c>
      <c r="L2119" s="57" t="s">
        <v>4804</v>
      </c>
      <c r="M2119" s="57" t="s">
        <v>4861</v>
      </c>
      <c r="N2119" s="57"/>
      <c r="O2119" s="57"/>
      <c r="P2119" s="56" t="s">
        <v>5299</v>
      </c>
      <c r="Q2119" s="13"/>
      <c r="R2119"/>
      <c r="S2119" t="str">
        <f t="shared" ref="S2119" si="699">IF(E2119=F2119,"","NOT EQUAL")</f>
        <v/>
      </c>
      <c r="T2119" t="str">
        <f>IF(ISNA(VLOOKUP(AF2119,#REF!,1)),"//","")</f>
        <v/>
      </c>
      <c r="U2119"/>
      <c r="V2119" t="e">
        <f t="shared" ref="V2119" si="700">IF(AA2119&lt;&gt;"",V2116+1,V2116)</f>
        <v>#REF!</v>
      </c>
      <c r="W2119" s="81" t="s">
        <v>2698</v>
      </c>
      <c r="X2119" s="59" t="s">
        <v>2253</v>
      </c>
      <c r="Y2119" s="59" t="s">
        <v>2253</v>
      </c>
      <c r="Z2119" s="25" t="str">
        <f t="shared" ref="Z2119" si="701"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>"X" STD_SUB_Q STD_SUB_1</v>
      </c>
      <c r="AA2119" s="25" t="str">
        <f t="shared" ref="AA2119" si="702">IF(LEN(Y2119)&gt;0,Y2119,SUBSTITUTE(SUBSTITUTE(SUBSTITUTE(SUBSTITUTE(SUBSTITUTE(SUBSTITUTE(SUBSTITUTE(SUBSTITUTE(SUBSTITUTE(SUBSTITUTE(SUBSTITUTE(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XQ1</v>
      </c>
      <c r="AB2119" s="1">
        <f t="shared" ref="AB2119" si="703">B2119</f>
        <v>2075</v>
      </c>
      <c r="AC2119" t="str">
        <f t="shared" ref="AC2119" si="704">P2119</f>
        <v>ITM_LOWER_QUARTILE</v>
      </c>
      <c r="AD2119" s="136" t="str">
        <f>IF(ISNA(VLOOKUP(AA2119,Sheet2!J:J,1,0)),"//","")</f>
        <v>//</v>
      </c>
      <c r="AF2119" s="94" t="str">
        <f t="shared" ref="AF2119" si="705">IF(LEN(AA2119)=0,"",SUBSTITUTE(SUBSTITUTE(SUBSTITUTE(SUBSTITUTE(SUBSTITUTE(SUBSTITUTE(SUBSTITUTE(SUBSTITUTE(SUBSTITUTE(SUBSTITUTE(SUBSTITUTE(SUBSTITUTE(SUBSTITUTE(SUBSTITUTE(SUBSTITUTE(SUBSTITUTE(SUBSTITUTE( (SUBSTITUTE( SUBSTITUTE( SUBSTITUTE( SUBSTITUTE(Z2119,"STD_SIGMA","SUM"),"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XQ1</v>
      </c>
      <c r="AG2119" t="b">
        <f t="shared" ref="AG2119" si="706">AA2119=AF2119</f>
        <v>1</v>
      </c>
    </row>
    <row r="2120" spans="1:33">
      <c r="A2120" s="50">
        <f t="shared" si="644"/>
        <v>2120</v>
      </c>
      <c r="B2120" s="49">
        <f t="shared" si="645"/>
        <v>2076</v>
      </c>
      <c r="C2120" s="53" t="s">
        <v>5302</v>
      </c>
      <c r="D2120" s="53" t="s">
        <v>7</v>
      </c>
      <c r="E2120" s="77" t="s">
        <v>5318</v>
      </c>
      <c r="F2120" s="77" t="s">
        <v>5318</v>
      </c>
      <c r="G2120" s="161">
        <v>0</v>
      </c>
      <c r="H2120" s="161">
        <v>0</v>
      </c>
      <c r="I2120" s="148" t="s">
        <v>3</v>
      </c>
      <c r="J2120" s="58" t="s">
        <v>1390</v>
      </c>
      <c r="K2120" s="59" t="s">
        <v>3970</v>
      </c>
      <c r="L2120" s="57" t="s">
        <v>4804</v>
      </c>
      <c r="M2120" s="57" t="s">
        <v>4861</v>
      </c>
      <c r="N2120" s="57"/>
      <c r="O2120" s="57"/>
      <c r="P2120" s="56" t="s">
        <v>5300</v>
      </c>
      <c r="Q2120" s="13"/>
      <c r="R2120"/>
      <c r="S2120" t="str">
        <f t="shared" ref="S2120:S2125" si="707">IF(E2120=F2120,"","NOT EQUAL")</f>
        <v/>
      </c>
      <c r="T2120" t="str">
        <f>IF(ISNA(VLOOKUP(AF2120,#REF!,1)),"//","")</f>
        <v/>
      </c>
      <c r="U2120"/>
      <c r="V2120" t="e">
        <f>IF(AA2120&lt;&gt;"",V2117+1,V2117)</f>
        <v>#REF!</v>
      </c>
      <c r="W2120" s="81" t="s">
        <v>2698</v>
      </c>
      <c r="X2120" s="59" t="s">
        <v>2253</v>
      </c>
      <c r="Y2120" s="59" t="s">
        <v>2253</v>
      </c>
      <c r="Z2120" s="25" t="str">
        <f t="shared" si="686"/>
        <v>"X" STD_SUB_Q STD_SUB_3</v>
      </c>
      <c r="AA2120" s="25" t="str">
        <f t="shared" si="687"/>
        <v>XQ3</v>
      </c>
      <c r="AB2120" s="1">
        <f t="shared" si="688"/>
        <v>2076</v>
      </c>
      <c r="AC2120" t="str">
        <f t="shared" si="689"/>
        <v>ITM_UPPER_QUARTILE</v>
      </c>
      <c r="AD2120" s="136" t="str">
        <f>IF(ISNA(VLOOKUP(AA2120,Sheet2!J:J,1,0)),"//","")</f>
        <v>//</v>
      </c>
      <c r="AF2120" s="94" t="str">
        <f t="shared" si="690"/>
        <v>XQ3</v>
      </c>
      <c r="AG2120" t="b">
        <f t="shared" si="691"/>
        <v>1</v>
      </c>
    </row>
    <row r="2121" spans="1:33">
      <c r="A2121" s="50">
        <f t="shared" si="644"/>
        <v>2121</v>
      </c>
      <c r="B2121" s="49">
        <f t="shared" si="645"/>
        <v>2077</v>
      </c>
      <c r="C2121" s="53" t="s">
        <v>5288</v>
      </c>
      <c r="D2121" s="53" t="s">
        <v>7</v>
      </c>
      <c r="E2121" s="77" t="s">
        <v>5319</v>
      </c>
      <c r="F2121" s="77" t="s">
        <v>5319</v>
      </c>
      <c r="G2121" s="161">
        <v>0</v>
      </c>
      <c r="H2121" s="161">
        <v>0</v>
      </c>
      <c r="I2121" s="148" t="s">
        <v>3</v>
      </c>
      <c r="J2121" s="58" t="s">
        <v>1390</v>
      </c>
      <c r="K2121" s="59" t="s">
        <v>3970</v>
      </c>
      <c r="L2121" s="57" t="s">
        <v>4804</v>
      </c>
      <c r="M2121" s="57" t="s">
        <v>4861</v>
      </c>
      <c r="N2121" s="57"/>
      <c r="O2121" s="57"/>
      <c r="P2121" s="56" t="s">
        <v>5292</v>
      </c>
      <c r="Q2121" s="13"/>
      <c r="R2121"/>
      <c r="S2121" t="str">
        <f t="shared" si="707"/>
        <v/>
      </c>
      <c r="T2121" t="str">
        <f>IF(ISNA(VLOOKUP(AF2121,#REF!,1)),"//","")</f>
        <v/>
      </c>
      <c r="U2121"/>
      <c r="V2121" t="e">
        <f t="shared" ref="V2121:V2125" si="708">IF(AA2121&lt;&gt;"",V2120+1,V2120)</f>
        <v>#REF!</v>
      </c>
      <c r="W2121" s="81" t="s">
        <v>2698</v>
      </c>
      <c r="X2121" s="59" t="s">
        <v>2253</v>
      </c>
      <c r="Y2121" s="59" t="s">
        <v>2253</v>
      </c>
      <c r="Z2121" s="25" t="str">
        <f t="shared" si="686"/>
        <v>"X" STD_SUB_M STD_SUB_A STD_SUB_D</v>
      </c>
      <c r="AA2121" s="25" t="str">
        <f t="shared" si="687"/>
        <v>XMAD</v>
      </c>
      <c r="AB2121" s="1">
        <f t="shared" si="688"/>
        <v>2077</v>
      </c>
      <c r="AC2121" t="str">
        <f t="shared" si="689"/>
        <v>ITM_MAD</v>
      </c>
      <c r="AD2121" s="136" t="str">
        <f>IF(ISNA(VLOOKUP(AA2121,Sheet2!J:J,1,0)),"//","")</f>
        <v>//</v>
      </c>
      <c r="AF2121" s="94" t="str">
        <f t="shared" si="690"/>
        <v>XMAD</v>
      </c>
      <c r="AG2121" t="b">
        <f t="shared" si="691"/>
        <v>1</v>
      </c>
    </row>
    <row r="2122" spans="1:33">
      <c r="A2122" s="50">
        <f t="shared" si="644"/>
        <v>2122</v>
      </c>
      <c r="B2122" s="49">
        <f t="shared" si="645"/>
        <v>2078</v>
      </c>
      <c r="C2122" s="53" t="s">
        <v>5289</v>
      </c>
      <c r="D2122" s="53" t="s">
        <v>7</v>
      </c>
      <c r="E2122" s="77" t="s">
        <v>5320</v>
      </c>
      <c r="F2122" s="77" t="s">
        <v>5320</v>
      </c>
      <c r="G2122" s="161">
        <v>0</v>
      </c>
      <c r="H2122" s="161">
        <v>0</v>
      </c>
      <c r="I2122" s="148" t="s">
        <v>3</v>
      </c>
      <c r="J2122" s="58" t="s">
        <v>1390</v>
      </c>
      <c r="K2122" s="59" t="s">
        <v>3970</v>
      </c>
      <c r="L2122" s="57" t="s">
        <v>4804</v>
      </c>
      <c r="M2122" s="57" t="s">
        <v>4861</v>
      </c>
      <c r="N2122" s="57"/>
      <c r="O2122" s="57"/>
      <c r="P2122" s="56" t="s">
        <v>5293</v>
      </c>
      <c r="Q2122" s="13"/>
      <c r="R2122"/>
      <c r="S2122" t="str">
        <f t="shared" si="707"/>
        <v/>
      </c>
      <c r="T2122" t="str">
        <f>IF(ISNA(VLOOKUP(AF2122,#REF!,1)),"//","")</f>
        <v/>
      </c>
      <c r="U2122"/>
      <c r="V2122" t="e">
        <f t="shared" si="708"/>
        <v>#REF!</v>
      </c>
      <c r="W2122" s="81" t="s">
        <v>2698</v>
      </c>
      <c r="X2122" s="59" t="s">
        <v>2253</v>
      </c>
      <c r="Y2122" s="59" t="s">
        <v>2253</v>
      </c>
      <c r="Z2122" s="25" t="str">
        <f t="shared" si="686"/>
        <v>"X" STD_SUB_I STD_SUB_Q STD_SUB_R</v>
      </c>
      <c r="AA2122" s="25" t="str">
        <f t="shared" si="687"/>
        <v>XIQR</v>
      </c>
      <c r="AB2122" s="1">
        <f t="shared" si="688"/>
        <v>2078</v>
      </c>
      <c r="AC2122" t="str">
        <f t="shared" si="689"/>
        <v>ITM_IQR</v>
      </c>
      <c r="AD2122" s="136" t="str">
        <f>IF(ISNA(VLOOKUP(AA2122,Sheet2!J:J,1,0)),"//","")</f>
        <v>//</v>
      </c>
      <c r="AF2122" s="94" t="str">
        <f t="shared" si="690"/>
        <v>XIQR</v>
      </c>
      <c r="AG2122" t="b">
        <f t="shared" si="691"/>
        <v>1</v>
      </c>
    </row>
    <row r="2123" spans="1:33">
      <c r="A2123" s="50">
        <f t="shared" si="644"/>
        <v>2123</v>
      </c>
      <c r="B2123" s="49">
        <f t="shared" si="645"/>
        <v>2079</v>
      </c>
      <c r="C2123" s="53" t="s">
        <v>5290</v>
      </c>
      <c r="D2123" s="53" t="s">
        <v>7</v>
      </c>
      <c r="E2123" s="77" t="s">
        <v>5321</v>
      </c>
      <c r="F2123" s="77" t="s">
        <v>5321</v>
      </c>
      <c r="G2123" s="161">
        <v>0</v>
      </c>
      <c r="H2123" s="161">
        <v>0</v>
      </c>
      <c r="I2123" s="148" t="s">
        <v>3</v>
      </c>
      <c r="J2123" s="58" t="s">
        <v>1390</v>
      </c>
      <c r="K2123" s="59" t="s">
        <v>3970</v>
      </c>
      <c r="L2123" s="57" t="s">
        <v>4804</v>
      </c>
      <c r="M2123" s="57" t="s">
        <v>4861</v>
      </c>
      <c r="N2123" s="57"/>
      <c r="O2123" s="57"/>
      <c r="P2123" s="56" t="s">
        <v>5294</v>
      </c>
      <c r="Q2123" s="13"/>
      <c r="R2123"/>
      <c r="S2123" t="str">
        <f t="shared" si="707"/>
        <v/>
      </c>
      <c r="T2123" t="str">
        <f>IF(ISNA(VLOOKUP(AF2123,#REF!,1)),"//","")</f>
        <v/>
      </c>
      <c r="U2123"/>
      <c r="V2123" t="e">
        <f t="shared" si="708"/>
        <v>#REF!</v>
      </c>
      <c r="W2123" s="81" t="s">
        <v>2698</v>
      </c>
      <c r="X2123" s="59" t="s">
        <v>2253</v>
      </c>
      <c r="Y2123" s="59" t="s">
        <v>2253</v>
      </c>
      <c r="Z2123" s="25" t="str">
        <f t="shared" si="686"/>
        <v>"X" STD_SUB_R STD_SUB_A STD_SUB_N STD_SUB_G STD_SUB_E</v>
      </c>
      <c r="AA2123" s="25" t="str">
        <f t="shared" si="687"/>
        <v>XRANGE</v>
      </c>
      <c r="AB2123" s="1">
        <f t="shared" si="688"/>
        <v>2079</v>
      </c>
      <c r="AC2123" t="str">
        <f t="shared" si="689"/>
        <v>ITM_SIGMARANGE</v>
      </c>
      <c r="AD2123" s="136" t="str">
        <f>IF(ISNA(VLOOKUP(AA2123,Sheet2!J:J,1,0)),"//","")</f>
        <v>//</v>
      </c>
      <c r="AF2123" s="94" t="str">
        <f t="shared" si="690"/>
        <v>XRANGE</v>
      </c>
      <c r="AG2123" t="b">
        <f t="shared" si="691"/>
        <v>1</v>
      </c>
    </row>
    <row r="2124" spans="1:33">
      <c r="A2124" s="50">
        <f t="shared" si="644"/>
        <v>2124</v>
      </c>
      <c r="B2124" s="49">
        <f t="shared" si="645"/>
        <v>2080</v>
      </c>
      <c r="C2124" s="53" t="s">
        <v>3794</v>
      </c>
      <c r="D2124" s="53" t="s">
        <v>7</v>
      </c>
      <c r="E2124" s="56" t="s">
        <v>5303</v>
      </c>
      <c r="F2124" s="56" t="s">
        <v>5303</v>
      </c>
      <c r="G2124" s="65">
        <v>0</v>
      </c>
      <c r="H2124" s="65">
        <v>0</v>
      </c>
      <c r="I2124" s="58" t="s">
        <v>16</v>
      </c>
      <c r="J2124" s="58" t="s">
        <v>1391</v>
      </c>
      <c r="K2124" s="59" t="s">
        <v>3808</v>
      </c>
      <c r="L2124" s="57" t="s">
        <v>4804</v>
      </c>
      <c r="M2124" s="57" t="s">
        <v>4863</v>
      </c>
      <c r="N2124" s="57"/>
      <c r="O2124" s="57"/>
      <c r="P2124" s="56" t="s">
        <v>5305</v>
      </c>
      <c r="Q2124" s="13"/>
      <c r="R2124"/>
      <c r="S2124" t="str">
        <f t="shared" si="707"/>
        <v/>
      </c>
      <c r="T2124" t="str">
        <f>IF(ISNA(VLOOKUP(AF2124,#REF!,1)),"//","")</f>
        <v/>
      </c>
      <c r="U2124"/>
      <c r="V2124" t="e">
        <f t="shared" si="708"/>
        <v>#REF!</v>
      </c>
      <c r="W2124" s="81" t="s">
        <v>2253</v>
      </c>
      <c r="X2124" s="59" t="s">
        <v>2253</v>
      </c>
      <c r="Y2124" s="59" t="s">
        <v>2253</v>
      </c>
      <c r="Z2124" s="25" t="str">
        <f t="shared" si="686"/>
        <v/>
      </c>
      <c r="AA2124" s="25" t="str">
        <f t="shared" si="687"/>
        <v/>
      </c>
      <c r="AB2124" s="1">
        <f t="shared" si="688"/>
        <v>2080</v>
      </c>
      <c r="AC2124" t="str">
        <f t="shared" si="689"/>
        <v>MNU_REGR</v>
      </c>
      <c r="AD2124" s="136" t="str">
        <f>IF(ISNA(VLOOKUP(AA2124,Sheet2!J:J,1,0)),"//","")</f>
        <v/>
      </c>
      <c r="AF2124" s="94" t="str">
        <f t="shared" si="690"/>
        <v/>
      </c>
      <c r="AG2124" t="b">
        <f t="shared" si="691"/>
        <v>1</v>
      </c>
    </row>
    <row r="2125" spans="1:33">
      <c r="A2125" s="50">
        <f t="shared" si="644"/>
        <v>2125</v>
      </c>
      <c r="B2125" s="49">
        <f t="shared" si="645"/>
        <v>2081</v>
      </c>
      <c r="C2125" s="53" t="s">
        <v>3794</v>
      </c>
      <c r="D2125" s="53" t="s">
        <v>7</v>
      </c>
      <c r="E2125" s="56" t="s">
        <v>5304</v>
      </c>
      <c r="F2125" s="56" t="s">
        <v>5304</v>
      </c>
      <c r="G2125" s="65">
        <v>0</v>
      </c>
      <c r="H2125" s="65">
        <v>0</v>
      </c>
      <c r="I2125" s="58" t="s">
        <v>16</v>
      </c>
      <c r="J2125" s="58" t="s">
        <v>1391</v>
      </c>
      <c r="K2125" s="59" t="s">
        <v>3808</v>
      </c>
      <c r="L2125" s="57" t="s">
        <v>4804</v>
      </c>
      <c r="M2125" s="57" t="s">
        <v>4863</v>
      </c>
      <c r="N2125" s="57"/>
      <c r="O2125" s="57"/>
      <c r="P2125" s="56" t="s">
        <v>5306</v>
      </c>
      <c r="Q2125" s="13"/>
      <c r="R2125"/>
      <c r="S2125" t="str">
        <f t="shared" si="707"/>
        <v/>
      </c>
      <c r="T2125" t="str">
        <f>IF(ISNA(VLOOKUP(AF2125,#REF!,1)),"//","")</f>
        <v/>
      </c>
      <c r="U2125"/>
      <c r="V2125" t="e">
        <f t="shared" si="708"/>
        <v>#REF!</v>
      </c>
      <c r="W2125" s="81" t="s">
        <v>2253</v>
      </c>
      <c r="X2125" s="59" t="s">
        <v>2253</v>
      </c>
      <c r="Y2125" s="59" t="s">
        <v>2253</v>
      </c>
      <c r="Z2125" s="25" t="str">
        <f t="shared" si="686"/>
        <v/>
      </c>
      <c r="AA2125" s="25" t="str">
        <f t="shared" si="687"/>
        <v/>
      </c>
      <c r="AB2125" s="1">
        <f t="shared" si="688"/>
        <v>2081</v>
      </c>
      <c r="AC2125" t="str">
        <f t="shared" si="689"/>
        <v>MNU_MODEL</v>
      </c>
      <c r="AD2125" s="136" t="str">
        <f>IF(ISNA(VLOOKUP(AA2125,Sheet2!J:J,1,0)),"//","")</f>
        <v/>
      </c>
      <c r="AF2125" s="94" t="str">
        <f t="shared" si="690"/>
        <v/>
      </c>
      <c r="AG2125" t="b">
        <f t="shared" si="691"/>
        <v>1</v>
      </c>
    </row>
    <row r="2126" spans="1:33">
      <c r="A2126" s="50">
        <f t="shared" ref="A2126:A2127" si="709">IF(B2126=INT(B2126),ROW(),"")</f>
        <v>2126</v>
      </c>
      <c r="B2126" s="49">
        <f t="shared" ref="B2126:B2127" si="710">IF(AND(MID(C2126,2,1)&lt;&gt;"/",MID(C2126,1,1)="/"),INT(B2125)+1,B2125+0.01)</f>
        <v>2082</v>
      </c>
      <c r="C2126" s="53" t="s">
        <v>5323</v>
      </c>
      <c r="D2126" s="53" t="s">
        <v>7</v>
      </c>
      <c r="E2126" s="56" t="s">
        <v>5311</v>
      </c>
      <c r="F2126" s="56" t="s">
        <v>5311</v>
      </c>
      <c r="G2126" s="65">
        <v>0</v>
      </c>
      <c r="H2126" s="65">
        <v>0</v>
      </c>
      <c r="I2126" s="148" t="s">
        <v>3</v>
      </c>
      <c r="J2126" s="58" t="s">
        <v>1390</v>
      </c>
      <c r="K2126" s="59" t="s">
        <v>3970</v>
      </c>
      <c r="L2126" s="57" t="s">
        <v>4804</v>
      </c>
      <c r="M2126" s="57" t="s">
        <v>4861</v>
      </c>
      <c r="N2126" s="57"/>
      <c r="O2126" s="57"/>
      <c r="P2126" s="56" t="s">
        <v>5312</v>
      </c>
      <c r="Q2126" s="13"/>
      <c r="R2126"/>
      <c r="S2126" t="str">
        <f t="shared" ref="S2126:S2127" si="711">IF(E2126=F2126,"","NOT EQUAL")</f>
        <v/>
      </c>
      <c r="T2126" t="str">
        <f>IF(ISNA(VLOOKUP(AF2126,#REF!,1)),"//","")</f>
        <v/>
      </c>
      <c r="U2126"/>
      <c r="V2126" t="e">
        <f t="shared" ref="V2126:V2127" si="712">IF(AA2126&lt;&gt;"",V2125+1,V2125)</f>
        <v>#REF!</v>
      </c>
      <c r="W2126" s="81" t="s">
        <v>2698</v>
      </c>
      <c r="X2126" s="59" t="s">
        <v>2253</v>
      </c>
      <c r="Y2126" s="59" t="s">
        <v>2253</v>
      </c>
      <c r="Z2126" s="25" t="str">
        <f t="shared" ref="Z2126:Z2127" si="713"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>"X%" STD_SUB_I STD_SUB_L STD_SUB_E</v>
      </c>
      <c r="AA2126" s="25" t="str">
        <f t="shared" ref="AA2126:AA2127" si="714">IF(LEN(Y2126)&gt;0,Y2126,SUBSTITUTE(SUBSTITUTE(SUBSTITUTE(SUBSTITUTE(SUBSTITUTE(SUBSTITUTE(SUBSTITUTE(SUBSTITUTE(SUBSTITUTE(SUBSTITUTE(SUBSTITUTE(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X%ILE</v>
      </c>
      <c r="AB2126" s="1">
        <f t="shared" ref="AB2126:AB2127" si="715">B2126</f>
        <v>2082</v>
      </c>
      <c r="AC2126" t="str">
        <f t="shared" ref="AC2126:AC2127" si="716">P2126</f>
        <v>ITM_PERCENTILE</v>
      </c>
      <c r="AD2126" s="136" t="str">
        <f>IF(ISNA(VLOOKUP(AA2126,Sheet2!J:J,1,0)),"//","")</f>
        <v>//</v>
      </c>
      <c r="AF2126" s="94" t="str">
        <f t="shared" ref="AF2126:AF2127" si="717">IF(LEN(AA2126)=0,"",SUBSTITUTE(SUBSTITUTE(SUBSTITUTE(SUBSTITUTE(SUBSTITUTE(SUBSTITUTE(SUBSTITUTE(SUBSTITUTE(SUBSTITUTE(SUBSTITUTE(SUBSTITUTE(SUBSTITUTE(SUBSTITUTE(SUBSTITUTE(SUBSTITUTE(SUBSTITUTE(SUBSTITUTE( (SUBSTITUTE( SUBSTITUTE( SUBSTITUTE( SUBSTITUTE(Z2126,"STD_SIGMA","SUM"),"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X%ILE</v>
      </c>
      <c r="AG2126" t="b">
        <f t="shared" ref="AG2126:AG2127" si="718">AA2126=AF2126</f>
        <v>1</v>
      </c>
    </row>
    <row r="2127" spans="1:33">
      <c r="A2127" s="50">
        <f t="shared" si="709"/>
        <v>2127</v>
      </c>
      <c r="B2127" s="49">
        <f t="shared" si="710"/>
        <v>2083</v>
      </c>
      <c r="C2127" s="53" t="s">
        <v>5325</v>
      </c>
      <c r="D2127" s="53" t="s">
        <v>7</v>
      </c>
      <c r="E2127" s="56" t="s">
        <v>5322</v>
      </c>
      <c r="F2127" s="56" t="s">
        <v>5322</v>
      </c>
      <c r="G2127" s="65">
        <v>0</v>
      </c>
      <c r="H2127" s="65">
        <v>0</v>
      </c>
      <c r="I2127" s="148" t="s">
        <v>3</v>
      </c>
      <c r="J2127" s="58" t="s">
        <v>1390</v>
      </c>
      <c r="K2127" s="59" t="s">
        <v>3970</v>
      </c>
      <c r="L2127" s="57" t="s">
        <v>4804</v>
      </c>
      <c r="M2127" s="57" t="s">
        <v>4861</v>
      </c>
      <c r="N2127" s="57"/>
      <c r="O2127" s="57"/>
      <c r="P2127" s="56" t="s">
        <v>5324</v>
      </c>
      <c r="Q2127" s="13"/>
      <c r="R2127"/>
      <c r="S2127" t="str">
        <f t="shared" si="711"/>
        <v/>
      </c>
      <c r="T2127" t="str">
        <f>IF(ISNA(VLOOKUP(AF2127,#REF!,1)),"//","")</f>
        <v/>
      </c>
      <c r="U2127"/>
      <c r="V2127" t="e">
        <f t="shared" si="712"/>
        <v>#REF!</v>
      </c>
      <c r="W2127" s="81" t="s">
        <v>2698</v>
      </c>
      <c r="X2127" s="59" t="s">
        <v>2253</v>
      </c>
      <c r="Y2127" s="59" t="s">
        <v>2253</v>
      </c>
      <c r="Z2127" s="25" t="str">
        <f t="shared" si="713"/>
        <v>"LINPOL"</v>
      </c>
      <c r="AA2127" s="25" t="str">
        <f t="shared" si="714"/>
        <v>LINPOL</v>
      </c>
      <c r="AB2127" s="1">
        <f t="shared" si="715"/>
        <v>2083</v>
      </c>
      <c r="AC2127" t="str">
        <f t="shared" si="716"/>
        <v>ITM_LINPOL</v>
      </c>
      <c r="AD2127" s="136" t="str">
        <f>IF(ISNA(VLOOKUP(AA2127,Sheet2!J:J,1,0)),"//","")</f>
        <v>//</v>
      </c>
      <c r="AF2127" s="94" t="str">
        <f t="shared" si="717"/>
        <v>LINPOL</v>
      </c>
      <c r="AG2127" t="b">
        <f t="shared" si="718"/>
        <v>1</v>
      </c>
    </row>
    <row r="2128" spans="1:33" s="46" customFormat="1">
      <c r="A2128" s="50"/>
      <c r="B2128" s="49"/>
      <c r="C2128" s="86"/>
      <c r="D2128" s="86"/>
      <c r="E2128" s="87"/>
      <c r="F2128" s="87"/>
      <c r="G2128" s="93"/>
      <c r="H2128" s="93"/>
      <c r="I2128" s="151"/>
      <c r="J2128" s="87"/>
      <c r="K2128" s="90"/>
      <c r="L2128" s="90"/>
      <c r="M2128" s="90"/>
      <c r="N2128" s="90"/>
      <c r="O2128" s="90"/>
      <c r="P2128" s="89"/>
      <c r="Q2128" s="89"/>
      <c r="V2128"/>
      <c r="W2128" s="81"/>
      <c r="X2128" s="59"/>
      <c r="Y2128" s="59"/>
      <c r="Z2128" s="25"/>
      <c r="AA2128" s="25"/>
      <c r="AB2128" s="1"/>
      <c r="AC2128"/>
      <c r="AD2128" s="136"/>
      <c r="AF2128" s="94"/>
      <c r="AG2128"/>
    </row>
    <row r="2129" spans="1:33" s="46" customFormat="1">
      <c r="A2129" s="50"/>
      <c r="B2129" s="49"/>
      <c r="C2129" s="86"/>
      <c r="D2129" s="86"/>
      <c r="E2129" s="87"/>
      <c r="F2129" s="87"/>
      <c r="G2129" s="93"/>
      <c r="H2129" s="93"/>
      <c r="I2129" s="151"/>
      <c r="J2129" s="87"/>
      <c r="K2129" s="90"/>
      <c r="L2129" s="90"/>
      <c r="M2129" s="90"/>
      <c r="N2129" s="90"/>
      <c r="O2129" s="90"/>
      <c r="P2129" s="89"/>
      <c r="Q2129" s="89"/>
      <c r="V2129"/>
      <c r="W2129" s="81"/>
      <c r="X2129" s="59"/>
      <c r="Y2129" s="59"/>
      <c r="Z2129" s="25"/>
      <c r="AA2129" s="25"/>
      <c r="AB2129" s="1"/>
      <c r="AC2129"/>
      <c r="AD2129" s="136"/>
      <c r="AF2129" s="94"/>
      <c r="AG2129"/>
    </row>
    <row r="2130" spans="1:33" s="17" customFormat="1">
      <c r="A2130" s="94"/>
      <c r="C2130" s="95"/>
      <c r="D2130" s="95"/>
      <c r="E2130" s="97"/>
      <c r="F2130" s="97"/>
      <c r="G2130" s="111"/>
      <c r="H2130" s="111"/>
      <c r="I2130" s="97"/>
      <c r="J2130" s="97"/>
      <c r="P2130" s="16"/>
      <c r="Q2130" s="16"/>
      <c r="T2130" s="17" t="str">
        <f>IF(ISNA(VLOOKUP(AF2130,#REF!,1)),"//","")</f>
        <v/>
      </c>
      <c r="W2130" s="94"/>
      <c r="X2130" s="98"/>
      <c r="Y2130" s="98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si="630"/>
        <v/>
      </c>
      <c r="AB2130" s="1">
        <f>B2130</f>
        <v>0</v>
      </c>
      <c r="AC2130">
        <f t="shared" si="631"/>
        <v>0</v>
      </c>
      <c r="AD2130" s="136" t="str">
        <f>IF(ISNA(VLOOKUP(AA2130,Sheet2!J:J,1,0)),"//","")</f>
        <v/>
      </c>
      <c r="AF2130" s="94"/>
    </row>
    <row r="2131" spans="1:33" s="17" customFormat="1">
      <c r="A2131" s="94"/>
      <c r="C2131" s="95"/>
      <c r="D2131" s="95"/>
      <c r="E2131" s="97"/>
      <c r="F2131" s="97"/>
      <c r="G2131" s="111"/>
      <c r="H2131" s="111"/>
      <c r="I2131" s="97"/>
      <c r="J2131" s="97"/>
      <c r="P2131" s="16"/>
      <c r="Q2131" s="16"/>
      <c r="T2131" s="17" t="str">
        <f>IF(ISNA(VLOOKUP(AF2131,#REF!,1)),"//","")</f>
        <v/>
      </c>
      <c r="W2131" s="94"/>
      <c r="X2131" s="98"/>
      <c r="Y2131" s="98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630"/>
        <v/>
      </c>
      <c r="AB2131" s="1">
        <f>B2131</f>
        <v>0</v>
      </c>
      <c r="AC2131">
        <f t="shared" si="631"/>
        <v>0</v>
      </c>
      <c r="AD2131" s="136" t="str">
        <f>IF(ISNA(VLOOKUP(AA2131,Sheet2!J:J,1,0)),"//","")</f>
        <v/>
      </c>
      <c r="AF2131" s="94"/>
    </row>
    <row r="2132" spans="1:33">
      <c r="T2132" s="9" t="str">
        <f>IF(ISNA(VLOOKUP(AF2132,#REF!,1)),"//","")</f>
        <v/>
      </c>
      <c r="AD2132" s="136" t="str">
        <f>IF(ISNA(VLOOKUP(AA2132,Sheet2!J:J,1,0)),"//","")</f>
        <v>//</v>
      </c>
    </row>
    <row r="2133" spans="1:33"/>
    <row r="2134" spans="1:33"/>
    <row r="2135" spans="1:33"/>
    <row r="2136" spans="1:33"/>
    <row r="2137" spans="1:33"/>
    <row r="2138" spans="1:33"/>
    <row r="2139" spans="1:33"/>
    <row r="2140" spans="1:33"/>
    <row r="2141" spans="1:33"/>
    <row r="2142" spans="1:33"/>
    <row r="2143" spans="1:33"/>
    <row r="2144" spans="1:33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132:S1048576 U2132:Y1048576">
    <cfRule type="cellIs" dxfId="1568" priority="376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L2008 K1623:L1669 N1623:N1669 J1903 J683:L705 N683:N705 J666:L680 N666:N680 K649:L653 N649:N653 J1905 M1535:M1778 J1926:J1941 M4:M1438 M1440:M1533 J1439:N1439 J1892:L1896 N1892:N1896 N1925 J1985:N1989 J1982:L1984 N1982:N1984 J1991:N1992 J1990:L1990 N1990 J1994:N2001 J1993:L1993 N1993 K2009:L2028 N2003:N2028 N2033 K1794:N1795">
    <cfRule type="containsText" dxfId="1567" priority="3758" operator="containsText" text="DISABLED">
      <formula>NOT(ISERROR(SEARCH("DISABLED",J1)))</formula>
    </cfRule>
    <cfRule type="containsText" dxfId="1566" priority="3759" operator="containsText" text="ENABLED">
      <formula>NOT(ISERROR(SEARCH("ENABLED",J1)))</formula>
    </cfRule>
  </conditionalFormatting>
  <conditionalFormatting sqref="J3:J4">
    <cfRule type="containsText" dxfId="1565" priority="3756" operator="containsText" text="DISABLED">
      <formula>NOT(ISERROR(SEARCH("DISABLED",J3)))</formula>
    </cfRule>
    <cfRule type="containsText" dxfId="1564" priority="3757" operator="containsText" text="ENABLED">
      <formula>NOT(ISERROR(SEARCH("ENABLED",J3)))</formula>
    </cfRule>
  </conditionalFormatting>
  <conditionalFormatting sqref="R2:S2 U2:Y2">
    <cfRule type="cellIs" dxfId="1563" priority="3754" operator="greaterThan">
      <formula>0</formula>
    </cfRule>
  </conditionalFormatting>
  <conditionalFormatting sqref="Z2132:Z1048576">
    <cfRule type="cellIs" dxfId="1562" priority="3753" operator="greaterThan">
      <formula>0</formula>
    </cfRule>
  </conditionalFormatting>
  <conditionalFormatting sqref="AA2">
    <cfRule type="cellIs" dxfId="1561" priority="3751" operator="greaterThan">
      <formula>0</formula>
    </cfRule>
  </conditionalFormatting>
  <conditionalFormatting sqref="J2009">
    <cfRule type="containsText" dxfId="1560" priority="3741" operator="containsText" text="DISABLED">
      <formula>NOT(ISERROR(SEARCH("DISABLED",J2009)))</formula>
    </cfRule>
    <cfRule type="containsText" dxfId="1559" priority="3742" operator="containsText" text="ENABLED">
      <formula>NOT(ISERROR(SEARCH("ENABLED",J2009)))</formula>
    </cfRule>
  </conditionalFormatting>
  <conditionalFormatting sqref="J2010">
    <cfRule type="containsText" dxfId="1558" priority="3727" operator="containsText" text="DISABLED">
      <formula>NOT(ISERROR(SEARCH("DISABLED",J2010)))</formula>
    </cfRule>
    <cfRule type="containsText" dxfId="1557" priority="3728" operator="containsText" text="ENABLED">
      <formula>NOT(ISERROR(SEARCH("ENABLED",J2010)))</formula>
    </cfRule>
  </conditionalFormatting>
  <conditionalFormatting sqref="J2011">
    <cfRule type="containsText" dxfId="1556" priority="3725" operator="containsText" text="DISABLED">
      <formula>NOT(ISERROR(SEARCH("DISABLED",J2011)))</formula>
    </cfRule>
    <cfRule type="containsText" dxfId="1555" priority="3726" operator="containsText" text="ENABLED">
      <formula>NOT(ISERROR(SEARCH("ENABLED",J2011)))</formula>
    </cfRule>
  </conditionalFormatting>
  <conditionalFormatting sqref="J2013:J2019">
    <cfRule type="containsText" dxfId="1554" priority="3717" operator="containsText" text="DISABLED">
      <formula>NOT(ISERROR(SEARCH("DISABLED",J2013)))</formula>
    </cfRule>
    <cfRule type="containsText" dxfId="1553" priority="3718" operator="containsText" text="ENABLED">
      <formula>NOT(ISERROR(SEARCH("ENABLED",J2013)))</formula>
    </cfRule>
  </conditionalFormatting>
  <conditionalFormatting sqref="J2020">
    <cfRule type="containsText" dxfId="1552" priority="3715" operator="containsText" text="DISABLED">
      <formula>NOT(ISERROR(SEARCH("DISABLED",J2020)))</formula>
    </cfRule>
    <cfRule type="containsText" dxfId="1551" priority="3716" operator="containsText" text="ENABLED">
      <formula>NOT(ISERROR(SEARCH("ENABLED",J2020)))</formula>
    </cfRule>
  </conditionalFormatting>
  <conditionalFormatting sqref="J2022">
    <cfRule type="containsText" dxfId="1550" priority="3709" operator="containsText" text="DISABLED">
      <formula>NOT(ISERROR(SEARCH("DISABLED",J2022)))</formula>
    </cfRule>
    <cfRule type="containsText" dxfId="1549" priority="3710" operator="containsText" text="ENABLED">
      <formula>NOT(ISERROR(SEARCH("ENABLED",J2022)))</formula>
    </cfRule>
  </conditionalFormatting>
  <conditionalFormatting sqref="J2023:J2025">
    <cfRule type="containsText" dxfId="1548" priority="3707" operator="containsText" text="DISABLED">
      <formula>NOT(ISERROR(SEARCH("DISABLED",J2023)))</formula>
    </cfRule>
    <cfRule type="containsText" dxfId="1547" priority="3708" operator="containsText" text="ENABLED">
      <formula>NOT(ISERROR(SEARCH("ENABLED",J2023)))</formula>
    </cfRule>
  </conditionalFormatting>
  <conditionalFormatting sqref="J2026">
    <cfRule type="containsText" dxfId="1546" priority="3705" operator="containsText" text="DISABLED">
      <formula>NOT(ISERROR(SEARCH("DISABLED",J2026)))</formula>
    </cfRule>
    <cfRule type="containsText" dxfId="1545" priority="3706" operator="containsText" text="ENABLED">
      <formula>NOT(ISERROR(SEARCH("ENABLED",J2026)))</formula>
    </cfRule>
  </conditionalFormatting>
  <conditionalFormatting sqref="J863:J864">
    <cfRule type="containsText" dxfId="1544" priority="3693" operator="containsText" text="DISABLED">
      <formula>NOT(ISERROR(SEARCH("DISABLED",J863)))</formula>
    </cfRule>
    <cfRule type="containsText" dxfId="1543" priority="3694" operator="containsText" text="ENABLED">
      <formula>NOT(ISERROR(SEARCH("ENABLED",J863)))</formula>
    </cfRule>
  </conditionalFormatting>
  <conditionalFormatting sqref="J81">
    <cfRule type="containsText" dxfId="1542" priority="3679" operator="containsText" text="DISABLED">
      <formula>NOT(ISERROR(SEARCH("DISABLED",J81)))</formula>
    </cfRule>
    <cfRule type="containsText" dxfId="1541" priority="3680" operator="containsText" text="ENABLED">
      <formula>NOT(ISERROR(SEARCH("ENABLED",J81)))</formula>
    </cfRule>
  </conditionalFormatting>
  <conditionalFormatting sqref="J103">
    <cfRule type="containsText" dxfId="1540" priority="3675" operator="containsText" text="DISABLED">
      <formula>NOT(ISERROR(SEARCH("DISABLED",J103)))</formula>
    </cfRule>
    <cfRule type="containsText" dxfId="1539" priority="3676" operator="containsText" text="ENABLED">
      <formula>NOT(ISERROR(SEARCH("ENABLED",J103)))</formula>
    </cfRule>
  </conditionalFormatting>
  <conditionalFormatting sqref="J155">
    <cfRule type="containsText" dxfId="1538" priority="3667" operator="containsText" text="DISABLED">
      <formula>NOT(ISERROR(SEARCH("DISABLED",J155)))</formula>
    </cfRule>
    <cfRule type="containsText" dxfId="1537" priority="3668" operator="containsText" text="ENABLED">
      <formula>NOT(ISERROR(SEARCH("ENABLED",J155)))</formula>
    </cfRule>
  </conditionalFormatting>
  <conditionalFormatting sqref="J263">
    <cfRule type="containsText" dxfId="1536" priority="3665" operator="containsText" text="DISABLED">
      <formula>NOT(ISERROR(SEARCH("DISABLED",J263)))</formula>
    </cfRule>
    <cfRule type="containsText" dxfId="1535" priority="3666" operator="containsText" text="ENABLED">
      <formula>NOT(ISERROR(SEARCH("ENABLED",J263)))</formula>
    </cfRule>
  </conditionalFormatting>
  <conditionalFormatting sqref="J573">
    <cfRule type="containsText" dxfId="1534" priority="3639" operator="containsText" text="DISABLED">
      <formula>NOT(ISERROR(SEARCH("DISABLED",J573)))</formula>
    </cfRule>
    <cfRule type="containsText" dxfId="1533" priority="3640" operator="containsText" text="ENABLED">
      <formula>NOT(ISERROR(SEARCH("ENABLED",J573)))</formula>
    </cfRule>
  </conditionalFormatting>
  <conditionalFormatting sqref="J613">
    <cfRule type="containsText" dxfId="1532" priority="3635" operator="containsText" text="DISABLED">
      <formula>NOT(ISERROR(SEARCH("DISABLED",J613)))</formula>
    </cfRule>
    <cfRule type="containsText" dxfId="1531" priority="3636" operator="containsText" text="ENABLED">
      <formula>NOT(ISERROR(SEARCH("ENABLED",J613)))</formula>
    </cfRule>
  </conditionalFormatting>
  <conditionalFormatting sqref="J653">
    <cfRule type="containsText" dxfId="1530" priority="3633" operator="containsText" text="DISABLED">
      <formula>NOT(ISERROR(SEARCH("DISABLED",J653)))</formula>
    </cfRule>
    <cfRule type="containsText" dxfId="1529" priority="3634" operator="containsText" text="ENABLED">
      <formula>NOT(ISERROR(SEARCH("ENABLED",J653)))</formula>
    </cfRule>
  </conditionalFormatting>
  <conditionalFormatting sqref="J977">
    <cfRule type="containsText" dxfId="1528" priority="3629" operator="containsText" text="DISABLED">
      <formula>NOT(ISERROR(SEARCH("DISABLED",J977)))</formula>
    </cfRule>
    <cfRule type="containsText" dxfId="1527" priority="3630" operator="containsText" text="ENABLED">
      <formula>NOT(ISERROR(SEARCH("ENABLED",J977)))</formula>
    </cfRule>
  </conditionalFormatting>
  <conditionalFormatting sqref="J805:J807">
    <cfRule type="containsText" dxfId="1526" priority="3609" operator="containsText" text="DISABLED">
      <formula>NOT(ISERROR(SEARCH("DISABLED",J805)))</formula>
    </cfRule>
    <cfRule type="containsText" dxfId="1525" priority="3610" operator="containsText" text="ENABLED">
      <formula>NOT(ISERROR(SEARCH("ENABLED",J805)))</formula>
    </cfRule>
  </conditionalFormatting>
  <conditionalFormatting sqref="J101:J102">
    <cfRule type="containsText" dxfId="1524" priority="3583" operator="containsText" text="DISABLED">
      <formula>NOT(ISERROR(SEARCH("DISABLED",J101)))</formula>
    </cfRule>
    <cfRule type="containsText" dxfId="1523" priority="3584" operator="containsText" text="ENABLED">
      <formula>NOT(ISERROR(SEARCH("ENABLED",J101)))</formula>
    </cfRule>
  </conditionalFormatting>
  <conditionalFormatting sqref="J2021">
    <cfRule type="containsText" dxfId="1522" priority="3577" operator="containsText" text="DISABLED">
      <formula>NOT(ISERROR(SEARCH("DISABLED",J2021)))</formula>
    </cfRule>
    <cfRule type="containsText" dxfId="1521" priority="3578" operator="containsText" text="ENABLED">
      <formula>NOT(ISERROR(SEARCH("ENABLED",J2021)))</formula>
    </cfRule>
  </conditionalFormatting>
  <conditionalFormatting sqref="J114">
    <cfRule type="containsText" dxfId="1520" priority="3575" operator="containsText" text="DISABLED">
      <formula>NOT(ISERROR(SEARCH("DISABLED",J114)))</formula>
    </cfRule>
    <cfRule type="containsText" dxfId="1519" priority="3576" operator="containsText" text="ENABLED">
      <formula>NOT(ISERROR(SEARCH("ENABLED",J114)))</formula>
    </cfRule>
  </conditionalFormatting>
  <conditionalFormatting sqref="J181">
    <cfRule type="containsText" dxfId="1518" priority="3573" operator="containsText" text="DISABLED">
      <formula>NOT(ISERROR(SEARCH("DISABLED",J181)))</formula>
    </cfRule>
    <cfRule type="containsText" dxfId="1517" priority="3574" operator="containsText" text="ENABLED">
      <formula>NOT(ISERROR(SEARCH("ENABLED",J181)))</formula>
    </cfRule>
  </conditionalFormatting>
  <conditionalFormatting sqref="J642">
    <cfRule type="containsText" dxfId="1516" priority="3569" operator="containsText" text="DISABLED">
      <formula>NOT(ISERROR(SEARCH("DISABLED",J642)))</formula>
    </cfRule>
    <cfRule type="containsText" dxfId="1515" priority="3570" operator="containsText" text="ENABLED">
      <formula>NOT(ISERROR(SEARCH("ENABLED",J642)))</formula>
    </cfRule>
  </conditionalFormatting>
  <conditionalFormatting sqref="J347:J348">
    <cfRule type="containsText" dxfId="1514" priority="3561" operator="containsText" text="DISABLED">
      <formula>NOT(ISERROR(SEARCH("DISABLED",J347)))</formula>
    </cfRule>
    <cfRule type="containsText" dxfId="1513" priority="3562" operator="containsText" text="ENABLED">
      <formula>NOT(ISERROR(SEARCH("ENABLED",J347)))</formula>
    </cfRule>
  </conditionalFormatting>
  <conditionalFormatting sqref="J421">
    <cfRule type="containsText" dxfId="1512" priority="3559" operator="containsText" text="DISABLED">
      <formula>NOT(ISERROR(SEARCH("DISABLED",J421)))</formula>
    </cfRule>
    <cfRule type="containsText" dxfId="1511" priority="3560" operator="containsText" text="ENABLED">
      <formula>NOT(ISERROR(SEARCH("ENABLED",J421)))</formula>
    </cfRule>
  </conditionalFormatting>
  <conditionalFormatting sqref="J802">
    <cfRule type="containsText" dxfId="1510" priority="3545" operator="containsText" text="DISABLED">
      <formula>NOT(ISERROR(SEARCH("DISABLED",J802)))</formula>
    </cfRule>
    <cfRule type="containsText" dxfId="1509" priority="3546" operator="containsText" text="ENABLED">
      <formula>NOT(ISERROR(SEARCH("ENABLED",J802)))</formula>
    </cfRule>
  </conditionalFormatting>
  <conditionalFormatting sqref="J803">
    <cfRule type="containsText" dxfId="1508" priority="3543" operator="containsText" text="DISABLED">
      <formula>NOT(ISERROR(SEARCH("DISABLED",J803)))</formula>
    </cfRule>
    <cfRule type="containsText" dxfId="1507" priority="3544" operator="containsText" text="ENABLED">
      <formula>NOT(ISERROR(SEARCH("ENABLED",J803)))</formula>
    </cfRule>
  </conditionalFormatting>
  <conditionalFormatting sqref="AA2130:AA1048576 AA6:AA7 AA1200:AA1340 AA1685:AA1702 AA1943 AA1947 AA1945 AA1959:AA1974 AA1342:AA1432 AA1727 AA1729:AA1778 AA1704:AA1719 AA1723:AA1725 AA1798:AA1802 AA3:AA4 AB2 AA1 AA1838:AA1841 AA2083:AA2084 AA9:AA524 AA1952:AA1957 AA1623:AA1683 AA1843:AA1903 AA527:AA1198 AA1535:AA1621 AA1905:AA1941 AA1976:AA2081 AA1439:AA1533 AA1780:AA1796">
    <cfRule type="notContainsBlanks" dxfId="1506" priority="3538">
      <formula>LEN(TRIM(AA1))&gt;0</formula>
    </cfRule>
  </conditionalFormatting>
  <conditionalFormatting sqref="J2012">
    <cfRule type="containsText" dxfId="1505" priority="3489" operator="containsText" text="DISABLED">
      <formula>NOT(ISERROR(SEARCH("DISABLED",J2012)))</formula>
    </cfRule>
    <cfRule type="containsText" dxfId="1504" priority="3490" operator="containsText" text="ENABLED">
      <formula>NOT(ISERROR(SEARCH("ENABLED",J2012)))</formula>
    </cfRule>
  </conditionalFormatting>
  <conditionalFormatting sqref="AA2012">
    <cfRule type="notContainsBlanks" dxfId="1503" priority="3488">
      <formula>LEN(TRIM(AA2012))&gt;0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502" priority="3480" operator="containsText" text="DISABLED">
      <formula>NOT(ISERROR(SEARCH("DISABLED",K1)))</formula>
    </cfRule>
    <cfRule type="containsText" dxfId="1501" priority="3481" operator="containsText" text="ENABLED">
      <formula>NOT(ISERROR(SEARCH("ENABLED",K1)))</formula>
    </cfRule>
  </conditionalFormatting>
  <conditionalFormatting sqref="J1901">
    <cfRule type="containsText" dxfId="1500" priority="3458" operator="containsText" text="DISABLED">
      <formula>NOT(ISERROR(SEARCH("DISABLED",J1901)))</formula>
    </cfRule>
    <cfRule type="containsText" dxfId="1499" priority="3459" operator="containsText" text="ENABLED">
      <formula>NOT(ISERROR(SEARCH("ENABLED",J1901)))</formula>
    </cfRule>
  </conditionalFormatting>
  <conditionalFormatting sqref="K1901:N1901">
    <cfRule type="containsText" dxfId="1498" priority="3455" operator="containsText" text="DISABLED">
      <formula>NOT(ISERROR(SEARCH("DISABLED",K1901)))</formula>
    </cfRule>
    <cfRule type="containsText" dxfId="1497" priority="3456" operator="containsText" text="ENABLED">
      <formula>NOT(ISERROR(SEARCH("ENABLED",K1901)))</formula>
    </cfRule>
  </conditionalFormatting>
  <conditionalFormatting sqref="J451">
    <cfRule type="containsText" dxfId="1496" priority="3453" operator="containsText" text="DISABLED">
      <formula>NOT(ISERROR(SEARCH("DISABLED",J451)))</formula>
    </cfRule>
    <cfRule type="containsText" dxfId="1495" priority="3454" operator="containsText" text="ENABLED">
      <formula>NOT(ISERROR(SEARCH("ENABLED",J451)))</formula>
    </cfRule>
  </conditionalFormatting>
  <conditionalFormatting sqref="AA451">
    <cfRule type="notContainsBlanks" dxfId="1494" priority="3452">
      <formula>LEN(TRIM(AA451))&gt;0</formula>
    </cfRule>
  </conditionalFormatting>
  <conditionalFormatting sqref="K451:L451 N451">
    <cfRule type="containsText" dxfId="1493" priority="3449" operator="containsText" text="DISABLED">
      <formula>NOT(ISERROR(SEARCH("DISABLED",K451)))</formula>
    </cfRule>
    <cfRule type="containsText" dxfId="1492" priority="3450" operator="containsText" text="ENABLED">
      <formula>NOT(ISERROR(SEARCH("ENABLED",K451)))</formula>
    </cfRule>
  </conditionalFormatting>
  <conditionalFormatting sqref="AA484">
    <cfRule type="notContainsBlanks" dxfId="1491" priority="3446">
      <formula>LEN(TRIM(AA484))&gt;0</formula>
    </cfRule>
  </conditionalFormatting>
  <conditionalFormatting sqref="K484:L484 N484">
    <cfRule type="containsText" dxfId="1490" priority="3443" operator="containsText" text="DISABLED">
      <formula>NOT(ISERROR(SEARCH("DISABLED",K484)))</formula>
    </cfRule>
    <cfRule type="containsText" dxfId="1489" priority="3444" operator="containsText" text="ENABLED">
      <formula>NOT(ISERROR(SEARCH("ENABLED",K484)))</formula>
    </cfRule>
  </conditionalFormatting>
  <conditionalFormatting sqref="J551">
    <cfRule type="containsText" dxfId="1488" priority="3441" operator="containsText" text="DISABLED">
      <formula>NOT(ISERROR(SEARCH("DISABLED",J551)))</formula>
    </cfRule>
    <cfRule type="containsText" dxfId="1487" priority="3442" operator="containsText" text="ENABLED">
      <formula>NOT(ISERROR(SEARCH("ENABLED",J551)))</formula>
    </cfRule>
  </conditionalFormatting>
  <conditionalFormatting sqref="AA551">
    <cfRule type="notContainsBlanks" dxfId="1486" priority="3440">
      <formula>LEN(TRIM(AA551))&gt;0</formula>
    </cfRule>
  </conditionalFormatting>
  <conditionalFormatting sqref="K551:L551 N551">
    <cfRule type="containsText" dxfId="1485" priority="3437" operator="containsText" text="DISABLED">
      <formula>NOT(ISERROR(SEARCH("DISABLED",K551)))</formula>
    </cfRule>
    <cfRule type="containsText" dxfId="1484" priority="3438" operator="containsText" text="ENABLED">
      <formula>NOT(ISERROR(SEARCH("ENABLED",K551)))</formula>
    </cfRule>
  </conditionalFormatting>
  <conditionalFormatting sqref="J636">
    <cfRule type="containsText" dxfId="1483" priority="3433" operator="containsText" text="DISABLED">
      <formula>NOT(ISERROR(SEARCH("DISABLED",J636)))</formula>
    </cfRule>
    <cfRule type="containsText" dxfId="1482" priority="3434" operator="containsText" text="ENABLED">
      <formula>NOT(ISERROR(SEARCH("ENABLED",J636)))</formula>
    </cfRule>
  </conditionalFormatting>
  <conditionalFormatting sqref="AA636">
    <cfRule type="notContainsBlanks" dxfId="1481" priority="3432">
      <formula>LEN(TRIM(AA636))&gt;0</formula>
    </cfRule>
  </conditionalFormatting>
  <conditionalFormatting sqref="K636:L636 N636">
    <cfRule type="containsText" dxfId="1480" priority="3429" operator="containsText" text="DISABLED">
      <formula>NOT(ISERROR(SEARCH("DISABLED",K636)))</formula>
    </cfRule>
    <cfRule type="containsText" dxfId="1479" priority="3430" operator="containsText" text="ENABLED">
      <formula>NOT(ISERROR(SEARCH("ENABLED",K636)))</formula>
    </cfRule>
  </conditionalFormatting>
  <conditionalFormatting sqref="J641">
    <cfRule type="containsText" dxfId="1478" priority="3427" operator="containsText" text="DISABLED">
      <formula>NOT(ISERROR(SEARCH("DISABLED",J641)))</formula>
    </cfRule>
    <cfRule type="containsText" dxfId="1477" priority="3428" operator="containsText" text="ENABLED">
      <formula>NOT(ISERROR(SEARCH("ENABLED",J641)))</formula>
    </cfRule>
  </conditionalFormatting>
  <conditionalFormatting sqref="AA641">
    <cfRule type="notContainsBlanks" dxfId="1476" priority="3426">
      <formula>LEN(TRIM(AA641))&gt;0</formula>
    </cfRule>
  </conditionalFormatting>
  <conditionalFormatting sqref="K641:L641 N641">
    <cfRule type="containsText" dxfId="1475" priority="3423" operator="containsText" text="DISABLED">
      <formula>NOT(ISERROR(SEARCH("DISABLED",K641)))</formula>
    </cfRule>
    <cfRule type="containsText" dxfId="1474" priority="3424" operator="containsText" text="ENABLED">
      <formula>NOT(ISERROR(SEARCH("ENABLED",K641)))</formula>
    </cfRule>
  </conditionalFormatting>
  <conditionalFormatting sqref="J648">
    <cfRule type="containsText" dxfId="1473" priority="3415" operator="containsText" text="DISABLED">
      <formula>NOT(ISERROR(SEARCH("DISABLED",J648)))</formula>
    </cfRule>
    <cfRule type="containsText" dxfId="1472" priority="3416" operator="containsText" text="ENABLED">
      <formula>NOT(ISERROR(SEARCH("ENABLED",J648)))</formula>
    </cfRule>
  </conditionalFormatting>
  <conditionalFormatting sqref="AA648">
    <cfRule type="notContainsBlanks" dxfId="1471" priority="3414">
      <formula>LEN(TRIM(AA648))&gt;0</formula>
    </cfRule>
  </conditionalFormatting>
  <conditionalFormatting sqref="K648:L648 N648">
    <cfRule type="containsText" dxfId="1470" priority="3411" operator="containsText" text="DISABLED">
      <formula>NOT(ISERROR(SEARCH("DISABLED",K648)))</formula>
    </cfRule>
    <cfRule type="containsText" dxfId="1469" priority="3412" operator="containsText" text="ENABLED">
      <formula>NOT(ISERROR(SEARCH("ENABLED",K648)))</formula>
    </cfRule>
  </conditionalFormatting>
  <conditionalFormatting sqref="J655">
    <cfRule type="containsText" dxfId="1468" priority="3409" operator="containsText" text="DISABLED">
      <formula>NOT(ISERROR(SEARCH("DISABLED",J655)))</formula>
    </cfRule>
    <cfRule type="containsText" dxfId="1467" priority="3410" operator="containsText" text="ENABLED">
      <formula>NOT(ISERROR(SEARCH("ENABLED",J655)))</formula>
    </cfRule>
  </conditionalFormatting>
  <conditionalFormatting sqref="AA655">
    <cfRule type="notContainsBlanks" dxfId="1466" priority="3408">
      <formula>LEN(TRIM(AA655))&gt;0</formula>
    </cfRule>
  </conditionalFormatting>
  <conditionalFormatting sqref="K655:L655 N655">
    <cfRule type="containsText" dxfId="1465" priority="3405" operator="containsText" text="DISABLED">
      <formula>NOT(ISERROR(SEARCH("DISABLED",K655)))</formula>
    </cfRule>
    <cfRule type="containsText" dxfId="1464" priority="3406" operator="containsText" text="ENABLED">
      <formula>NOT(ISERROR(SEARCH("ENABLED",K655)))</formula>
    </cfRule>
  </conditionalFormatting>
  <conditionalFormatting sqref="J658">
    <cfRule type="containsText" dxfId="1463" priority="3403" operator="containsText" text="DISABLED">
      <formula>NOT(ISERROR(SEARCH("DISABLED",J658)))</formula>
    </cfRule>
    <cfRule type="containsText" dxfId="1462" priority="3404" operator="containsText" text="ENABLED">
      <formula>NOT(ISERROR(SEARCH("ENABLED",J658)))</formula>
    </cfRule>
  </conditionalFormatting>
  <conditionalFormatting sqref="AA658">
    <cfRule type="notContainsBlanks" dxfId="1461" priority="3402">
      <formula>LEN(TRIM(AA658))&gt;0</formula>
    </cfRule>
  </conditionalFormatting>
  <conditionalFormatting sqref="K658:L658 N658">
    <cfRule type="containsText" dxfId="1460" priority="3399" operator="containsText" text="DISABLED">
      <formula>NOT(ISERROR(SEARCH("DISABLED",K658)))</formula>
    </cfRule>
    <cfRule type="containsText" dxfId="1459" priority="3400" operator="containsText" text="ENABLED">
      <formula>NOT(ISERROR(SEARCH("ENABLED",K658)))</formula>
    </cfRule>
  </conditionalFormatting>
  <conditionalFormatting sqref="J660">
    <cfRule type="containsText" dxfId="1458" priority="3397" operator="containsText" text="DISABLED">
      <formula>NOT(ISERROR(SEARCH("DISABLED",J660)))</formula>
    </cfRule>
    <cfRule type="containsText" dxfId="1457" priority="3398" operator="containsText" text="ENABLED">
      <formula>NOT(ISERROR(SEARCH("ENABLED",J660)))</formula>
    </cfRule>
  </conditionalFormatting>
  <conditionalFormatting sqref="AA660">
    <cfRule type="notContainsBlanks" dxfId="1456" priority="3396">
      <formula>LEN(TRIM(AA660))&gt;0</formula>
    </cfRule>
  </conditionalFormatting>
  <conditionalFormatting sqref="K660:L660 N660">
    <cfRule type="containsText" dxfId="1455" priority="3393" operator="containsText" text="DISABLED">
      <formula>NOT(ISERROR(SEARCH("DISABLED",K660)))</formula>
    </cfRule>
    <cfRule type="containsText" dxfId="1454" priority="3394" operator="containsText" text="ENABLED">
      <formula>NOT(ISERROR(SEARCH("ENABLED",K660)))</formula>
    </cfRule>
  </conditionalFormatting>
  <conditionalFormatting sqref="J665">
    <cfRule type="containsText" dxfId="1453" priority="3385" operator="containsText" text="DISABLED">
      <formula>NOT(ISERROR(SEARCH("DISABLED",J665)))</formula>
    </cfRule>
    <cfRule type="containsText" dxfId="1452" priority="3386" operator="containsText" text="ENABLED">
      <formula>NOT(ISERROR(SEARCH("ENABLED",J665)))</formula>
    </cfRule>
  </conditionalFormatting>
  <conditionalFormatting sqref="AA665">
    <cfRule type="notContainsBlanks" dxfId="1451" priority="3384">
      <formula>LEN(TRIM(AA665))&gt;0</formula>
    </cfRule>
  </conditionalFormatting>
  <conditionalFormatting sqref="K665:L665 N665">
    <cfRule type="containsText" dxfId="1450" priority="3381" operator="containsText" text="DISABLED">
      <formula>NOT(ISERROR(SEARCH("DISABLED",K665)))</formula>
    </cfRule>
    <cfRule type="containsText" dxfId="1449" priority="3382" operator="containsText" text="ENABLED">
      <formula>NOT(ISERROR(SEARCH("ENABLED",K665)))</formula>
    </cfRule>
  </conditionalFormatting>
  <conditionalFormatting sqref="J712">
    <cfRule type="containsText" dxfId="1448" priority="3349" operator="containsText" text="DISABLED">
      <formula>NOT(ISERROR(SEARCH("DISABLED",J712)))</formula>
    </cfRule>
    <cfRule type="containsText" dxfId="1447" priority="3350" operator="containsText" text="ENABLED">
      <formula>NOT(ISERROR(SEARCH("ENABLED",J712)))</formula>
    </cfRule>
  </conditionalFormatting>
  <conditionalFormatting sqref="AA712">
    <cfRule type="notContainsBlanks" dxfId="1446" priority="3348">
      <formula>LEN(TRIM(AA712))&gt;0</formula>
    </cfRule>
  </conditionalFormatting>
  <conditionalFormatting sqref="K712:L712 N712">
    <cfRule type="containsText" dxfId="1445" priority="3345" operator="containsText" text="DISABLED">
      <formula>NOT(ISERROR(SEARCH("DISABLED",K712)))</formula>
    </cfRule>
    <cfRule type="containsText" dxfId="1444" priority="3346" operator="containsText" text="ENABLED">
      <formula>NOT(ISERROR(SEARCH("ENABLED",K712)))</formula>
    </cfRule>
  </conditionalFormatting>
  <conditionalFormatting sqref="J736">
    <cfRule type="containsText" dxfId="1443" priority="3343" operator="containsText" text="DISABLED">
      <formula>NOT(ISERROR(SEARCH("DISABLED",J736)))</formula>
    </cfRule>
    <cfRule type="containsText" dxfId="1442" priority="3344" operator="containsText" text="ENABLED">
      <formula>NOT(ISERROR(SEARCH("ENABLED",J736)))</formula>
    </cfRule>
  </conditionalFormatting>
  <conditionalFormatting sqref="AA736">
    <cfRule type="notContainsBlanks" dxfId="1441" priority="3342">
      <formula>LEN(TRIM(AA736))&gt;0</formula>
    </cfRule>
  </conditionalFormatting>
  <conditionalFormatting sqref="K736:L736 N736">
    <cfRule type="containsText" dxfId="1440" priority="3339" operator="containsText" text="DISABLED">
      <formula>NOT(ISERROR(SEARCH("DISABLED",K736)))</formula>
    </cfRule>
    <cfRule type="containsText" dxfId="1439" priority="3340" operator="containsText" text="ENABLED">
      <formula>NOT(ISERROR(SEARCH("ENABLED",K736)))</formula>
    </cfRule>
  </conditionalFormatting>
  <conditionalFormatting sqref="J792">
    <cfRule type="containsText" dxfId="1438" priority="3266" operator="containsText" text="DISABLED">
      <formula>NOT(ISERROR(SEARCH("DISABLED",J792)))</formula>
    </cfRule>
    <cfRule type="containsText" dxfId="1437" priority="3267" operator="containsText" text="ENABLED">
      <formula>NOT(ISERROR(SEARCH("ENABLED",J792)))</formula>
    </cfRule>
  </conditionalFormatting>
  <conditionalFormatting sqref="J762">
    <cfRule type="containsText" dxfId="1436" priority="3329" operator="containsText" text="DISABLED">
      <formula>NOT(ISERROR(SEARCH("DISABLED",J762)))</formula>
    </cfRule>
    <cfRule type="containsText" dxfId="1435" priority="3330" operator="containsText" text="ENABLED">
      <formula>NOT(ISERROR(SEARCH("ENABLED",J762)))</formula>
    </cfRule>
  </conditionalFormatting>
  <conditionalFormatting sqref="AA762">
    <cfRule type="notContainsBlanks" dxfId="1434" priority="3328">
      <formula>LEN(TRIM(AA762))&gt;0</formula>
    </cfRule>
  </conditionalFormatting>
  <conditionalFormatting sqref="K762:L762 N762">
    <cfRule type="containsText" dxfId="1433" priority="3325" operator="containsText" text="DISABLED">
      <formula>NOT(ISERROR(SEARCH("DISABLED",K762)))</formula>
    </cfRule>
    <cfRule type="containsText" dxfId="1432" priority="3326" operator="containsText" text="ENABLED">
      <formula>NOT(ISERROR(SEARCH("ENABLED",K762)))</formula>
    </cfRule>
  </conditionalFormatting>
  <conditionalFormatting sqref="K792:L792 N792">
    <cfRule type="containsText" dxfId="1431" priority="3262" operator="containsText" text="DISABLED">
      <formula>NOT(ISERROR(SEARCH("DISABLED",K792)))</formula>
    </cfRule>
    <cfRule type="containsText" dxfId="1430" priority="3263" operator="containsText" text="ENABLED">
      <formula>NOT(ISERROR(SEARCH("ENABLED",K792)))</formula>
    </cfRule>
  </conditionalFormatting>
  <conditionalFormatting sqref="J780">
    <cfRule type="containsText" dxfId="1429" priority="3308" operator="containsText" text="DISABLED">
      <formula>NOT(ISERROR(SEARCH("DISABLED",J780)))</formula>
    </cfRule>
    <cfRule type="containsText" dxfId="1428" priority="3309" operator="containsText" text="ENABLED">
      <formula>NOT(ISERROR(SEARCH("ENABLED",J780)))</formula>
    </cfRule>
  </conditionalFormatting>
  <conditionalFormatting sqref="AA780">
    <cfRule type="notContainsBlanks" dxfId="1427" priority="3307">
      <formula>LEN(TRIM(AA780))&gt;0</formula>
    </cfRule>
  </conditionalFormatting>
  <conditionalFormatting sqref="K780:L780 N780">
    <cfRule type="containsText" dxfId="1426" priority="3304" operator="containsText" text="DISABLED">
      <formula>NOT(ISERROR(SEARCH("DISABLED",K780)))</formula>
    </cfRule>
    <cfRule type="containsText" dxfId="1425" priority="3305" operator="containsText" text="ENABLED">
      <formula>NOT(ISERROR(SEARCH("ENABLED",K780)))</formula>
    </cfRule>
  </conditionalFormatting>
  <conditionalFormatting sqref="AA792">
    <cfRule type="notContainsBlanks" dxfId="1424" priority="3265">
      <formula>LEN(TRIM(AA792))&gt;0</formula>
    </cfRule>
  </conditionalFormatting>
  <conditionalFormatting sqref="J872">
    <cfRule type="containsText" dxfId="1423" priority="3224" operator="containsText" text="DISABLED">
      <formula>NOT(ISERROR(SEARCH("DISABLED",J872)))</formula>
    </cfRule>
    <cfRule type="containsText" dxfId="1422" priority="3225" operator="containsText" text="ENABLED">
      <formula>NOT(ISERROR(SEARCH("ENABLED",J872)))</formula>
    </cfRule>
  </conditionalFormatting>
  <conditionalFormatting sqref="AA872">
    <cfRule type="notContainsBlanks" dxfId="1421" priority="3223">
      <formula>LEN(TRIM(AA872))&gt;0</formula>
    </cfRule>
  </conditionalFormatting>
  <conditionalFormatting sqref="K872:L872 N872">
    <cfRule type="containsText" dxfId="1420" priority="3220" operator="containsText" text="DISABLED">
      <formula>NOT(ISERROR(SEARCH("DISABLED",K872)))</formula>
    </cfRule>
    <cfRule type="containsText" dxfId="1419" priority="3221" operator="containsText" text="ENABLED">
      <formula>NOT(ISERROR(SEARCH("ENABLED",K872)))</formula>
    </cfRule>
  </conditionalFormatting>
  <conditionalFormatting sqref="J970">
    <cfRule type="containsText" dxfId="1418" priority="3217" operator="containsText" text="DISABLED">
      <formula>NOT(ISERROR(SEARCH("DISABLED",J970)))</formula>
    </cfRule>
    <cfRule type="containsText" dxfId="1417" priority="3218" operator="containsText" text="ENABLED">
      <formula>NOT(ISERROR(SEARCH("ENABLED",J970)))</formula>
    </cfRule>
  </conditionalFormatting>
  <conditionalFormatting sqref="AA970">
    <cfRule type="notContainsBlanks" dxfId="1416" priority="3216">
      <formula>LEN(TRIM(AA970))&gt;0</formula>
    </cfRule>
  </conditionalFormatting>
  <conditionalFormatting sqref="K970:L970 N970">
    <cfRule type="containsText" dxfId="1415" priority="3213" operator="containsText" text="DISABLED">
      <formula>NOT(ISERROR(SEARCH("DISABLED",K970)))</formula>
    </cfRule>
    <cfRule type="containsText" dxfId="1414" priority="3214" operator="containsText" text="ENABLED">
      <formula>NOT(ISERROR(SEARCH("ENABLED",K970)))</formula>
    </cfRule>
  </conditionalFormatting>
  <conditionalFormatting sqref="J989">
    <cfRule type="containsText" dxfId="1413" priority="3210" operator="containsText" text="DISABLED">
      <formula>NOT(ISERROR(SEARCH("DISABLED",J989)))</formula>
    </cfRule>
    <cfRule type="containsText" dxfId="1412" priority="3211" operator="containsText" text="ENABLED">
      <formula>NOT(ISERROR(SEARCH("ENABLED",J989)))</formula>
    </cfRule>
  </conditionalFormatting>
  <conditionalFormatting sqref="AA989">
    <cfRule type="notContainsBlanks" dxfId="1411" priority="3209">
      <formula>LEN(TRIM(AA989))&gt;0</formula>
    </cfRule>
  </conditionalFormatting>
  <conditionalFormatting sqref="K989:L989 N989">
    <cfRule type="containsText" dxfId="1410" priority="3206" operator="containsText" text="DISABLED">
      <formula>NOT(ISERROR(SEARCH("DISABLED",K989)))</formula>
    </cfRule>
    <cfRule type="containsText" dxfId="1409" priority="3207" operator="containsText" text="ENABLED">
      <formula>NOT(ISERROR(SEARCH("ENABLED",K989)))</formula>
    </cfRule>
  </conditionalFormatting>
  <conditionalFormatting sqref="J1054">
    <cfRule type="containsText" dxfId="1408" priority="3196" operator="containsText" text="DISABLED">
      <formula>NOT(ISERROR(SEARCH("DISABLED",J1054)))</formula>
    </cfRule>
    <cfRule type="containsText" dxfId="1407" priority="3197" operator="containsText" text="ENABLED">
      <formula>NOT(ISERROR(SEARCH("ENABLED",J1054)))</formula>
    </cfRule>
  </conditionalFormatting>
  <conditionalFormatting sqref="AA1054">
    <cfRule type="notContainsBlanks" dxfId="1406" priority="3195">
      <formula>LEN(TRIM(AA1054))&gt;0</formula>
    </cfRule>
  </conditionalFormatting>
  <conditionalFormatting sqref="K1054:L1054 N1054">
    <cfRule type="containsText" dxfId="1405" priority="3192" operator="containsText" text="DISABLED">
      <formula>NOT(ISERROR(SEARCH("DISABLED",K1054)))</formula>
    </cfRule>
    <cfRule type="containsText" dxfId="1404" priority="3193" operator="containsText" text="ENABLED">
      <formula>NOT(ISERROR(SEARCH("ENABLED",K1054)))</formula>
    </cfRule>
  </conditionalFormatting>
  <conditionalFormatting sqref="J1068">
    <cfRule type="containsText" dxfId="1403" priority="3189" operator="containsText" text="DISABLED">
      <formula>NOT(ISERROR(SEARCH("DISABLED",J1068)))</formula>
    </cfRule>
    <cfRule type="containsText" dxfId="1402" priority="3190" operator="containsText" text="ENABLED">
      <formula>NOT(ISERROR(SEARCH("ENABLED",J1068)))</formula>
    </cfRule>
  </conditionalFormatting>
  <conditionalFormatting sqref="AA1068">
    <cfRule type="notContainsBlanks" dxfId="1401" priority="3188">
      <formula>LEN(TRIM(AA1068))&gt;0</formula>
    </cfRule>
  </conditionalFormatting>
  <conditionalFormatting sqref="K1068:L1068 N1068">
    <cfRule type="containsText" dxfId="1400" priority="3185" operator="containsText" text="DISABLED">
      <formula>NOT(ISERROR(SEARCH("DISABLED",K1068)))</formula>
    </cfRule>
    <cfRule type="containsText" dxfId="1399" priority="3186" operator="containsText" text="ENABLED">
      <formula>NOT(ISERROR(SEARCH("ENABLED",K1068)))</formula>
    </cfRule>
  </conditionalFormatting>
  <conditionalFormatting sqref="J1071">
    <cfRule type="containsText" dxfId="1398" priority="3182" operator="containsText" text="DISABLED">
      <formula>NOT(ISERROR(SEARCH("DISABLED",J1071)))</formula>
    </cfRule>
    <cfRule type="containsText" dxfId="1397" priority="3183" operator="containsText" text="ENABLED">
      <formula>NOT(ISERROR(SEARCH("ENABLED",J1071)))</formula>
    </cfRule>
  </conditionalFormatting>
  <conditionalFormatting sqref="AA1071">
    <cfRule type="notContainsBlanks" dxfId="1396" priority="3181">
      <formula>LEN(TRIM(AA1071))&gt;0</formula>
    </cfRule>
  </conditionalFormatting>
  <conditionalFormatting sqref="K1071:L1071 N1071">
    <cfRule type="containsText" dxfId="1395" priority="3178" operator="containsText" text="DISABLED">
      <formula>NOT(ISERROR(SEARCH("DISABLED",K1071)))</formula>
    </cfRule>
    <cfRule type="containsText" dxfId="1394" priority="3179" operator="containsText" text="ENABLED">
      <formula>NOT(ISERROR(SEARCH("ENABLED",K1071)))</formula>
    </cfRule>
  </conditionalFormatting>
  <conditionalFormatting sqref="J1094">
    <cfRule type="containsText" dxfId="1393" priority="3168" operator="containsText" text="DISABLED">
      <formula>NOT(ISERROR(SEARCH("DISABLED",J1094)))</formula>
    </cfRule>
    <cfRule type="containsText" dxfId="1392" priority="3169" operator="containsText" text="ENABLED">
      <formula>NOT(ISERROR(SEARCH("ENABLED",J1094)))</formula>
    </cfRule>
  </conditionalFormatting>
  <conditionalFormatting sqref="AA1094">
    <cfRule type="notContainsBlanks" dxfId="1391" priority="3167">
      <formula>LEN(TRIM(AA1094))&gt;0</formula>
    </cfRule>
  </conditionalFormatting>
  <conditionalFormatting sqref="K1094:L1094 N1094">
    <cfRule type="containsText" dxfId="1390" priority="3164" operator="containsText" text="DISABLED">
      <formula>NOT(ISERROR(SEARCH("DISABLED",K1094)))</formula>
    </cfRule>
    <cfRule type="containsText" dxfId="1389" priority="3165" operator="containsText" text="ENABLED">
      <formula>NOT(ISERROR(SEARCH("ENABLED",K1094)))</formula>
    </cfRule>
  </conditionalFormatting>
  <conditionalFormatting sqref="J1097">
    <cfRule type="containsText" dxfId="1388" priority="3154" operator="containsText" text="DISABLED">
      <formula>NOT(ISERROR(SEARCH("DISABLED",J1097)))</formula>
    </cfRule>
    <cfRule type="containsText" dxfId="1387" priority="3155" operator="containsText" text="ENABLED">
      <formula>NOT(ISERROR(SEARCH("ENABLED",J1097)))</formula>
    </cfRule>
  </conditionalFormatting>
  <conditionalFormatting sqref="AA1097">
    <cfRule type="notContainsBlanks" dxfId="1386" priority="3153">
      <formula>LEN(TRIM(AA1097))&gt;0</formula>
    </cfRule>
  </conditionalFormatting>
  <conditionalFormatting sqref="K1097:L1097 N1097">
    <cfRule type="containsText" dxfId="1385" priority="3150" operator="containsText" text="DISABLED">
      <formula>NOT(ISERROR(SEARCH("DISABLED",K1097)))</formula>
    </cfRule>
    <cfRule type="containsText" dxfId="1384" priority="3151" operator="containsText" text="ENABLED">
      <formula>NOT(ISERROR(SEARCH("ENABLED",K1097)))</formula>
    </cfRule>
  </conditionalFormatting>
  <conditionalFormatting sqref="J1202:J1231">
    <cfRule type="containsText" dxfId="1383" priority="3084" operator="containsText" text="DISABLED">
      <formula>NOT(ISERROR(SEARCH("DISABLED",J1202)))</formula>
    </cfRule>
    <cfRule type="containsText" dxfId="1382" priority="3085" operator="containsText" text="ENABLED">
      <formula>NOT(ISERROR(SEARCH("ENABLED",J1202)))</formula>
    </cfRule>
  </conditionalFormatting>
  <conditionalFormatting sqref="AA1202">
    <cfRule type="notContainsBlanks" dxfId="1381" priority="3083">
      <formula>LEN(TRIM(AA1202))&gt;0</formula>
    </cfRule>
  </conditionalFormatting>
  <conditionalFormatting sqref="K1202:L1231 N1202:N1231">
    <cfRule type="containsText" dxfId="1380" priority="3080" operator="containsText" text="DISABLED">
      <formula>NOT(ISERROR(SEARCH("DISABLED",K1202)))</formula>
    </cfRule>
    <cfRule type="containsText" dxfId="1379" priority="3081" operator="containsText" text="ENABLED">
      <formula>NOT(ISERROR(SEARCH("ENABLED",K1202)))</formula>
    </cfRule>
  </conditionalFormatting>
  <conditionalFormatting sqref="AA1228">
    <cfRule type="notContainsBlanks" dxfId="1378" priority="3076">
      <formula>LEN(TRIM(AA1228))&gt;0</formula>
    </cfRule>
  </conditionalFormatting>
  <conditionalFormatting sqref="AA1229">
    <cfRule type="notContainsBlanks" dxfId="1377" priority="3069">
      <formula>LEN(TRIM(AA1229))&gt;0</formula>
    </cfRule>
  </conditionalFormatting>
  <conditionalFormatting sqref="AA1230">
    <cfRule type="notContainsBlanks" dxfId="1376" priority="3062">
      <formula>LEN(TRIM(AA1230))&gt;0</formula>
    </cfRule>
  </conditionalFormatting>
  <conditionalFormatting sqref="AA1231">
    <cfRule type="notContainsBlanks" dxfId="1375" priority="3055">
      <formula>LEN(TRIM(AA1231))&gt;0</formula>
    </cfRule>
  </conditionalFormatting>
  <conditionalFormatting sqref="J1237">
    <cfRule type="containsText" dxfId="1374" priority="3035" operator="containsText" text="DISABLED">
      <formula>NOT(ISERROR(SEARCH("DISABLED",J1237)))</formula>
    </cfRule>
    <cfRule type="containsText" dxfId="1373" priority="3036" operator="containsText" text="ENABLED">
      <formula>NOT(ISERROR(SEARCH("ENABLED",J1237)))</formula>
    </cfRule>
  </conditionalFormatting>
  <conditionalFormatting sqref="AA1237">
    <cfRule type="notContainsBlanks" dxfId="1372" priority="3034">
      <formula>LEN(TRIM(AA1237))&gt;0</formula>
    </cfRule>
  </conditionalFormatting>
  <conditionalFormatting sqref="K1237:L1237 N1237">
    <cfRule type="containsText" dxfId="1371" priority="3031" operator="containsText" text="DISABLED">
      <formula>NOT(ISERROR(SEARCH("DISABLED",K1237)))</formula>
    </cfRule>
    <cfRule type="containsText" dxfId="1370" priority="3032" operator="containsText" text="ENABLED">
      <formula>NOT(ISERROR(SEARCH("ENABLED",K1237)))</formula>
    </cfRule>
  </conditionalFormatting>
  <conditionalFormatting sqref="K1330:L1330 N1330">
    <cfRule type="containsText" dxfId="1369" priority="2891" operator="containsText" text="DISABLED">
      <formula>NOT(ISERROR(SEARCH("DISABLED",K1330)))</formula>
    </cfRule>
    <cfRule type="containsText" dxfId="1368" priority="2892" operator="containsText" text="ENABLED">
      <formula>NOT(ISERROR(SEARCH("ENABLED",K1330)))</formula>
    </cfRule>
  </conditionalFormatting>
  <conditionalFormatting sqref="AA1330">
    <cfRule type="notContainsBlanks" dxfId="1367" priority="2894">
      <formula>LEN(TRIM(AA1330))&gt;0</formula>
    </cfRule>
  </conditionalFormatting>
  <conditionalFormatting sqref="J1349">
    <cfRule type="containsText" dxfId="1366" priority="2860" operator="containsText" text="DISABLED">
      <formula>NOT(ISERROR(SEARCH("DISABLED",J1349)))</formula>
    </cfRule>
    <cfRule type="containsText" dxfId="1365" priority="2861" operator="containsText" text="ENABLED">
      <formula>NOT(ISERROR(SEARCH("ENABLED",J1349)))</formula>
    </cfRule>
  </conditionalFormatting>
  <conditionalFormatting sqref="AA1349">
    <cfRule type="notContainsBlanks" dxfId="1364" priority="2859">
      <formula>LEN(TRIM(AA1349))&gt;0</formula>
    </cfRule>
  </conditionalFormatting>
  <conditionalFormatting sqref="K1349:L1349 N1349">
    <cfRule type="containsText" dxfId="1363" priority="2856" operator="containsText" text="DISABLED">
      <formula>NOT(ISERROR(SEARCH("DISABLED",K1349)))</formula>
    </cfRule>
    <cfRule type="containsText" dxfId="1362" priority="2857" operator="containsText" text="ENABLED">
      <formula>NOT(ISERROR(SEARCH("ENABLED",K1349)))</formula>
    </cfRule>
  </conditionalFormatting>
  <conditionalFormatting sqref="K1443:L1443 N1443">
    <cfRule type="containsText" dxfId="1361" priority="2776" operator="containsText" text="DISABLED">
      <formula>NOT(ISERROR(SEARCH("DISABLED",K1443)))</formula>
    </cfRule>
    <cfRule type="containsText" dxfId="1360" priority="2777" operator="containsText" text="ENABLED">
      <formula>NOT(ISERROR(SEARCH("ENABLED",K1443)))</formula>
    </cfRule>
  </conditionalFormatting>
  <conditionalFormatting sqref="J1429">
    <cfRule type="containsText" dxfId="1359" priority="2843" operator="containsText" text="DISABLED">
      <formula>NOT(ISERROR(SEARCH("DISABLED",J1429)))</formula>
    </cfRule>
    <cfRule type="containsText" dxfId="1358" priority="2844" operator="containsText" text="ENABLED">
      <formula>NOT(ISERROR(SEARCH("ENABLED",J1429)))</formula>
    </cfRule>
  </conditionalFormatting>
  <conditionalFormatting sqref="AA1429">
    <cfRule type="notContainsBlanks" dxfId="1357" priority="2842">
      <formula>LEN(TRIM(AA1429))&gt;0</formula>
    </cfRule>
  </conditionalFormatting>
  <conditionalFormatting sqref="K1429:L1429 N1429">
    <cfRule type="containsText" dxfId="1356" priority="2839" operator="containsText" text="DISABLED">
      <formula>NOT(ISERROR(SEARCH("DISABLED",K1429)))</formula>
    </cfRule>
    <cfRule type="containsText" dxfId="1355" priority="2840" operator="containsText" text="ENABLED">
      <formula>NOT(ISERROR(SEARCH("ENABLED",K1429)))</formula>
    </cfRule>
  </conditionalFormatting>
  <conditionalFormatting sqref="J1430">
    <cfRule type="containsText" dxfId="1354" priority="2836" operator="containsText" text="DISABLED">
      <formula>NOT(ISERROR(SEARCH("DISABLED",J1430)))</formula>
    </cfRule>
    <cfRule type="containsText" dxfId="1353" priority="2837" operator="containsText" text="ENABLED">
      <formula>NOT(ISERROR(SEARCH("ENABLED",J1430)))</formula>
    </cfRule>
  </conditionalFormatting>
  <conditionalFormatting sqref="AA1430">
    <cfRule type="notContainsBlanks" dxfId="1352" priority="2835">
      <formula>LEN(TRIM(AA1430))&gt;0</formula>
    </cfRule>
  </conditionalFormatting>
  <conditionalFormatting sqref="K1430:L1430 N1430">
    <cfRule type="containsText" dxfId="1351" priority="2832" operator="containsText" text="DISABLED">
      <formula>NOT(ISERROR(SEARCH("DISABLED",K1430)))</formula>
    </cfRule>
    <cfRule type="containsText" dxfId="1350" priority="2833" operator="containsText" text="ENABLED">
      <formula>NOT(ISERROR(SEARCH("ENABLED",K1430)))</formula>
    </cfRule>
  </conditionalFormatting>
  <conditionalFormatting sqref="AA1443">
    <cfRule type="notContainsBlanks" dxfId="1349" priority="2779">
      <formula>LEN(TRIM(AA1443))&gt;0</formula>
    </cfRule>
  </conditionalFormatting>
  <conditionalFormatting sqref="J550">
    <cfRule type="containsText" dxfId="1348" priority="2628" operator="containsText" text="DISABLED">
      <formula>NOT(ISERROR(SEARCH("DISABLED",J550)))</formula>
    </cfRule>
    <cfRule type="containsText" dxfId="1347" priority="2629" operator="containsText" text="ENABLED">
      <formula>NOT(ISERROR(SEARCH("ENABLED",J550)))</formula>
    </cfRule>
  </conditionalFormatting>
  <conditionalFormatting sqref="AA550">
    <cfRule type="notContainsBlanks" dxfId="1346" priority="2627">
      <formula>LEN(TRIM(AA550))&gt;0</formula>
    </cfRule>
  </conditionalFormatting>
  <conditionalFormatting sqref="J5">
    <cfRule type="containsText" dxfId="1345" priority="2748" operator="containsText" text="DISABLED">
      <formula>NOT(ISERROR(SEARCH("DISABLED",J5)))</formula>
    </cfRule>
    <cfRule type="containsText" dxfId="1344" priority="2749" operator="containsText" text="ENABLED">
      <formula>NOT(ISERROR(SEARCH("ENABLED",J5)))</formula>
    </cfRule>
  </conditionalFormatting>
  <conditionalFormatting sqref="AA5">
    <cfRule type="notContainsBlanks" dxfId="1343" priority="2747">
      <formula>LEN(TRIM(AA5))&gt;0</formula>
    </cfRule>
  </conditionalFormatting>
  <conditionalFormatting sqref="K5:L5 N5">
    <cfRule type="containsText" dxfId="1342" priority="2744" operator="containsText" text="DISABLED">
      <formula>NOT(ISERROR(SEARCH("DISABLED",K5)))</formula>
    </cfRule>
    <cfRule type="containsText" dxfId="1341" priority="2745" operator="containsText" text="ENABLED">
      <formula>NOT(ISERROR(SEARCH("ENABLED",K5)))</formula>
    </cfRule>
  </conditionalFormatting>
  <conditionalFormatting sqref="J133">
    <cfRule type="containsText" dxfId="1340" priority="2736" operator="containsText" text="DISABLED">
      <formula>NOT(ISERROR(SEARCH("DISABLED",J133)))</formula>
    </cfRule>
    <cfRule type="containsText" dxfId="1339" priority="2737" operator="containsText" text="ENABLED">
      <formula>NOT(ISERROR(SEARCH("ENABLED",J133)))</formula>
    </cfRule>
  </conditionalFormatting>
  <conditionalFormatting sqref="AA133">
    <cfRule type="notContainsBlanks" dxfId="1338" priority="2735">
      <formula>LEN(TRIM(AA133))&gt;0</formula>
    </cfRule>
  </conditionalFormatting>
  <conditionalFormatting sqref="K133:L133 N133">
    <cfRule type="containsText" dxfId="1337" priority="2732" operator="containsText" text="DISABLED">
      <formula>NOT(ISERROR(SEARCH("DISABLED",K133)))</formula>
    </cfRule>
    <cfRule type="containsText" dxfId="1336" priority="2733" operator="containsText" text="ENABLED">
      <formula>NOT(ISERROR(SEARCH("ENABLED",K133)))</formula>
    </cfRule>
  </conditionalFormatting>
  <conditionalFormatting sqref="J134">
    <cfRule type="containsText" dxfId="1335" priority="2730" operator="containsText" text="DISABLED">
      <formula>NOT(ISERROR(SEARCH("DISABLED",J134)))</formula>
    </cfRule>
    <cfRule type="containsText" dxfId="1334" priority="2731" operator="containsText" text="ENABLED">
      <formula>NOT(ISERROR(SEARCH("ENABLED",J134)))</formula>
    </cfRule>
  </conditionalFormatting>
  <conditionalFormatting sqref="AA134">
    <cfRule type="notContainsBlanks" dxfId="1333" priority="2729">
      <formula>LEN(TRIM(AA134))&gt;0</formula>
    </cfRule>
  </conditionalFormatting>
  <conditionalFormatting sqref="K134:L134 N134">
    <cfRule type="containsText" dxfId="1332" priority="2726" operator="containsText" text="DISABLED">
      <formula>NOT(ISERROR(SEARCH("DISABLED",K134)))</formula>
    </cfRule>
    <cfRule type="containsText" dxfId="1331" priority="2727" operator="containsText" text="ENABLED">
      <formula>NOT(ISERROR(SEARCH("ENABLED",K134)))</formula>
    </cfRule>
  </conditionalFormatting>
  <conditionalFormatting sqref="J135">
    <cfRule type="containsText" dxfId="1330" priority="2724" operator="containsText" text="DISABLED">
      <formula>NOT(ISERROR(SEARCH("DISABLED",J135)))</formula>
    </cfRule>
    <cfRule type="containsText" dxfId="1329" priority="2725" operator="containsText" text="ENABLED">
      <formula>NOT(ISERROR(SEARCH("ENABLED",J135)))</formula>
    </cfRule>
  </conditionalFormatting>
  <conditionalFormatting sqref="AA135">
    <cfRule type="notContainsBlanks" dxfId="1328" priority="2723">
      <formula>LEN(TRIM(AA135))&gt;0</formula>
    </cfRule>
  </conditionalFormatting>
  <conditionalFormatting sqref="K135:L135 N135">
    <cfRule type="containsText" dxfId="1327" priority="2720" operator="containsText" text="DISABLED">
      <formula>NOT(ISERROR(SEARCH("DISABLED",K135)))</formula>
    </cfRule>
    <cfRule type="containsText" dxfId="1326" priority="2721" operator="containsText" text="ENABLED">
      <formula>NOT(ISERROR(SEARCH("ENABLED",K135)))</formula>
    </cfRule>
  </conditionalFormatting>
  <conditionalFormatting sqref="J136">
    <cfRule type="containsText" dxfId="1325" priority="2718" operator="containsText" text="DISABLED">
      <formula>NOT(ISERROR(SEARCH("DISABLED",J136)))</formula>
    </cfRule>
    <cfRule type="containsText" dxfId="1324" priority="2719" operator="containsText" text="ENABLED">
      <formula>NOT(ISERROR(SEARCH("ENABLED",J136)))</formula>
    </cfRule>
  </conditionalFormatting>
  <conditionalFormatting sqref="AA136">
    <cfRule type="notContainsBlanks" dxfId="1323" priority="2717">
      <formula>LEN(TRIM(AA136))&gt;0</formula>
    </cfRule>
  </conditionalFormatting>
  <conditionalFormatting sqref="K136:L136 N136">
    <cfRule type="containsText" dxfId="1322" priority="2714" operator="containsText" text="DISABLED">
      <formula>NOT(ISERROR(SEARCH("DISABLED",K136)))</formula>
    </cfRule>
    <cfRule type="containsText" dxfId="1321" priority="2715" operator="containsText" text="ENABLED">
      <formula>NOT(ISERROR(SEARCH("ENABLED",K136)))</formula>
    </cfRule>
  </conditionalFormatting>
  <conditionalFormatting sqref="J229">
    <cfRule type="containsText" dxfId="1320" priority="2712" operator="containsText" text="DISABLED">
      <formula>NOT(ISERROR(SEARCH("DISABLED",J229)))</formula>
    </cfRule>
    <cfRule type="containsText" dxfId="1319" priority="2713" operator="containsText" text="ENABLED">
      <formula>NOT(ISERROR(SEARCH("ENABLED",J229)))</formula>
    </cfRule>
  </conditionalFormatting>
  <conditionalFormatting sqref="AA229">
    <cfRule type="notContainsBlanks" dxfId="1318" priority="2711">
      <formula>LEN(TRIM(AA229))&gt;0</formula>
    </cfRule>
  </conditionalFormatting>
  <conditionalFormatting sqref="K229:L229 N229">
    <cfRule type="containsText" dxfId="1317" priority="2708" operator="containsText" text="DISABLED">
      <formula>NOT(ISERROR(SEARCH("DISABLED",K229)))</formula>
    </cfRule>
    <cfRule type="containsText" dxfId="1316" priority="2709" operator="containsText" text="ENABLED">
      <formula>NOT(ISERROR(SEARCH("ENABLED",K229)))</formula>
    </cfRule>
  </conditionalFormatting>
  <conditionalFormatting sqref="J230">
    <cfRule type="containsText" dxfId="1315" priority="2706" operator="containsText" text="DISABLED">
      <formula>NOT(ISERROR(SEARCH("DISABLED",J230)))</formula>
    </cfRule>
    <cfRule type="containsText" dxfId="1314" priority="2707" operator="containsText" text="ENABLED">
      <formula>NOT(ISERROR(SEARCH("ENABLED",J230)))</formula>
    </cfRule>
  </conditionalFormatting>
  <conditionalFormatting sqref="AA230">
    <cfRule type="notContainsBlanks" dxfId="1313" priority="2705">
      <formula>LEN(TRIM(AA230))&gt;0</formula>
    </cfRule>
  </conditionalFormatting>
  <conditionalFormatting sqref="K230:L230 N230">
    <cfRule type="containsText" dxfId="1312" priority="2702" operator="containsText" text="DISABLED">
      <formula>NOT(ISERROR(SEARCH("DISABLED",K230)))</formula>
    </cfRule>
    <cfRule type="containsText" dxfId="1311" priority="2703" operator="containsText" text="ENABLED">
      <formula>NOT(ISERROR(SEARCH("ENABLED",K230)))</formula>
    </cfRule>
  </conditionalFormatting>
  <conditionalFormatting sqref="J231">
    <cfRule type="containsText" dxfId="1310" priority="2700" operator="containsText" text="DISABLED">
      <formula>NOT(ISERROR(SEARCH("DISABLED",J231)))</formula>
    </cfRule>
    <cfRule type="containsText" dxfId="1309" priority="2701" operator="containsText" text="ENABLED">
      <formula>NOT(ISERROR(SEARCH("ENABLED",J231)))</formula>
    </cfRule>
  </conditionalFormatting>
  <conditionalFormatting sqref="AA231">
    <cfRule type="notContainsBlanks" dxfId="1308" priority="2699">
      <formula>LEN(TRIM(AA231))&gt;0</formula>
    </cfRule>
  </conditionalFormatting>
  <conditionalFormatting sqref="K231:L231 N231">
    <cfRule type="containsText" dxfId="1307" priority="2696" operator="containsText" text="DISABLED">
      <formula>NOT(ISERROR(SEARCH("DISABLED",K231)))</formula>
    </cfRule>
    <cfRule type="containsText" dxfId="1306" priority="2697" operator="containsText" text="ENABLED">
      <formula>NOT(ISERROR(SEARCH("ENABLED",K231)))</formula>
    </cfRule>
  </conditionalFormatting>
  <conditionalFormatting sqref="J408">
    <cfRule type="containsText" dxfId="1305" priority="2694" operator="containsText" text="DISABLED">
      <formula>NOT(ISERROR(SEARCH("DISABLED",J408)))</formula>
    </cfRule>
    <cfRule type="containsText" dxfId="1304" priority="2695" operator="containsText" text="ENABLED">
      <formula>NOT(ISERROR(SEARCH("ENABLED",J408)))</formula>
    </cfRule>
  </conditionalFormatting>
  <conditionalFormatting sqref="AA408">
    <cfRule type="notContainsBlanks" dxfId="1303" priority="2693">
      <formula>LEN(TRIM(AA408))&gt;0</formula>
    </cfRule>
  </conditionalFormatting>
  <conditionalFormatting sqref="K408:L408 N408">
    <cfRule type="containsText" dxfId="1302" priority="2690" operator="containsText" text="DISABLED">
      <formula>NOT(ISERROR(SEARCH("DISABLED",K408)))</formula>
    </cfRule>
    <cfRule type="containsText" dxfId="1301" priority="2691" operator="containsText" text="ENABLED">
      <formula>NOT(ISERROR(SEARCH("ENABLED",K408)))</formula>
    </cfRule>
  </conditionalFormatting>
  <conditionalFormatting sqref="J409">
    <cfRule type="containsText" dxfId="1300" priority="2688" operator="containsText" text="DISABLED">
      <formula>NOT(ISERROR(SEARCH("DISABLED",J409)))</formula>
    </cfRule>
    <cfRule type="containsText" dxfId="1299" priority="2689" operator="containsText" text="ENABLED">
      <formula>NOT(ISERROR(SEARCH("ENABLED",J409)))</formula>
    </cfRule>
  </conditionalFormatting>
  <conditionalFormatting sqref="AA409">
    <cfRule type="notContainsBlanks" dxfId="1298" priority="2687">
      <formula>LEN(TRIM(AA409))&gt;0</formula>
    </cfRule>
  </conditionalFormatting>
  <conditionalFormatting sqref="K409:L409 N409">
    <cfRule type="containsText" dxfId="1297" priority="2684" operator="containsText" text="DISABLED">
      <formula>NOT(ISERROR(SEARCH("DISABLED",K409)))</formula>
    </cfRule>
    <cfRule type="containsText" dxfId="1296" priority="2685" operator="containsText" text="ENABLED">
      <formula>NOT(ISERROR(SEARCH("ENABLED",K409)))</formula>
    </cfRule>
  </conditionalFormatting>
  <conditionalFormatting sqref="J410">
    <cfRule type="containsText" dxfId="1295" priority="2682" operator="containsText" text="DISABLED">
      <formula>NOT(ISERROR(SEARCH("DISABLED",J410)))</formula>
    </cfRule>
    <cfRule type="containsText" dxfId="1294" priority="2683" operator="containsText" text="ENABLED">
      <formula>NOT(ISERROR(SEARCH("ENABLED",J410)))</formula>
    </cfRule>
  </conditionalFormatting>
  <conditionalFormatting sqref="AA410">
    <cfRule type="notContainsBlanks" dxfId="1293" priority="2681">
      <formula>LEN(TRIM(AA410))&gt;0</formula>
    </cfRule>
  </conditionalFormatting>
  <conditionalFormatting sqref="K410:L410 N410">
    <cfRule type="containsText" dxfId="1292" priority="2678" operator="containsText" text="DISABLED">
      <formula>NOT(ISERROR(SEARCH("DISABLED",K410)))</formula>
    </cfRule>
    <cfRule type="containsText" dxfId="1291" priority="2679" operator="containsText" text="ENABLED">
      <formula>NOT(ISERROR(SEARCH("ENABLED",K410)))</formula>
    </cfRule>
  </conditionalFormatting>
  <conditionalFormatting sqref="J448">
    <cfRule type="containsText" dxfId="1290" priority="2676" operator="containsText" text="DISABLED">
      <formula>NOT(ISERROR(SEARCH("DISABLED",J448)))</formula>
    </cfRule>
    <cfRule type="containsText" dxfId="1289" priority="2677" operator="containsText" text="ENABLED">
      <formula>NOT(ISERROR(SEARCH("ENABLED",J448)))</formula>
    </cfRule>
  </conditionalFormatting>
  <conditionalFormatting sqref="AA448">
    <cfRule type="notContainsBlanks" dxfId="1288" priority="2675">
      <formula>LEN(TRIM(AA448))&gt;0</formula>
    </cfRule>
  </conditionalFormatting>
  <conditionalFormatting sqref="K448:L448 N448">
    <cfRule type="containsText" dxfId="1287" priority="2672" operator="containsText" text="DISABLED">
      <formula>NOT(ISERROR(SEARCH("DISABLED",K448)))</formula>
    </cfRule>
    <cfRule type="containsText" dxfId="1286" priority="2673" operator="containsText" text="ENABLED">
      <formula>NOT(ISERROR(SEARCH("ENABLED",K448)))</formula>
    </cfRule>
  </conditionalFormatting>
  <conditionalFormatting sqref="J449">
    <cfRule type="containsText" dxfId="1285" priority="2670" operator="containsText" text="DISABLED">
      <formula>NOT(ISERROR(SEARCH("DISABLED",J449)))</formula>
    </cfRule>
    <cfRule type="containsText" dxfId="1284" priority="2671" operator="containsText" text="ENABLED">
      <formula>NOT(ISERROR(SEARCH("ENABLED",J449)))</formula>
    </cfRule>
  </conditionalFormatting>
  <conditionalFormatting sqref="AA449">
    <cfRule type="notContainsBlanks" dxfId="1283" priority="2669">
      <formula>LEN(TRIM(AA449))&gt;0</formula>
    </cfRule>
  </conditionalFormatting>
  <conditionalFormatting sqref="K449:L449 N449">
    <cfRule type="containsText" dxfId="1282" priority="2666" operator="containsText" text="DISABLED">
      <formula>NOT(ISERROR(SEARCH("DISABLED",K449)))</formula>
    </cfRule>
    <cfRule type="containsText" dxfId="1281" priority="2667" operator="containsText" text="ENABLED">
      <formula>NOT(ISERROR(SEARCH("ENABLED",K449)))</formula>
    </cfRule>
  </conditionalFormatting>
  <conditionalFormatting sqref="J450">
    <cfRule type="containsText" dxfId="1280" priority="2664" operator="containsText" text="DISABLED">
      <formula>NOT(ISERROR(SEARCH("DISABLED",J450)))</formula>
    </cfRule>
    <cfRule type="containsText" dxfId="1279" priority="2665" operator="containsText" text="ENABLED">
      <formula>NOT(ISERROR(SEARCH("ENABLED",J450)))</formula>
    </cfRule>
  </conditionalFormatting>
  <conditionalFormatting sqref="AA450">
    <cfRule type="notContainsBlanks" dxfId="1278" priority="2663">
      <formula>LEN(TRIM(AA450))&gt;0</formula>
    </cfRule>
  </conditionalFormatting>
  <conditionalFormatting sqref="K450:L450 N450">
    <cfRule type="containsText" dxfId="1277" priority="2660" operator="containsText" text="DISABLED">
      <formula>NOT(ISERROR(SEARCH("DISABLED",K450)))</formula>
    </cfRule>
    <cfRule type="containsText" dxfId="1276" priority="2661" operator="containsText" text="ENABLED">
      <formula>NOT(ISERROR(SEARCH("ENABLED",K450)))</formula>
    </cfRule>
  </conditionalFormatting>
  <conditionalFormatting sqref="J481">
    <cfRule type="containsText" dxfId="1275" priority="2658" operator="containsText" text="DISABLED">
      <formula>NOT(ISERROR(SEARCH("DISABLED",J481)))</formula>
    </cfRule>
    <cfRule type="containsText" dxfId="1274" priority="2659" operator="containsText" text="ENABLED">
      <formula>NOT(ISERROR(SEARCH("ENABLED",J481)))</formula>
    </cfRule>
  </conditionalFormatting>
  <conditionalFormatting sqref="AA481">
    <cfRule type="notContainsBlanks" dxfId="1273" priority="2657">
      <formula>LEN(TRIM(AA481))&gt;0</formula>
    </cfRule>
  </conditionalFormatting>
  <conditionalFormatting sqref="K481:L481 N481">
    <cfRule type="containsText" dxfId="1272" priority="2654" operator="containsText" text="DISABLED">
      <formula>NOT(ISERROR(SEARCH("DISABLED",K481)))</formula>
    </cfRule>
    <cfRule type="containsText" dxfId="1271" priority="2655" operator="containsText" text="ENABLED">
      <formula>NOT(ISERROR(SEARCH("ENABLED",K481)))</formula>
    </cfRule>
  </conditionalFormatting>
  <conditionalFormatting sqref="J482">
    <cfRule type="containsText" dxfId="1270" priority="2652" operator="containsText" text="DISABLED">
      <formula>NOT(ISERROR(SEARCH("DISABLED",J482)))</formula>
    </cfRule>
    <cfRule type="containsText" dxfId="1269" priority="2653" operator="containsText" text="ENABLED">
      <formula>NOT(ISERROR(SEARCH("ENABLED",J482)))</formula>
    </cfRule>
  </conditionalFormatting>
  <conditionalFormatting sqref="AA482">
    <cfRule type="notContainsBlanks" dxfId="1268" priority="2651">
      <formula>LEN(TRIM(AA482))&gt;0</formula>
    </cfRule>
  </conditionalFormatting>
  <conditionalFormatting sqref="K482:L482 N482">
    <cfRule type="containsText" dxfId="1267" priority="2648" operator="containsText" text="DISABLED">
      <formula>NOT(ISERROR(SEARCH("DISABLED",K482)))</formula>
    </cfRule>
    <cfRule type="containsText" dxfId="1266" priority="2649" operator="containsText" text="ENABLED">
      <formula>NOT(ISERROR(SEARCH("ENABLED",K482)))</formula>
    </cfRule>
  </conditionalFormatting>
  <conditionalFormatting sqref="J483">
    <cfRule type="containsText" dxfId="1265" priority="2646" operator="containsText" text="DISABLED">
      <formula>NOT(ISERROR(SEARCH("DISABLED",J483)))</formula>
    </cfRule>
    <cfRule type="containsText" dxfId="1264" priority="2647" operator="containsText" text="ENABLED">
      <formula>NOT(ISERROR(SEARCH("ENABLED",J483)))</formula>
    </cfRule>
  </conditionalFormatting>
  <conditionalFormatting sqref="AA483">
    <cfRule type="notContainsBlanks" dxfId="1263" priority="2645">
      <formula>LEN(TRIM(AA483))&gt;0</formula>
    </cfRule>
  </conditionalFormatting>
  <conditionalFormatting sqref="K483:L483 N483">
    <cfRule type="containsText" dxfId="1262" priority="2642" operator="containsText" text="DISABLED">
      <formula>NOT(ISERROR(SEARCH("DISABLED",K483)))</formula>
    </cfRule>
    <cfRule type="containsText" dxfId="1261" priority="2643" operator="containsText" text="ENABLED">
      <formula>NOT(ISERROR(SEARCH("ENABLED",K483)))</formula>
    </cfRule>
  </conditionalFormatting>
  <conditionalFormatting sqref="J548">
    <cfRule type="containsText" dxfId="1260" priority="2640" operator="containsText" text="DISABLED">
      <formula>NOT(ISERROR(SEARCH("DISABLED",J548)))</formula>
    </cfRule>
    <cfRule type="containsText" dxfId="1259" priority="2641" operator="containsText" text="ENABLED">
      <formula>NOT(ISERROR(SEARCH("ENABLED",J548)))</formula>
    </cfRule>
  </conditionalFormatting>
  <conditionalFormatting sqref="AA548">
    <cfRule type="notContainsBlanks" dxfId="1258" priority="2639">
      <formula>LEN(TRIM(AA548))&gt;0</formula>
    </cfRule>
  </conditionalFormatting>
  <conditionalFormatting sqref="K548:L548 N548">
    <cfRule type="containsText" dxfId="1257" priority="2636" operator="containsText" text="DISABLED">
      <formula>NOT(ISERROR(SEARCH("DISABLED",K548)))</formula>
    </cfRule>
    <cfRule type="containsText" dxfId="1256" priority="2637" operator="containsText" text="ENABLED">
      <formula>NOT(ISERROR(SEARCH("ENABLED",K548)))</formula>
    </cfRule>
  </conditionalFormatting>
  <conditionalFormatting sqref="J549">
    <cfRule type="containsText" dxfId="1255" priority="2634" operator="containsText" text="DISABLED">
      <formula>NOT(ISERROR(SEARCH("DISABLED",J549)))</formula>
    </cfRule>
    <cfRule type="containsText" dxfId="1254" priority="2635" operator="containsText" text="ENABLED">
      <formula>NOT(ISERROR(SEARCH("ENABLED",J549)))</formula>
    </cfRule>
  </conditionalFormatting>
  <conditionalFormatting sqref="AA549">
    <cfRule type="notContainsBlanks" dxfId="1253" priority="2633">
      <formula>LEN(TRIM(AA549))&gt;0</formula>
    </cfRule>
  </conditionalFormatting>
  <conditionalFormatting sqref="K549:L549 N549">
    <cfRule type="containsText" dxfId="1252" priority="2630" operator="containsText" text="DISABLED">
      <formula>NOT(ISERROR(SEARCH("DISABLED",K549)))</formula>
    </cfRule>
    <cfRule type="containsText" dxfId="1251" priority="2631" operator="containsText" text="ENABLED">
      <formula>NOT(ISERROR(SEARCH("ENABLED",K549)))</formula>
    </cfRule>
  </conditionalFormatting>
  <conditionalFormatting sqref="K550:L550 N550">
    <cfRule type="containsText" dxfId="1250" priority="2624" operator="containsText" text="DISABLED">
      <formula>NOT(ISERROR(SEARCH("DISABLED",K550)))</formula>
    </cfRule>
    <cfRule type="containsText" dxfId="1249" priority="2625" operator="containsText" text="ENABLED">
      <formula>NOT(ISERROR(SEARCH("ENABLED",K550)))</formula>
    </cfRule>
  </conditionalFormatting>
  <conditionalFormatting sqref="J1200">
    <cfRule type="containsText" dxfId="1248" priority="2616" operator="containsText" text="DISABLED">
      <formula>NOT(ISERROR(SEARCH("DISABLED",J1200)))</formula>
    </cfRule>
    <cfRule type="containsText" dxfId="1247" priority="2617" operator="containsText" text="ENABLED">
      <formula>NOT(ISERROR(SEARCH("ENABLED",J1200)))</formula>
    </cfRule>
  </conditionalFormatting>
  <conditionalFormatting sqref="AA1200">
    <cfRule type="notContainsBlanks" dxfId="1246" priority="2615">
      <formula>LEN(TRIM(AA1200))&gt;0</formula>
    </cfRule>
  </conditionalFormatting>
  <conditionalFormatting sqref="K1200:L1200 N1200">
    <cfRule type="containsText" dxfId="1245" priority="2612" operator="containsText" text="DISABLED">
      <formula>NOT(ISERROR(SEARCH("DISABLED",K1200)))</formula>
    </cfRule>
    <cfRule type="containsText" dxfId="1244" priority="2613" operator="containsText" text="ENABLED">
      <formula>NOT(ISERROR(SEARCH("ENABLED",K1200)))</formula>
    </cfRule>
  </conditionalFormatting>
  <conditionalFormatting sqref="J1201">
    <cfRule type="containsText" dxfId="1243" priority="2610" operator="containsText" text="DISABLED">
      <formula>NOT(ISERROR(SEARCH("DISABLED",J1201)))</formula>
    </cfRule>
    <cfRule type="containsText" dxfId="1242" priority="2611" operator="containsText" text="ENABLED">
      <formula>NOT(ISERROR(SEARCH("ENABLED",J1201)))</formula>
    </cfRule>
  </conditionalFormatting>
  <conditionalFormatting sqref="AA1201">
    <cfRule type="notContainsBlanks" dxfId="1241" priority="2609">
      <formula>LEN(TRIM(AA1201))&gt;0</formula>
    </cfRule>
  </conditionalFormatting>
  <conditionalFormatting sqref="K1201:L1201 N1201">
    <cfRule type="containsText" dxfId="1240" priority="2606" operator="containsText" text="DISABLED">
      <formula>NOT(ISERROR(SEARCH("DISABLED",K1201)))</formula>
    </cfRule>
    <cfRule type="containsText" dxfId="1239" priority="2607" operator="containsText" text="ENABLED">
      <formula>NOT(ISERROR(SEARCH("ENABLED",K1201)))</formula>
    </cfRule>
  </conditionalFormatting>
  <conditionalFormatting sqref="J1234">
    <cfRule type="containsText" dxfId="1238" priority="2604" operator="containsText" text="DISABLED">
      <formula>NOT(ISERROR(SEARCH("DISABLED",J1234)))</formula>
    </cfRule>
    <cfRule type="containsText" dxfId="1237" priority="2605" operator="containsText" text="ENABLED">
      <formula>NOT(ISERROR(SEARCH("ENABLED",J1234)))</formula>
    </cfRule>
  </conditionalFormatting>
  <conditionalFormatting sqref="AA1234">
    <cfRule type="notContainsBlanks" dxfId="1236" priority="2603">
      <formula>LEN(TRIM(AA1234))&gt;0</formula>
    </cfRule>
  </conditionalFormatting>
  <conditionalFormatting sqref="K1234:L1234 N1234">
    <cfRule type="containsText" dxfId="1235" priority="2600" operator="containsText" text="DISABLED">
      <formula>NOT(ISERROR(SEARCH("DISABLED",K1234)))</formula>
    </cfRule>
    <cfRule type="containsText" dxfId="1234" priority="2601" operator="containsText" text="ENABLED">
      <formula>NOT(ISERROR(SEARCH("ENABLED",K1234)))</formula>
    </cfRule>
  </conditionalFormatting>
  <conditionalFormatting sqref="J1235">
    <cfRule type="containsText" dxfId="1233" priority="2598" operator="containsText" text="DISABLED">
      <formula>NOT(ISERROR(SEARCH("DISABLED",J1235)))</formula>
    </cfRule>
    <cfRule type="containsText" dxfId="1232" priority="2599" operator="containsText" text="ENABLED">
      <formula>NOT(ISERROR(SEARCH("ENABLED",J1235)))</formula>
    </cfRule>
  </conditionalFormatting>
  <conditionalFormatting sqref="AA1235">
    <cfRule type="notContainsBlanks" dxfId="1231" priority="2597">
      <formula>LEN(TRIM(AA1235))&gt;0</formula>
    </cfRule>
  </conditionalFormatting>
  <conditionalFormatting sqref="K1235:L1235 N1235">
    <cfRule type="containsText" dxfId="1230" priority="2594" operator="containsText" text="DISABLED">
      <formula>NOT(ISERROR(SEARCH("DISABLED",K1235)))</formula>
    </cfRule>
    <cfRule type="containsText" dxfId="1229" priority="2595" operator="containsText" text="ENABLED">
      <formula>NOT(ISERROR(SEARCH("ENABLED",K1235)))</formula>
    </cfRule>
  </conditionalFormatting>
  <conditionalFormatting sqref="J1236">
    <cfRule type="containsText" dxfId="1228" priority="2592" operator="containsText" text="DISABLED">
      <formula>NOT(ISERROR(SEARCH("DISABLED",J1236)))</formula>
    </cfRule>
    <cfRule type="containsText" dxfId="1227" priority="2593" operator="containsText" text="ENABLED">
      <formula>NOT(ISERROR(SEARCH("ENABLED",J1236)))</formula>
    </cfRule>
  </conditionalFormatting>
  <conditionalFormatting sqref="AA1236">
    <cfRule type="notContainsBlanks" dxfId="1226" priority="2591">
      <formula>LEN(TRIM(AA1236))&gt;0</formula>
    </cfRule>
  </conditionalFormatting>
  <conditionalFormatting sqref="K1236:L1236 N1236">
    <cfRule type="containsText" dxfId="1225" priority="2588" operator="containsText" text="DISABLED">
      <formula>NOT(ISERROR(SEARCH("DISABLED",K1236)))</formula>
    </cfRule>
    <cfRule type="containsText" dxfId="1224" priority="2589" operator="containsText" text="ENABLED">
      <formula>NOT(ISERROR(SEARCH("ENABLED",K1236)))</formula>
    </cfRule>
  </conditionalFormatting>
  <conditionalFormatting sqref="J1327">
    <cfRule type="containsText" dxfId="1223" priority="2586" operator="containsText" text="DISABLED">
      <formula>NOT(ISERROR(SEARCH("DISABLED",J1327)))</formula>
    </cfRule>
    <cfRule type="containsText" dxfId="1222" priority="2587" operator="containsText" text="ENABLED">
      <formula>NOT(ISERROR(SEARCH("ENABLED",J1327)))</formula>
    </cfRule>
  </conditionalFormatting>
  <conditionalFormatting sqref="AA1327">
    <cfRule type="notContainsBlanks" dxfId="1221" priority="2585">
      <formula>LEN(TRIM(AA1327))&gt;0</formula>
    </cfRule>
  </conditionalFormatting>
  <conditionalFormatting sqref="K1327:L1327 N1327">
    <cfRule type="containsText" dxfId="1220" priority="2582" operator="containsText" text="DISABLED">
      <formula>NOT(ISERROR(SEARCH("DISABLED",K1327)))</formula>
    </cfRule>
    <cfRule type="containsText" dxfId="1219" priority="2583" operator="containsText" text="ENABLED">
      <formula>NOT(ISERROR(SEARCH("ENABLED",K1327)))</formula>
    </cfRule>
  </conditionalFormatting>
  <conditionalFormatting sqref="J1328">
    <cfRule type="containsText" dxfId="1218" priority="2580" operator="containsText" text="DISABLED">
      <formula>NOT(ISERROR(SEARCH("DISABLED",J1328)))</formula>
    </cfRule>
    <cfRule type="containsText" dxfId="1217" priority="2581" operator="containsText" text="ENABLED">
      <formula>NOT(ISERROR(SEARCH("ENABLED",J1328)))</formula>
    </cfRule>
  </conditionalFormatting>
  <conditionalFormatting sqref="AA1328">
    <cfRule type="notContainsBlanks" dxfId="1216" priority="2579">
      <formula>LEN(TRIM(AA1328))&gt;0</formula>
    </cfRule>
  </conditionalFormatting>
  <conditionalFormatting sqref="K1328:L1328 N1328">
    <cfRule type="containsText" dxfId="1215" priority="2576" operator="containsText" text="DISABLED">
      <formula>NOT(ISERROR(SEARCH("DISABLED",K1328)))</formula>
    </cfRule>
    <cfRule type="containsText" dxfId="1214" priority="2577" operator="containsText" text="ENABLED">
      <formula>NOT(ISERROR(SEARCH("ENABLED",K1328)))</formula>
    </cfRule>
  </conditionalFormatting>
  <conditionalFormatting sqref="J1329">
    <cfRule type="containsText" dxfId="1213" priority="2574" operator="containsText" text="DISABLED">
      <formula>NOT(ISERROR(SEARCH("DISABLED",J1329)))</formula>
    </cfRule>
    <cfRule type="containsText" dxfId="1212" priority="2575" operator="containsText" text="ENABLED">
      <formula>NOT(ISERROR(SEARCH("ENABLED",J1329)))</formula>
    </cfRule>
  </conditionalFormatting>
  <conditionalFormatting sqref="AA1329">
    <cfRule type="notContainsBlanks" dxfId="1211" priority="2573">
      <formula>LEN(TRIM(AA1329))&gt;0</formula>
    </cfRule>
  </conditionalFormatting>
  <conditionalFormatting sqref="K1329:L1329 N1329">
    <cfRule type="containsText" dxfId="1210" priority="2570" operator="containsText" text="DISABLED">
      <formula>NOT(ISERROR(SEARCH("DISABLED",K1329)))</formula>
    </cfRule>
    <cfRule type="containsText" dxfId="1209" priority="2571" operator="containsText" text="ENABLED">
      <formula>NOT(ISERROR(SEARCH("ENABLED",K1329)))</formula>
    </cfRule>
  </conditionalFormatting>
  <conditionalFormatting sqref="J1346">
    <cfRule type="containsText" dxfId="1208" priority="2568" operator="containsText" text="DISABLED">
      <formula>NOT(ISERROR(SEARCH("DISABLED",J1346)))</formula>
    </cfRule>
    <cfRule type="containsText" dxfId="1207" priority="2569" operator="containsText" text="ENABLED">
      <formula>NOT(ISERROR(SEARCH("ENABLED",J1346)))</formula>
    </cfRule>
  </conditionalFormatting>
  <conditionalFormatting sqref="AA1346">
    <cfRule type="notContainsBlanks" dxfId="1206" priority="2567">
      <formula>LEN(TRIM(AA1346))&gt;0</formula>
    </cfRule>
  </conditionalFormatting>
  <conditionalFormatting sqref="K1346:L1346 N1346">
    <cfRule type="containsText" dxfId="1205" priority="2564" operator="containsText" text="DISABLED">
      <formula>NOT(ISERROR(SEARCH("DISABLED",K1346)))</formula>
    </cfRule>
    <cfRule type="containsText" dxfId="1204" priority="2565" operator="containsText" text="ENABLED">
      <formula>NOT(ISERROR(SEARCH("ENABLED",K1346)))</formula>
    </cfRule>
  </conditionalFormatting>
  <conditionalFormatting sqref="J1347">
    <cfRule type="containsText" dxfId="1203" priority="2562" operator="containsText" text="DISABLED">
      <formula>NOT(ISERROR(SEARCH("DISABLED",J1347)))</formula>
    </cfRule>
    <cfRule type="containsText" dxfId="1202" priority="2563" operator="containsText" text="ENABLED">
      <formula>NOT(ISERROR(SEARCH("ENABLED",J1347)))</formula>
    </cfRule>
  </conditionalFormatting>
  <conditionalFormatting sqref="AA1347">
    <cfRule type="notContainsBlanks" dxfId="1201" priority="2561">
      <formula>LEN(TRIM(AA1347))&gt;0</formula>
    </cfRule>
  </conditionalFormatting>
  <conditionalFormatting sqref="K1347:L1347 N1347">
    <cfRule type="containsText" dxfId="1200" priority="2558" operator="containsText" text="DISABLED">
      <formula>NOT(ISERROR(SEARCH("DISABLED",K1347)))</formula>
    </cfRule>
    <cfRule type="containsText" dxfId="1199" priority="2559" operator="containsText" text="ENABLED">
      <formula>NOT(ISERROR(SEARCH("ENABLED",K1347)))</formula>
    </cfRule>
  </conditionalFormatting>
  <conditionalFormatting sqref="J1348">
    <cfRule type="containsText" dxfId="1198" priority="2556" operator="containsText" text="DISABLED">
      <formula>NOT(ISERROR(SEARCH("DISABLED",J1348)))</formula>
    </cfRule>
    <cfRule type="containsText" dxfId="1197" priority="2557" operator="containsText" text="ENABLED">
      <formula>NOT(ISERROR(SEARCH("ENABLED",J1348)))</formula>
    </cfRule>
  </conditionalFormatting>
  <conditionalFormatting sqref="AA1348">
    <cfRule type="notContainsBlanks" dxfId="1196" priority="2555">
      <formula>LEN(TRIM(AA1348))&gt;0</formula>
    </cfRule>
  </conditionalFormatting>
  <conditionalFormatting sqref="K1348:L1348 N1348">
    <cfRule type="containsText" dxfId="1195" priority="2552" operator="containsText" text="DISABLED">
      <formula>NOT(ISERROR(SEARCH("DISABLED",K1348)))</formula>
    </cfRule>
    <cfRule type="containsText" dxfId="1194" priority="2553" operator="containsText" text="ENABLED">
      <formula>NOT(ISERROR(SEARCH("ENABLED",K1348)))</formula>
    </cfRule>
  </conditionalFormatting>
  <conditionalFormatting sqref="J1440:J1441">
    <cfRule type="containsText" dxfId="1193" priority="2544" operator="containsText" text="DISABLED">
      <formula>NOT(ISERROR(SEARCH("DISABLED",J1440)))</formula>
    </cfRule>
    <cfRule type="containsText" dxfId="1192" priority="2545" operator="containsText" text="ENABLED">
      <formula>NOT(ISERROR(SEARCH("ENABLED",J1440)))</formula>
    </cfRule>
  </conditionalFormatting>
  <conditionalFormatting sqref="AA1440:AA1441">
    <cfRule type="notContainsBlanks" dxfId="1191" priority="2543">
      <formula>LEN(TRIM(AA1440))&gt;0</formula>
    </cfRule>
  </conditionalFormatting>
  <conditionalFormatting sqref="K1440:L1441 N1440:N1441">
    <cfRule type="containsText" dxfId="1190" priority="2540" operator="containsText" text="DISABLED">
      <formula>NOT(ISERROR(SEARCH("DISABLED",K1440)))</formula>
    </cfRule>
    <cfRule type="containsText" dxfId="1189" priority="2541" operator="containsText" text="ENABLED">
      <formula>NOT(ISERROR(SEARCH("ENABLED",K1440)))</formula>
    </cfRule>
  </conditionalFormatting>
  <conditionalFormatting sqref="AA1442">
    <cfRule type="notContainsBlanks" dxfId="1188" priority="2537">
      <formula>LEN(TRIM(AA1442))&gt;0</formula>
    </cfRule>
  </conditionalFormatting>
  <conditionalFormatting sqref="K1442:L1442 N1442">
    <cfRule type="containsText" dxfId="1187" priority="2534" operator="containsText" text="DISABLED">
      <formula>NOT(ISERROR(SEARCH("DISABLED",K1442)))</formula>
    </cfRule>
    <cfRule type="containsText" dxfId="1186" priority="2535" operator="containsText" text="ENABLED">
      <formula>NOT(ISERROR(SEARCH("ENABLED",K1442)))</formula>
    </cfRule>
  </conditionalFormatting>
  <conditionalFormatting sqref="AA1510">
    <cfRule type="notContainsBlanks" dxfId="1185" priority="2531">
      <formula>LEN(TRIM(AA1510))&gt;0</formula>
    </cfRule>
  </conditionalFormatting>
  <conditionalFormatting sqref="K1510:L1510 N1510">
    <cfRule type="containsText" dxfId="1184" priority="2528" operator="containsText" text="DISABLED">
      <formula>NOT(ISERROR(SEARCH("DISABLED",K1510)))</formula>
    </cfRule>
    <cfRule type="containsText" dxfId="1183" priority="2529" operator="containsText" text="ENABLED">
      <formula>NOT(ISERROR(SEARCH("ENABLED",K1510)))</formula>
    </cfRule>
  </conditionalFormatting>
  <conditionalFormatting sqref="J1838:N1839">
    <cfRule type="containsText" dxfId="1182" priority="2526" operator="containsText" text="DISABLED">
      <formula>NOT(ISERROR(SEARCH("DISABLED",J1838)))</formula>
    </cfRule>
    <cfRule type="containsText" dxfId="1181" priority="2527" operator="containsText" text="ENABLED">
      <formula>NOT(ISERROR(SEARCH("ENABLED",J1838)))</formula>
    </cfRule>
  </conditionalFormatting>
  <conditionalFormatting sqref="AA1838:AA1839">
    <cfRule type="notContainsBlanks" dxfId="1180" priority="2525">
      <formula>LEN(TRIM(AA1838))&gt;0</formula>
    </cfRule>
  </conditionalFormatting>
  <conditionalFormatting sqref="J2034">
    <cfRule type="containsText" dxfId="1179" priority="2506" operator="containsText" text="DISABLED">
      <formula>NOT(ISERROR(SEARCH("DISABLED",J2034)))</formula>
    </cfRule>
    <cfRule type="containsText" dxfId="1178" priority="2507" operator="containsText" text="ENABLED">
      <formula>NOT(ISERROR(SEARCH("ENABLED",J2034)))</formula>
    </cfRule>
  </conditionalFormatting>
  <conditionalFormatting sqref="AA2034">
    <cfRule type="notContainsBlanks" dxfId="1177" priority="2505">
      <formula>LEN(TRIM(AA2034))&gt;0</formula>
    </cfRule>
  </conditionalFormatting>
  <conditionalFormatting sqref="K2034:L2034 N2034">
    <cfRule type="containsText" dxfId="1176" priority="2502" operator="containsText" text="DISABLED">
      <formula>NOT(ISERROR(SEARCH("DISABLED",K2034)))</formula>
    </cfRule>
    <cfRule type="containsText" dxfId="1175" priority="2503" operator="containsText" text="ENABLED">
      <formula>NOT(ISERROR(SEARCH("ENABLED",K2034)))</formula>
    </cfRule>
  </conditionalFormatting>
  <conditionalFormatting sqref="J2035">
    <cfRule type="containsText" dxfId="1174" priority="2500" operator="containsText" text="DISABLED">
      <formula>NOT(ISERROR(SEARCH("DISABLED",J2035)))</formula>
    </cfRule>
    <cfRule type="containsText" dxfId="1173" priority="2501" operator="containsText" text="ENABLED">
      <formula>NOT(ISERROR(SEARCH("ENABLED",J2035)))</formula>
    </cfRule>
  </conditionalFormatting>
  <conditionalFormatting sqref="AA2035">
    <cfRule type="notContainsBlanks" dxfId="1172" priority="2499">
      <formula>LEN(TRIM(AA2035))&gt;0</formula>
    </cfRule>
  </conditionalFormatting>
  <conditionalFormatting sqref="K2035:L2035 N2035">
    <cfRule type="containsText" dxfId="1171" priority="2496" operator="containsText" text="DISABLED">
      <formula>NOT(ISERROR(SEARCH("DISABLED",K2035)))</formula>
    </cfRule>
    <cfRule type="containsText" dxfId="1170" priority="2497" operator="containsText" text="ENABLED">
      <formula>NOT(ISERROR(SEARCH("ENABLED",K2035)))</formula>
    </cfRule>
  </conditionalFormatting>
  <conditionalFormatting sqref="J2036">
    <cfRule type="containsText" dxfId="1169" priority="2494" operator="containsText" text="DISABLED">
      <formula>NOT(ISERROR(SEARCH("DISABLED",J2036)))</formula>
    </cfRule>
    <cfRule type="containsText" dxfId="1168" priority="2495" operator="containsText" text="ENABLED">
      <formula>NOT(ISERROR(SEARCH("ENABLED",J2036)))</formula>
    </cfRule>
  </conditionalFormatting>
  <conditionalFormatting sqref="AA2036">
    <cfRule type="notContainsBlanks" dxfId="1167" priority="2493">
      <formula>LEN(TRIM(AA2036))&gt;0</formula>
    </cfRule>
  </conditionalFormatting>
  <conditionalFormatting sqref="K2036:L2036 N2036">
    <cfRule type="containsText" dxfId="1166" priority="2490" operator="containsText" text="DISABLED">
      <formula>NOT(ISERROR(SEARCH("DISABLED",K2036)))</formula>
    </cfRule>
    <cfRule type="containsText" dxfId="1165" priority="2491" operator="containsText" text="ENABLED">
      <formula>NOT(ISERROR(SEARCH("ENABLED",K2036)))</formula>
    </cfRule>
  </conditionalFormatting>
  <conditionalFormatting sqref="J2037">
    <cfRule type="containsText" dxfId="1164" priority="2488" operator="containsText" text="DISABLED">
      <formula>NOT(ISERROR(SEARCH("DISABLED",J2037)))</formula>
    </cfRule>
    <cfRule type="containsText" dxfId="1163" priority="2489" operator="containsText" text="ENABLED">
      <formula>NOT(ISERROR(SEARCH("ENABLED",J2037)))</formula>
    </cfRule>
  </conditionalFormatting>
  <conditionalFormatting sqref="AA2037">
    <cfRule type="notContainsBlanks" dxfId="1162" priority="2487">
      <formula>LEN(TRIM(AA2037))&gt;0</formula>
    </cfRule>
  </conditionalFormatting>
  <conditionalFormatting sqref="K2037:L2037 N2037">
    <cfRule type="containsText" dxfId="1161" priority="2484" operator="containsText" text="DISABLED">
      <formula>NOT(ISERROR(SEARCH("DISABLED",K2037)))</formula>
    </cfRule>
    <cfRule type="containsText" dxfId="1160" priority="2485" operator="containsText" text="ENABLED">
      <formula>NOT(ISERROR(SEARCH("ENABLED",K2037)))</formula>
    </cfRule>
  </conditionalFormatting>
  <conditionalFormatting sqref="J2038">
    <cfRule type="containsText" dxfId="1159" priority="2482" operator="containsText" text="DISABLED">
      <formula>NOT(ISERROR(SEARCH("DISABLED",J2038)))</formula>
    </cfRule>
    <cfRule type="containsText" dxfId="1158" priority="2483" operator="containsText" text="ENABLED">
      <formula>NOT(ISERROR(SEARCH("ENABLED",J2038)))</formula>
    </cfRule>
  </conditionalFormatting>
  <conditionalFormatting sqref="AA2038">
    <cfRule type="notContainsBlanks" dxfId="1157" priority="2481">
      <formula>LEN(TRIM(AA2038))&gt;0</formula>
    </cfRule>
  </conditionalFormatting>
  <conditionalFormatting sqref="K2038:L2038 N2038">
    <cfRule type="containsText" dxfId="1156" priority="2478" operator="containsText" text="DISABLED">
      <formula>NOT(ISERROR(SEARCH("DISABLED",K2038)))</formula>
    </cfRule>
    <cfRule type="containsText" dxfId="1155" priority="2479" operator="containsText" text="ENABLED">
      <formula>NOT(ISERROR(SEARCH("ENABLED",K2038)))</formula>
    </cfRule>
  </conditionalFormatting>
  <conditionalFormatting sqref="J2039">
    <cfRule type="containsText" dxfId="1154" priority="2476" operator="containsText" text="DISABLED">
      <formula>NOT(ISERROR(SEARCH("DISABLED",J2039)))</formula>
    </cfRule>
    <cfRule type="containsText" dxfId="1153" priority="2477" operator="containsText" text="ENABLED">
      <formula>NOT(ISERROR(SEARCH("ENABLED",J2039)))</formula>
    </cfRule>
  </conditionalFormatting>
  <conditionalFormatting sqref="AA2039">
    <cfRule type="notContainsBlanks" dxfId="1152" priority="2475">
      <formula>LEN(TRIM(AA2039))&gt;0</formula>
    </cfRule>
  </conditionalFormatting>
  <conditionalFormatting sqref="K2039:L2039 N2039">
    <cfRule type="containsText" dxfId="1151" priority="2472" operator="containsText" text="DISABLED">
      <formula>NOT(ISERROR(SEARCH("DISABLED",K2039)))</formula>
    </cfRule>
    <cfRule type="containsText" dxfId="1150" priority="2473" operator="containsText" text="ENABLED">
      <formula>NOT(ISERROR(SEARCH("ENABLED",K2039)))</formula>
    </cfRule>
  </conditionalFormatting>
  <conditionalFormatting sqref="J2040">
    <cfRule type="containsText" dxfId="1149" priority="2470" operator="containsText" text="DISABLED">
      <formula>NOT(ISERROR(SEARCH("DISABLED",J2040)))</formula>
    </cfRule>
    <cfRule type="containsText" dxfId="1148" priority="2471" operator="containsText" text="ENABLED">
      <formula>NOT(ISERROR(SEARCH("ENABLED",J2040)))</formula>
    </cfRule>
  </conditionalFormatting>
  <conditionalFormatting sqref="AA2040">
    <cfRule type="notContainsBlanks" dxfId="1147" priority="2469">
      <formula>LEN(TRIM(AA2040))&gt;0</formula>
    </cfRule>
  </conditionalFormatting>
  <conditionalFormatting sqref="K2040:L2040 N2040">
    <cfRule type="containsText" dxfId="1146" priority="2466" operator="containsText" text="DISABLED">
      <formula>NOT(ISERROR(SEARCH("DISABLED",K2040)))</formula>
    </cfRule>
    <cfRule type="containsText" dxfId="1145" priority="2467" operator="containsText" text="ENABLED">
      <formula>NOT(ISERROR(SEARCH("ENABLED",K2040)))</formula>
    </cfRule>
  </conditionalFormatting>
  <conditionalFormatting sqref="J2041">
    <cfRule type="containsText" dxfId="1144" priority="2464" operator="containsText" text="DISABLED">
      <formula>NOT(ISERROR(SEARCH("DISABLED",J2041)))</formula>
    </cfRule>
    <cfRule type="containsText" dxfId="1143" priority="2465" operator="containsText" text="ENABLED">
      <formula>NOT(ISERROR(SEARCH("ENABLED",J2041)))</formula>
    </cfRule>
  </conditionalFormatting>
  <conditionalFormatting sqref="AA2041">
    <cfRule type="notContainsBlanks" dxfId="1142" priority="2463">
      <formula>LEN(TRIM(AA2041))&gt;0</formula>
    </cfRule>
  </conditionalFormatting>
  <conditionalFormatting sqref="K2041:L2041 N2041">
    <cfRule type="containsText" dxfId="1141" priority="2460" operator="containsText" text="DISABLED">
      <formula>NOT(ISERROR(SEARCH("DISABLED",K2041)))</formula>
    </cfRule>
    <cfRule type="containsText" dxfId="1140" priority="2461" operator="containsText" text="ENABLED">
      <formula>NOT(ISERROR(SEARCH("ENABLED",K2041)))</formula>
    </cfRule>
  </conditionalFormatting>
  <conditionalFormatting sqref="J2042">
    <cfRule type="containsText" dxfId="1139" priority="2458" operator="containsText" text="DISABLED">
      <formula>NOT(ISERROR(SEARCH("DISABLED",J2042)))</formula>
    </cfRule>
    <cfRule type="containsText" dxfId="1138" priority="2459" operator="containsText" text="ENABLED">
      <formula>NOT(ISERROR(SEARCH("ENABLED",J2042)))</formula>
    </cfRule>
  </conditionalFormatting>
  <conditionalFormatting sqref="AA2042">
    <cfRule type="notContainsBlanks" dxfId="1137" priority="2457">
      <formula>LEN(TRIM(AA2042))&gt;0</formula>
    </cfRule>
  </conditionalFormatting>
  <conditionalFormatting sqref="K2042:L2042 N2042">
    <cfRule type="containsText" dxfId="1136" priority="2454" operator="containsText" text="DISABLED">
      <formula>NOT(ISERROR(SEARCH("DISABLED",K2042)))</formula>
    </cfRule>
    <cfRule type="containsText" dxfId="1135" priority="2455" operator="containsText" text="ENABLED">
      <formula>NOT(ISERROR(SEARCH("ENABLED",K2042)))</formula>
    </cfRule>
  </conditionalFormatting>
  <conditionalFormatting sqref="J2043">
    <cfRule type="containsText" dxfId="1134" priority="2452" operator="containsText" text="DISABLED">
      <formula>NOT(ISERROR(SEARCH("DISABLED",J2043)))</formula>
    </cfRule>
    <cfRule type="containsText" dxfId="1133" priority="2453" operator="containsText" text="ENABLED">
      <formula>NOT(ISERROR(SEARCH("ENABLED",J2043)))</formula>
    </cfRule>
  </conditionalFormatting>
  <conditionalFormatting sqref="AA2043">
    <cfRule type="notContainsBlanks" dxfId="1132" priority="2451">
      <formula>LEN(TRIM(AA2043))&gt;0</formula>
    </cfRule>
  </conditionalFormatting>
  <conditionalFormatting sqref="K2043:L2043 N2043">
    <cfRule type="containsText" dxfId="1131" priority="2448" operator="containsText" text="DISABLED">
      <formula>NOT(ISERROR(SEARCH("DISABLED",K2043)))</formula>
    </cfRule>
    <cfRule type="containsText" dxfId="1130" priority="2449" operator="containsText" text="ENABLED">
      <formula>NOT(ISERROR(SEARCH("ENABLED",K2043)))</formula>
    </cfRule>
  </conditionalFormatting>
  <conditionalFormatting sqref="J2044">
    <cfRule type="containsText" dxfId="1129" priority="2446" operator="containsText" text="DISABLED">
      <formula>NOT(ISERROR(SEARCH("DISABLED",J2044)))</formula>
    </cfRule>
    <cfRule type="containsText" dxfId="1128" priority="2447" operator="containsText" text="ENABLED">
      <formula>NOT(ISERROR(SEARCH("ENABLED",J2044)))</formula>
    </cfRule>
  </conditionalFormatting>
  <conditionalFormatting sqref="AA2044">
    <cfRule type="notContainsBlanks" dxfId="1127" priority="2445">
      <formula>LEN(TRIM(AA2044))&gt;0</formula>
    </cfRule>
  </conditionalFormatting>
  <conditionalFormatting sqref="K2044:L2044 N2044">
    <cfRule type="containsText" dxfId="1126" priority="2442" operator="containsText" text="DISABLED">
      <formula>NOT(ISERROR(SEARCH("DISABLED",K2044)))</formula>
    </cfRule>
    <cfRule type="containsText" dxfId="1125" priority="2443" operator="containsText" text="ENABLED">
      <formula>NOT(ISERROR(SEARCH("ENABLED",K2044)))</formula>
    </cfRule>
  </conditionalFormatting>
  <conditionalFormatting sqref="J2045:J2046">
    <cfRule type="containsText" dxfId="1124" priority="2440" operator="containsText" text="DISABLED">
      <formula>NOT(ISERROR(SEARCH("DISABLED",J2045)))</formula>
    </cfRule>
    <cfRule type="containsText" dxfId="1123" priority="2441" operator="containsText" text="ENABLED">
      <formula>NOT(ISERROR(SEARCH("ENABLED",J2045)))</formula>
    </cfRule>
  </conditionalFormatting>
  <conditionalFormatting sqref="AA2045:AA2047">
    <cfRule type="notContainsBlanks" dxfId="1122" priority="2439">
      <formula>LEN(TRIM(AA2045))&gt;0</formula>
    </cfRule>
  </conditionalFormatting>
  <conditionalFormatting sqref="K2045:L2047 N2045:N2047">
    <cfRule type="containsText" dxfId="1121" priority="2436" operator="containsText" text="DISABLED">
      <formula>NOT(ISERROR(SEARCH("DISABLED",K2045)))</formula>
    </cfRule>
    <cfRule type="containsText" dxfId="1120" priority="2437" operator="containsText" text="ENABLED">
      <formula>NOT(ISERROR(SEARCH("ENABLED",K2045)))</formula>
    </cfRule>
  </conditionalFormatting>
  <conditionalFormatting sqref="AA2048">
    <cfRule type="notContainsBlanks" dxfId="1119" priority="2433">
      <formula>LEN(TRIM(AA2048))&gt;0</formula>
    </cfRule>
  </conditionalFormatting>
  <conditionalFormatting sqref="K2048:L2048 N2048">
    <cfRule type="containsText" dxfId="1118" priority="2430" operator="containsText" text="DISABLED">
      <formula>NOT(ISERROR(SEARCH("DISABLED",K2048)))</formula>
    </cfRule>
    <cfRule type="containsText" dxfId="1117" priority="2431" operator="containsText" text="ENABLED">
      <formula>NOT(ISERROR(SEARCH("ENABLED",K2048)))</formula>
    </cfRule>
  </conditionalFormatting>
  <conditionalFormatting sqref="AA2049 AA2051">
    <cfRule type="notContainsBlanks" dxfId="1116" priority="2427">
      <formula>LEN(TRIM(AA2049))&gt;0</formula>
    </cfRule>
  </conditionalFormatting>
  <conditionalFormatting sqref="K2049:N2049">
    <cfRule type="containsText" dxfId="1115" priority="2424" operator="containsText" text="DISABLED">
      <formula>NOT(ISERROR(SEARCH("DISABLED",K2049)))</formula>
    </cfRule>
    <cfRule type="containsText" dxfId="1114" priority="2425" operator="containsText" text="ENABLED">
      <formula>NOT(ISERROR(SEARCH("ENABLED",K2049)))</formula>
    </cfRule>
  </conditionalFormatting>
  <conditionalFormatting sqref="AA2050">
    <cfRule type="notContainsBlanks" dxfId="1113" priority="2421">
      <formula>LEN(TRIM(AA2050))&gt;0</formula>
    </cfRule>
  </conditionalFormatting>
  <conditionalFormatting sqref="K2050:N2050">
    <cfRule type="containsText" dxfId="1112" priority="2418" operator="containsText" text="DISABLED">
      <formula>NOT(ISERROR(SEARCH("DISABLED",K2050)))</formula>
    </cfRule>
    <cfRule type="containsText" dxfId="1111" priority="2419" operator="containsText" text="ENABLED">
      <formula>NOT(ISERROR(SEARCH("ENABLED",K2050)))</formula>
    </cfRule>
  </conditionalFormatting>
  <conditionalFormatting sqref="K2051:L2051 K2053:N2053 N2051">
    <cfRule type="containsText" dxfId="1110" priority="2413" operator="containsText" text="DISABLED">
      <formula>NOT(ISERROR(SEARCH("DISABLED",K2051)))</formula>
    </cfRule>
    <cfRule type="containsText" dxfId="1109" priority="2414" operator="containsText" text="ENABLED">
      <formula>NOT(ISERROR(SEARCH("ENABLED",K2051)))</formula>
    </cfRule>
  </conditionalFormatting>
  <conditionalFormatting sqref="AA2053">
    <cfRule type="notContainsBlanks" dxfId="1108" priority="2386">
      <formula>LEN(TRIM(AA2053))&gt;0</formula>
    </cfRule>
  </conditionalFormatting>
  <conditionalFormatting sqref="AA2054">
    <cfRule type="notContainsBlanks" dxfId="1107" priority="2382">
      <formula>LEN(TRIM(AA2054))&gt;0</formula>
    </cfRule>
  </conditionalFormatting>
  <conditionalFormatting sqref="K2054:L2054 N2054">
    <cfRule type="containsText" dxfId="1106" priority="2379" operator="containsText" text="DISABLED">
      <formula>NOT(ISERROR(SEARCH("DISABLED",K2054)))</formula>
    </cfRule>
    <cfRule type="containsText" dxfId="1105" priority="2380" operator="containsText" text="ENABLED">
      <formula>NOT(ISERROR(SEARCH("ENABLED",K2054)))</formula>
    </cfRule>
  </conditionalFormatting>
  <conditionalFormatting sqref="AA2055">
    <cfRule type="notContainsBlanks" dxfId="1104" priority="2376">
      <formula>LEN(TRIM(AA2055))&gt;0</formula>
    </cfRule>
  </conditionalFormatting>
  <conditionalFormatting sqref="K2055:L2055 N2055">
    <cfRule type="containsText" dxfId="1103" priority="2373" operator="containsText" text="DISABLED">
      <formula>NOT(ISERROR(SEARCH("DISABLED",K2055)))</formula>
    </cfRule>
    <cfRule type="containsText" dxfId="1102" priority="2374" operator="containsText" text="ENABLED">
      <formula>NOT(ISERROR(SEARCH("ENABLED",K2055)))</formula>
    </cfRule>
  </conditionalFormatting>
  <conditionalFormatting sqref="AA2056">
    <cfRule type="notContainsBlanks" dxfId="1101" priority="2370">
      <formula>LEN(TRIM(AA2056))&gt;0</formula>
    </cfRule>
  </conditionalFormatting>
  <conditionalFormatting sqref="K2056:L2056 N2056">
    <cfRule type="containsText" dxfId="1100" priority="2367" operator="containsText" text="DISABLED">
      <formula>NOT(ISERROR(SEARCH("DISABLED",K2056)))</formula>
    </cfRule>
    <cfRule type="containsText" dxfId="1099" priority="2368" operator="containsText" text="ENABLED">
      <formula>NOT(ISERROR(SEARCH("ENABLED",K2056)))</formula>
    </cfRule>
  </conditionalFormatting>
  <conditionalFormatting sqref="AA2057">
    <cfRule type="notContainsBlanks" dxfId="1098" priority="2364">
      <formula>LEN(TRIM(AA2057))&gt;0</formula>
    </cfRule>
  </conditionalFormatting>
  <conditionalFormatting sqref="K2057:L2057 N2057">
    <cfRule type="containsText" dxfId="1097" priority="2361" operator="containsText" text="DISABLED">
      <formula>NOT(ISERROR(SEARCH("DISABLED",K2057)))</formula>
    </cfRule>
    <cfRule type="containsText" dxfId="1096" priority="2362" operator="containsText" text="ENABLED">
      <formula>NOT(ISERROR(SEARCH("ENABLED",K2057)))</formula>
    </cfRule>
  </conditionalFormatting>
  <conditionalFormatting sqref="J1909:N1909">
    <cfRule type="containsText" dxfId="1095" priority="2359" operator="containsText" text="DISABLED">
      <formula>NOT(ISERROR(SEARCH("DISABLED",J1909)))</formula>
    </cfRule>
    <cfRule type="containsText" dxfId="1094" priority="2360" operator="containsText" text="ENABLED">
      <formula>NOT(ISERROR(SEARCH("ENABLED",J1909)))</formula>
    </cfRule>
  </conditionalFormatting>
  <conditionalFormatting sqref="AA1909">
    <cfRule type="notContainsBlanks" dxfId="1093" priority="2358">
      <formula>LEN(TRIM(AA1909))&gt;0</formula>
    </cfRule>
  </conditionalFormatting>
  <conditionalFormatting sqref="AA2058:AA2059">
    <cfRule type="notContainsBlanks" dxfId="1092" priority="2354">
      <formula>LEN(TRIM(AA2058))&gt;0</formula>
    </cfRule>
  </conditionalFormatting>
  <conditionalFormatting sqref="AA2059">
    <cfRule type="notContainsBlanks" dxfId="1091" priority="2351">
      <formula>LEN(TRIM(AA2059))&gt;0</formula>
    </cfRule>
  </conditionalFormatting>
  <conditionalFormatting sqref="K2058:L2059 N2058:N2059">
    <cfRule type="containsText" dxfId="1090" priority="2348" operator="containsText" text="DISABLED">
      <formula>NOT(ISERROR(SEARCH("DISABLED",K2058)))</formula>
    </cfRule>
    <cfRule type="containsText" dxfId="1089" priority="2349" operator="containsText" text="ENABLED">
      <formula>NOT(ISERROR(SEARCH("ENABLED",K2058)))</formula>
    </cfRule>
  </conditionalFormatting>
  <conditionalFormatting sqref="AA2058">
    <cfRule type="notContainsBlanks" dxfId="1088" priority="2341">
      <formula>LEN(TRIM(AA2058))&gt;0</formula>
    </cfRule>
  </conditionalFormatting>
  <conditionalFormatting sqref="K2058:L2058 N2058">
    <cfRule type="containsText" dxfId="1087" priority="2338" operator="containsText" text="DISABLED">
      <formula>NOT(ISERROR(SEARCH("DISABLED",K2058)))</formula>
    </cfRule>
    <cfRule type="containsText" dxfId="1086" priority="2339" operator="containsText" text="ENABLED">
      <formula>NOT(ISERROR(SEARCH("ENABLED",K2058)))</formula>
    </cfRule>
  </conditionalFormatting>
  <conditionalFormatting sqref="AA2068">
    <cfRule type="notContainsBlanks" dxfId="1085" priority="2308">
      <formula>LEN(TRIM(AA2068))&gt;0</formula>
    </cfRule>
  </conditionalFormatting>
  <conditionalFormatting sqref="K2068:N2068">
    <cfRule type="containsText" dxfId="1084" priority="2305" operator="containsText" text="DISABLED">
      <formula>NOT(ISERROR(SEARCH("DISABLED",K2068)))</formula>
    </cfRule>
    <cfRule type="containsText" dxfId="1083" priority="2306" operator="containsText" text="ENABLED">
      <formula>NOT(ISERROR(SEARCH("ENABLED",K2068)))</formula>
    </cfRule>
  </conditionalFormatting>
  <conditionalFormatting sqref="AA2069:AA2071">
    <cfRule type="notContainsBlanks" dxfId="1082" priority="2271">
      <formula>LEN(TRIM(AA2069))&gt;0</formula>
    </cfRule>
  </conditionalFormatting>
  <conditionalFormatting sqref="K2069:N2071">
    <cfRule type="containsText" dxfId="1081" priority="2268" operator="containsText" text="DISABLED">
      <formula>NOT(ISERROR(SEARCH("DISABLED",K2069)))</formula>
    </cfRule>
    <cfRule type="containsText" dxfId="1080" priority="2269" operator="containsText" text="ENABLED">
      <formula>NOT(ISERROR(SEARCH("ENABLED",K2069)))</formula>
    </cfRule>
  </conditionalFormatting>
  <conditionalFormatting sqref="J1924">
    <cfRule type="containsText" dxfId="1079" priority="2260" operator="containsText" text="DISABLED">
      <formula>NOT(ISERROR(SEARCH("DISABLED",J1924)))</formula>
    </cfRule>
    <cfRule type="containsText" dxfId="1078" priority="2261" operator="containsText" text="ENABLED">
      <formula>NOT(ISERROR(SEARCH("ENABLED",J1924)))</formula>
    </cfRule>
  </conditionalFormatting>
  <conditionalFormatting sqref="AA1924">
    <cfRule type="notContainsBlanks" dxfId="1077" priority="2259">
      <formula>LEN(TRIM(AA1924))&gt;0</formula>
    </cfRule>
  </conditionalFormatting>
  <conditionalFormatting sqref="K1924:L1924 N1924">
    <cfRule type="containsText" dxfId="1076" priority="2256" operator="containsText" text="DISABLED">
      <formula>NOT(ISERROR(SEARCH("DISABLED",K1924)))</formula>
    </cfRule>
    <cfRule type="containsText" dxfId="1075" priority="2257" operator="containsText" text="ENABLED">
      <formula>NOT(ISERROR(SEARCH("ENABLED",K1924)))</formula>
    </cfRule>
  </conditionalFormatting>
  <conditionalFormatting sqref="J1974">
    <cfRule type="containsText" dxfId="1074" priority="2246" operator="containsText" text="DISABLED">
      <formula>NOT(ISERROR(SEARCH("DISABLED",J1974)))</formula>
    </cfRule>
    <cfRule type="containsText" dxfId="1073" priority="2247" operator="containsText" text="ENABLED">
      <formula>NOT(ISERROR(SEARCH("ENABLED",J1974)))</formula>
    </cfRule>
  </conditionalFormatting>
  <conditionalFormatting sqref="AA1974">
    <cfRule type="notContainsBlanks" dxfId="1072" priority="2245">
      <formula>LEN(TRIM(AA1974))&gt;0</formula>
    </cfRule>
  </conditionalFormatting>
  <conditionalFormatting sqref="K1974:N1974">
    <cfRule type="containsText" dxfId="1071" priority="2242" operator="containsText" text="DISABLED">
      <formula>NOT(ISERROR(SEARCH("DISABLED",K1974)))</formula>
    </cfRule>
    <cfRule type="containsText" dxfId="1070" priority="2243" operator="containsText" text="ENABLED">
      <formula>NOT(ISERROR(SEARCH("ENABLED",K1974)))</formula>
    </cfRule>
  </conditionalFormatting>
  <conditionalFormatting sqref="J1973">
    <cfRule type="containsText" dxfId="1069" priority="2240" operator="containsText" text="DISABLED">
      <formula>NOT(ISERROR(SEARCH("DISABLED",J1973)))</formula>
    </cfRule>
    <cfRule type="containsText" dxfId="1068" priority="2241" operator="containsText" text="ENABLED">
      <formula>NOT(ISERROR(SEARCH("ENABLED",J1973)))</formula>
    </cfRule>
  </conditionalFormatting>
  <conditionalFormatting sqref="AA1973">
    <cfRule type="notContainsBlanks" dxfId="1067" priority="2239">
      <formula>LEN(TRIM(AA1973))&gt;0</formula>
    </cfRule>
  </conditionalFormatting>
  <conditionalFormatting sqref="K1973:N1973">
    <cfRule type="containsText" dxfId="1066" priority="2236" operator="containsText" text="DISABLED">
      <formula>NOT(ISERROR(SEARCH("DISABLED",K1973)))</formula>
    </cfRule>
    <cfRule type="containsText" dxfId="1065" priority="2237" operator="containsText" text="ENABLED">
      <formula>NOT(ISERROR(SEARCH("ENABLED",K1973)))</formula>
    </cfRule>
  </conditionalFormatting>
  <conditionalFormatting sqref="J1971">
    <cfRule type="containsText" dxfId="1064" priority="2234" operator="containsText" text="DISABLED">
      <formula>NOT(ISERROR(SEARCH("DISABLED",J1971)))</formula>
    </cfRule>
    <cfRule type="containsText" dxfId="1063" priority="2235" operator="containsText" text="ENABLED">
      <formula>NOT(ISERROR(SEARCH("ENABLED",J1971)))</formula>
    </cfRule>
  </conditionalFormatting>
  <conditionalFormatting sqref="AA1971">
    <cfRule type="notContainsBlanks" dxfId="1062" priority="2233">
      <formula>LEN(TRIM(AA1971))&gt;0</formula>
    </cfRule>
  </conditionalFormatting>
  <conditionalFormatting sqref="K1971:N1971">
    <cfRule type="containsText" dxfId="1061" priority="2230" operator="containsText" text="DISABLED">
      <formula>NOT(ISERROR(SEARCH("DISABLED",K1971)))</formula>
    </cfRule>
    <cfRule type="containsText" dxfId="1060" priority="2231" operator="containsText" text="ENABLED">
      <formula>NOT(ISERROR(SEARCH("ENABLED",K1971)))</formula>
    </cfRule>
  </conditionalFormatting>
  <conditionalFormatting sqref="AA1919">
    <cfRule type="notContainsBlanks" dxfId="1059" priority="2215">
      <formula>LEN(TRIM(AA1919))&gt;0</formula>
    </cfRule>
  </conditionalFormatting>
  <conditionalFormatting sqref="K1919:N1919">
    <cfRule type="containsText" dxfId="1058" priority="2212" operator="containsText" text="DISABLED">
      <formula>NOT(ISERROR(SEARCH("DISABLED",K1919)))</formula>
    </cfRule>
    <cfRule type="containsText" dxfId="1057" priority="2213" operator="containsText" text="ENABLED">
      <formula>NOT(ISERROR(SEARCH("ENABLED",K1919)))</formula>
    </cfRule>
  </conditionalFormatting>
  <conditionalFormatting sqref="J1843">
    <cfRule type="containsText" dxfId="1056" priority="2210" operator="containsText" text="DISABLED">
      <formula>NOT(ISERROR(SEARCH("DISABLED",J1843)))</formula>
    </cfRule>
    <cfRule type="containsText" dxfId="1055" priority="2211" operator="containsText" text="ENABLED">
      <formula>NOT(ISERROR(SEARCH("ENABLED",J1843)))</formula>
    </cfRule>
  </conditionalFormatting>
  <conditionalFormatting sqref="AA1843">
    <cfRule type="notContainsBlanks" dxfId="1054" priority="2209">
      <formula>LEN(TRIM(AA1843))&gt;0</formula>
    </cfRule>
  </conditionalFormatting>
  <conditionalFormatting sqref="K1843:L1843 N1843">
    <cfRule type="containsText" dxfId="1053" priority="2206" operator="containsText" text="DISABLED">
      <formula>NOT(ISERROR(SEARCH("DISABLED",K1843)))</formula>
    </cfRule>
    <cfRule type="containsText" dxfId="1052" priority="2207" operator="containsText" text="ENABLED">
      <formula>NOT(ISERROR(SEARCH("ENABLED",K1843)))</formula>
    </cfRule>
  </conditionalFormatting>
  <conditionalFormatting sqref="AA2072">
    <cfRule type="notContainsBlanks" dxfId="1051" priority="2199">
      <formula>LEN(TRIM(AA2072))&gt;0</formula>
    </cfRule>
  </conditionalFormatting>
  <conditionalFormatting sqref="K2072:N2072">
    <cfRule type="containsText" dxfId="1050" priority="2196" operator="containsText" text="DISABLED">
      <formula>NOT(ISERROR(SEARCH("DISABLED",K2072)))</formula>
    </cfRule>
    <cfRule type="containsText" dxfId="1049" priority="2197" operator="containsText" text="ENABLED">
      <formula>NOT(ISERROR(SEARCH("ENABLED",K2072)))</formula>
    </cfRule>
  </conditionalFormatting>
  <conditionalFormatting sqref="J2074:J2076">
    <cfRule type="containsText" dxfId="1048" priority="2176" operator="containsText" text="DISABLED">
      <formula>NOT(ISERROR(SEARCH("DISABLED",J2074)))</formula>
    </cfRule>
    <cfRule type="containsText" dxfId="1047" priority="2177" operator="containsText" text="ENABLED">
      <formula>NOT(ISERROR(SEARCH("ENABLED",J2074)))</formula>
    </cfRule>
  </conditionalFormatting>
  <conditionalFormatting sqref="AA2073:AA2076">
    <cfRule type="notContainsBlanks" dxfId="1046" priority="2175">
      <formula>LEN(TRIM(AA2073))&gt;0</formula>
    </cfRule>
  </conditionalFormatting>
  <conditionalFormatting sqref="K2073:N2073 K2076:N2076 K2074:L2075 N2074:N2075">
    <cfRule type="containsText" dxfId="1045" priority="2172" operator="containsText" text="DISABLED">
      <formula>NOT(ISERROR(SEARCH("DISABLED",K2073)))</formula>
    </cfRule>
    <cfRule type="containsText" dxfId="1044" priority="2173" operator="containsText" text="ENABLED">
      <formula>NOT(ISERROR(SEARCH("ENABLED",K2073)))</formula>
    </cfRule>
  </conditionalFormatting>
  <conditionalFormatting sqref="J1902">
    <cfRule type="containsText" dxfId="1043" priority="2170" operator="containsText" text="DISABLED">
      <formula>NOT(ISERROR(SEARCH("DISABLED",J1902)))</formula>
    </cfRule>
    <cfRule type="containsText" dxfId="1042" priority="2171" operator="containsText" text="ENABLED">
      <formula>NOT(ISERROR(SEARCH("ENABLED",J1902)))</formula>
    </cfRule>
  </conditionalFormatting>
  <conditionalFormatting sqref="AA1902">
    <cfRule type="notContainsBlanks" dxfId="1041" priority="2169">
      <formula>LEN(TRIM(AA1902))&gt;0</formula>
    </cfRule>
  </conditionalFormatting>
  <conditionalFormatting sqref="K1902:N1902">
    <cfRule type="containsText" dxfId="1040" priority="2166" operator="containsText" text="DISABLED">
      <formula>NOT(ISERROR(SEARCH("DISABLED",K1902)))</formula>
    </cfRule>
    <cfRule type="containsText" dxfId="1039" priority="2167" operator="containsText" text="ENABLED">
      <formula>NOT(ISERROR(SEARCH("ENABLED",K1902)))</formula>
    </cfRule>
  </conditionalFormatting>
  <conditionalFormatting sqref="J1922">
    <cfRule type="containsText" dxfId="1038" priority="2164" operator="containsText" text="DISABLED">
      <formula>NOT(ISERROR(SEARCH("DISABLED",J1922)))</formula>
    </cfRule>
    <cfRule type="containsText" dxfId="1037" priority="2165" operator="containsText" text="ENABLED">
      <formula>NOT(ISERROR(SEARCH("ENABLED",J1922)))</formula>
    </cfRule>
  </conditionalFormatting>
  <conditionalFormatting sqref="AA1922">
    <cfRule type="notContainsBlanks" dxfId="1036" priority="2163">
      <formula>LEN(TRIM(AA1922))&gt;0</formula>
    </cfRule>
  </conditionalFormatting>
  <conditionalFormatting sqref="K1922:N1922">
    <cfRule type="containsText" dxfId="1035" priority="2160" operator="containsText" text="DISABLED">
      <formula>NOT(ISERROR(SEARCH("DISABLED",K1922)))</formula>
    </cfRule>
    <cfRule type="containsText" dxfId="1034" priority="2161" operator="containsText" text="ENABLED">
      <formula>NOT(ISERROR(SEARCH("ENABLED",K1922)))</formula>
    </cfRule>
  </conditionalFormatting>
  <conditionalFormatting sqref="J1923">
    <cfRule type="containsText" dxfId="1033" priority="2158" operator="containsText" text="DISABLED">
      <formula>NOT(ISERROR(SEARCH("DISABLED",J1923)))</formula>
    </cfRule>
    <cfRule type="containsText" dxfId="1032" priority="2159" operator="containsText" text="ENABLED">
      <formula>NOT(ISERROR(SEARCH("ENABLED",J1923)))</formula>
    </cfRule>
  </conditionalFormatting>
  <conditionalFormatting sqref="AA1923">
    <cfRule type="notContainsBlanks" dxfId="1031" priority="2157">
      <formula>LEN(TRIM(AA1923))&gt;0</formula>
    </cfRule>
  </conditionalFormatting>
  <conditionalFormatting sqref="K1923:L1923 N1923">
    <cfRule type="containsText" dxfId="1030" priority="2155" operator="containsText" text="DISABLED">
      <formula>NOT(ISERROR(SEARCH("DISABLED",K1923)))</formula>
    </cfRule>
    <cfRule type="containsText" dxfId="1029" priority="2156" operator="containsText" text="ENABLED">
      <formula>NOT(ISERROR(SEARCH("ENABLED",K1923)))</formula>
    </cfRule>
  </conditionalFormatting>
  <conditionalFormatting sqref="K43:L43 N43">
    <cfRule type="containsText" dxfId="1028" priority="2146" operator="containsText" text="DISABLED">
      <formula>NOT(ISERROR(SEARCH("DISABLED",K43)))</formula>
    </cfRule>
    <cfRule type="containsText" dxfId="1027" priority="2147" operator="containsText" text="ENABLED">
      <formula>NOT(ISERROR(SEARCH("ENABLED",K43)))</formula>
    </cfRule>
  </conditionalFormatting>
  <conditionalFormatting sqref="AA43">
    <cfRule type="notContainsBlanks" dxfId="1026" priority="2145">
      <formula>LEN(TRIM(AA43))&gt;0</formula>
    </cfRule>
  </conditionalFormatting>
  <conditionalFormatting sqref="K1582:L1582 N1582">
    <cfRule type="containsText" dxfId="1025" priority="2142" operator="containsText" text="DISABLED">
      <formula>NOT(ISERROR(SEARCH("DISABLED",K1582)))</formula>
    </cfRule>
    <cfRule type="containsText" dxfId="1024" priority="2143" operator="containsText" text="ENABLED">
      <formula>NOT(ISERROR(SEARCH("ENABLED",K1582)))</formula>
    </cfRule>
  </conditionalFormatting>
  <conditionalFormatting sqref="AA1582">
    <cfRule type="notContainsBlanks" dxfId="1023" priority="2141">
      <formula>LEN(TRIM(AA1582))&gt;0</formula>
    </cfRule>
  </conditionalFormatting>
  <conditionalFormatting sqref="J54:L54 N54">
    <cfRule type="containsText" dxfId="1022" priority="2134" operator="containsText" text="DISABLED">
      <formula>NOT(ISERROR(SEARCH("DISABLED",J54)))</formula>
    </cfRule>
    <cfRule type="containsText" dxfId="1021" priority="2135" operator="containsText" text="ENABLED">
      <formula>NOT(ISERROR(SEARCH("ENABLED",J54)))</formula>
    </cfRule>
  </conditionalFormatting>
  <conditionalFormatting sqref="AA54">
    <cfRule type="notContainsBlanks" dxfId="1020" priority="2133">
      <formula>LEN(TRIM(AA54))&gt;0</formula>
    </cfRule>
  </conditionalFormatting>
  <conditionalFormatting sqref="J55:L55 N55">
    <cfRule type="containsText" dxfId="1019" priority="2130" operator="containsText" text="DISABLED">
      <formula>NOT(ISERROR(SEARCH("DISABLED",J55)))</formula>
    </cfRule>
    <cfRule type="containsText" dxfId="1018" priority="2131" operator="containsText" text="ENABLED">
      <formula>NOT(ISERROR(SEARCH("ENABLED",J55)))</formula>
    </cfRule>
  </conditionalFormatting>
  <conditionalFormatting sqref="AA55">
    <cfRule type="notContainsBlanks" dxfId="1017" priority="2129">
      <formula>LEN(TRIM(AA55))&gt;0</formula>
    </cfRule>
  </conditionalFormatting>
  <conditionalFormatting sqref="AA61">
    <cfRule type="notContainsBlanks" dxfId="1016" priority="2121">
      <formula>LEN(TRIM(AA61))&gt;0</formula>
    </cfRule>
  </conditionalFormatting>
  <conditionalFormatting sqref="AA62">
    <cfRule type="notContainsBlanks" dxfId="1015" priority="2119">
      <formula>LEN(TRIM(AA62))&gt;0</formula>
    </cfRule>
  </conditionalFormatting>
  <conditionalFormatting sqref="AA62">
    <cfRule type="notContainsBlanks" dxfId="1014" priority="2116">
      <formula>LEN(TRIM(AA62))&gt;0</formula>
    </cfRule>
  </conditionalFormatting>
  <conditionalFormatting sqref="K62:L62 N62">
    <cfRule type="containsText" dxfId="1013" priority="2113" operator="containsText" text="DISABLED">
      <formula>NOT(ISERROR(SEARCH("DISABLED",K62)))</formula>
    </cfRule>
    <cfRule type="containsText" dxfId="1012" priority="2114" operator="containsText" text="ENABLED">
      <formula>NOT(ISERROR(SEARCH("ENABLED",K62)))</formula>
    </cfRule>
  </conditionalFormatting>
  <conditionalFormatting sqref="J71:L71 N71">
    <cfRule type="containsText" dxfId="1011" priority="2107" operator="containsText" text="DISABLED">
      <formula>NOT(ISERROR(SEARCH("DISABLED",J71)))</formula>
    </cfRule>
    <cfRule type="containsText" dxfId="1010" priority="2108" operator="containsText" text="ENABLED">
      <formula>NOT(ISERROR(SEARCH("ENABLED",J71)))</formula>
    </cfRule>
  </conditionalFormatting>
  <conditionalFormatting sqref="AA71">
    <cfRule type="notContainsBlanks" dxfId="1009" priority="2106">
      <formula>LEN(TRIM(AA71))&gt;0</formula>
    </cfRule>
  </conditionalFormatting>
  <conditionalFormatting sqref="N75">
    <cfRule type="containsText" dxfId="1008" priority="2099" operator="containsText" text="DISABLED">
      <formula>NOT(ISERROR(SEARCH("DISABLED",N75)))</formula>
    </cfRule>
    <cfRule type="containsText" dxfId="1007" priority="2100" operator="containsText" text="ENABLED">
      <formula>NOT(ISERROR(SEARCH("ENABLED",N75)))</formula>
    </cfRule>
  </conditionalFormatting>
  <conditionalFormatting sqref="AA75">
    <cfRule type="notContainsBlanks" dxfId="1006" priority="2098">
      <formula>LEN(TRIM(AA75))&gt;0</formula>
    </cfRule>
  </conditionalFormatting>
  <conditionalFormatting sqref="K82:L82 N82">
    <cfRule type="containsText" dxfId="1005" priority="2091" operator="containsText" text="DISABLED">
      <formula>NOT(ISERROR(SEARCH("DISABLED",K82)))</formula>
    </cfRule>
    <cfRule type="containsText" dxfId="1004" priority="2092" operator="containsText" text="ENABLED">
      <formula>NOT(ISERROR(SEARCH("ENABLED",K82)))</formula>
    </cfRule>
  </conditionalFormatting>
  <conditionalFormatting sqref="AA82">
    <cfRule type="notContainsBlanks" dxfId="1003" priority="2090">
      <formula>LEN(TRIM(AA82))&gt;0</formula>
    </cfRule>
  </conditionalFormatting>
  <conditionalFormatting sqref="J2130:N2131">
    <cfRule type="containsText" dxfId="1002" priority="2087" operator="containsText" text="DISABLED">
      <formula>NOT(ISERROR(SEARCH("DISABLED",J2130)))</formula>
    </cfRule>
    <cfRule type="containsText" dxfId="1001" priority="2088" operator="containsText" text="ENABLED">
      <formula>NOT(ISERROR(SEARCH("ENABLED",J2130)))</formula>
    </cfRule>
  </conditionalFormatting>
  <conditionalFormatting sqref="AA2130:AA2131">
    <cfRule type="notContainsBlanks" dxfId="1000" priority="2086">
      <formula>LEN(TRIM(AA2130))&gt;0</formula>
    </cfRule>
  </conditionalFormatting>
  <conditionalFormatting sqref="K106:L106 N106">
    <cfRule type="containsText" dxfId="999" priority="2083" operator="containsText" text="DISABLED">
      <formula>NOT(ISERROR(SEARCH("DISABLED",K106)))</formula>
    </cfRule>
    <cfRule type="containsText" dxfId="998" priority="2084" operator="containsText" text="ENABLED">
      <formula>NOT(ISERROR(SEARCH("ENABLED",K106)))</formula>
    </cfRule>
  </conditionalFormatting>
  <conditionalFormatting sqref="AA106">
    <cfRule type="notContainsBlanks" dxfId="997" priority="2082">
      <formula>LEN(TRIM(AA106))&gt;0</formula>
    </cfRule>
  </conditionalFormatting>
  <conditionalFormatting sqref="AA118">
    <cfRule type="notContainsBlanks" dxfId="996" priority="2072">
      <formula>LEN(TRIM(AA118))&gt;0</formula>
    </cfRule>
  </conditionalFormatting>
  <conditionalFormatting sqref="J120:L122 N120:N122">
    <cfRule type="containsText" dxfId="995" priority="2069" operator="containsText" text="DISABLED">
      <formula>NOT(ISERROR(SEARCH("DISABLED",J120)))</formula>
    </cfRule>
    <cfRule type="containsText" dxfId="994" priority="2070" operator="containsText" text="ENABLED">
      <formula>NOT(ISERROR(SEARCH("ENABLED",J120)))</formula>
    </cfRule>
  </conditionalFormatting>
  <conditionalFormatting sqref="AA120:AA122">
    <cfRule type="notContainsBlanks" dxfId="993" priority="2068">
      <formula>LEN(TRIM(AA120))&gt;0</formula>
    </cfRule>
  </conditionalFormatting>
  <conditionalFormatting sqref="J123:L123 N123">
    <cfRule type="containsText" dxfId="992" priority="2065" operator="containsText" text="DISABLED">
      <formula>NOT(ISERROR(SEARCH("DISABLED",J123)))</formula>
    </cfRule>
    <cfRule type="containsText" dxfId="991" priority="2066" operator="containsText" text="ENABLED">
      <formula>NOT(ISERROR(SEARCH("ENABLED",J123)))</formula>
    </cfRule>
  </conditionalFormatting>
  <conditionalFormatting sqref="AA123">
    <cfRule type="notContainsBlanks" dxfId="990" priority="2064">
      <formula>LEN(TRIM(AA123))&gt;0</formula>
    </cfRule>
  </conditionalFormatting>
  <conditionalFormatting sqref="J124:L124 N124">
    <cfRule type="containsText" dxfId="989" priority="2061" operator="containsText" text="DISABLED">
      <formula>NOT(ISERROR(SEARCH("DISABLED",J124)))</formula>
    </cfRule>
    <cfRule type="containsText" dxfId="988" priority="2062" operator="containsText" text="ENABLED">
      <formula>NOT(ISERROR(SEARCH("ENABLED",J124)))</formula>
    </cfRule>
  </conditionalFormatting>
  <conditionalFormatting sqref="AA124">
    <cfRule type="notContainsBlanks" dxfId="987" priority="2060">
      <formula>LEN(TRIM(AA124))&gt;0</formula>
    </cfRule>
  </conditionalFormatting>
  <conditionalFormatting sqref="J125:L125 N125">
    <cfRule type="containsText" dxfId="986" priority="2057" operator="containsText" text="DISABLED">
      <formula>NOT(ISERROR(SEARCH("DISABLED",J125)))</formula>
    </cfRule>
    <cfRule type="containsText" dxfId="985" priority="2058" operator="containsText" text="ENABLED">
      <formula>NOT(ISERROR(SEARCH("ENABLED",J125)))</formula>
    </cfRule>
  </conditionalFormatting>
  <conditionalFormatting sqref="AA125">
    <cfRule type="notContainsBlanks" dxfId="984" priority="2056">
      <formula>LEN(TRIM(AA125))&gt;0</formula>
    </cfRule>
  </conditionalFormatting>
  <conditionalFormatting sqref="J126:L126 N126">
    <cfRule type="containsText" dxfId="983" priority="2053" operator="containsText" text="DISABLED">
      <formula>NOT(ISERROR(SEARCH("DISABLED",J126)))</formula>
    </cfRule>
    <cfRule type="containsText" dxfId="982" priority="2054" operator="containsText" text="ENABLED">
      <formula>NOT(ISERROR(SEARCH("ENABLED",J126)))</formula>
    </cfRule>
  </conditionalFormatting>
  <conditionalFormatting sqref="AA126">
    <cfRule type="notContainsBlanks" dxfId="981" priority="2052">
      <formula>LEN(TRIM(AA126))&gt;0</formula>
    </cfRule>
  </conditionalFormatting>
  <conditionalFormatting sqref="J127:L127 N127">
    <cfRule type="containsText" dxfId="980" priority="2049" operator="containsText" text="DISABLED">
      <formula>NOT(ISERROR(SEARCH("DISABLED",J127)))</formula>
    </cfRule>
    <cfRule type="containsText" dxfId="979" priority="2050" operator="containsText" text="ENABLED">
      <formula>NOT(ISERROR(SEARCH("ENABLED",J127)))</formula>
    </cfRule>
  </conditionalFormatting>
  <conditionalFormatting sqref="AA127">
    <cfRule type="notContainsBlanks" dxfId="978" priority="2048">
      <formula>LEN(TRIM(AA127))&gt;0</formula>
    </cfRule>
  </conditionalFormatting>
  <conditionalFormatting sqref="J128:J131">
    <cfRule type="containsText" dxfId="977" priority="2045" operator="containsText" text="DISABLED">
      <formula>NOT(ISERROR(SEARCH("DISABLED",J128)))</formula>
    </cfRule>
    <cfRule type="containsText" dxfId="976" priority="2046" operator="containsText" text="ENABLED">
      <formula>NOT(ISERROR(SEARCH("ENABLED",J128)))</formula>
    </cfRule>
  </conditionalFormatting>
  <conditionalFormatting sqref="AA128:AA131">
    <cfRule type="notContainsBlanks" dxfId="975" priority="2044">
      <formula>LEN(TRIM(AA128))&gt;0</formula>
    </cfRule>
  </conditionalFormatting>
  <conditionalFormatting sqref="K128:L131 N128:N131">
    <cfRule type="containsText" dxfId="974" priority="2041" operator="containsText" text="DISABLED">
      <formula>NOT(ISERROR(SEARCH("DISABLED",K128)))</formula>
    </cfRule>
    <cfRule type="containsText" dxfId="973" priority="2042" operator="containsText" text="ENABLED">
      <formula>NOT(ISERROR(SEARCH("ENABLED",K128)))</formula>
    </cfRule>
  </conditionalFormatting>
  <conditionalFormatting sqref="J132:L132 N132">
    <cfRule type="containsText" dxfId="972" priority="2039" operator="containsText" text="DISABLED">
      <formula>NOT(ISERROR(SEARCH("DISABLED",J132)))</formula>
    </cfRule>
    <cfRule type="containsText" dxfId="971" priority="2040" operator="containsText" text="ENABLED">
      <formula>NOT(ISERROR(SEARCH("ENABLED",J132)))</formula>
    </cfRule>
  </conditionalFormatting>
  <conditionalFormatting sqref="AA132">
    <cfRule type="notContainsBlanks" dxfId="970" priority="2038">
      <formula>LEN(TRIM(AA132))&gt;0</formula>
    </cfRule>
  </conditionalFormatting>
  <conditionalFormatting sqref="J417">
    <cfRule type="containsText" dxfId="969" priority="2035" operator="containsText" text="DISABLED">
      <formula>NOT(ISERROR(SEARCH("DISABLED",J417)))</formula>
    </cfRule>
    <cfRule type="containsText" dxfId="968" priority="2036" operator="containsText" text="ENABLED">
      <formula>NOT(ISERROR(SEARCH("ENABLED",J417)))</formula>
    </cfRule>
  </conditionalFormatting>
  <conditionalFormatting sqref="AA440:AA447">
    <cfRule type="notContainsBlanks" dxfId="967" priority="2026">
      <formula>LEN(TRIM(AA440))&gt;0</formula>
    </cfRule>
  </conditionalFormatting>
  <conditionalFormatting sqref="K440:L447 N440:N447">
    <cfRule type="containsText" dxfId="966" priority="2023" operator="containsText" text="DISABLED">
      <formula>NOT(ISERROR(SEARCH("DISABLED",K440)))</formula>
    </cfRule>
    <cfRule type="containsText" dxfId="965" priority="2024" operator="containsText" text="ENABLED">
      <formula>NOT(ISERROR(SEARCH("ENABLED",K440)))</formula>
    </cfRule>
  </conditionalFormatting>
  <conditionalFormatting sqref="J969">
    <cfRule type="containsText" dxfId="964" priority="2021" operator="containsText" text="DISABLED">
      <formula>NOT(ISERROR(SEARCH("DISABLED",J969)))</formula>
    </cfRule>
    <cfRule type="containsText" dxfId="963" priority="2022" operator="containsText" text="ENABLED">
      <formula>NOT(ISERROR(SEARCH("ENABLED",J969)))</formula>
    </cfRule>
  </conditionalFormatting>
  <conditionalFormatting sqref="AA969">
    <cfRule type="notContainsBlanks" dxfId="962" priority="2020">
      <formula>LEN(TRIM(AA969))&gt;0</formula>
    </cfRule>
  </conditionalFormatting>
  <conditionalFormatting sqref="K969:L969 N969">
    <cfRule type="containsText" dxfId="961" priority="2017" operator="containsText" text="DISABLED">
      <formula>NOT(ISERROR(SEARCH("DISABLED",K969)))</formula>
    </cfRule>
    <cfRule type="containsText" dxfId="960" priority="2018" operator="containsText" text="ENABLED">
      <formula>NOT(ISERROR(SEARCH("ENABLED",K969)))</formula>
    </cfRule>
  </conditionalFormatting>
  <conditionalFormatting sqref="J1067">
    <cfRule type="containsText" dxfId="959" priority="2015" operator="containsText" text="DISABLED">
      <formula>NOT(ISERROR(SEARCH("DISABLED",J1067)))</formula>
    </cfRule>
    <cfRule type="containsText" dxfId="958" priority="2016" operator="containsText" text="ENABLED">
      <formula>NOT(ISERROR(SEARCH("ENABLED",J1067)))</formula>
    </cfRule>
  </conditionalFormatting>
  <conditionalFormatting sqref="AA1067">
    <cfRule type="notContainsBlanks" dxfId="957" priority="2014">
      <formula>LEN(TRIM(AA1067))&gt;0</formula>
    </cfRule>
  </conditionalFormatting>
  <conditionalFormatting sqref="K1067:L1067 N1067">
    <cfRule type="containsText" dxfId="956" priority="2011" operator="containsText" text="DISABLED">
      <formula>NOT(ISERROR(SEARCH("DISABLED",K1067)))</formula>
    </cfRule>
    <cfRule type="containsText" dxfId="955" priority="2012" operator="containsText" text="ENABLED">
      <formula>NOT(ISERROR(SEARCH("ENABLED",K1067)))</formula>
    </cfRule>
  </conditionalFormatting>
  <conditionalFormatting sqref="J1070">
    <cfRule type="containsText" dxfId="954" priority="2009" operator="containsText" text="DISABLED">
      <formula>NOT(ISERROR(SEARCH("DISABLED",J1070)))</formula>
    </cfRule>
    <cfRule type="containsText" dxfId="953" priority="2010" operator="containsText" text="ENABLED">
      <formula>NOT(ISERROR(SEARCH("ENABLED",J1070)))</formula>
    </cfRule>
  </conditionalFormatting>
  <conditionalFormatting sqref="AA1070">
    <cfRule type="notContainsBlanks" dxfId="952" priority="2008">
      <formula>LEN(TRIM(AA1070))&gt;0</formula>
    </cfRule>
  </conditionalFormatting>
  <conditionalFormatting sqref="K1070:L1070 N1070">
    <cfRule type="containsText" dxfId="951" priority="2005" operator="containsText" text="DISABLED">
      <formula>NOT(ISERROR(SEARCH("DISABLED",K1070)))</formula>
    </cfRule>
    <cfRule type="containsText" dxfId="950" priority="2006" operator="containsText" text="ENABLED">
      <formula>NOT(ISERROR(SEARCH("ENABLED",K1070)))</formula>
    </cfRule>
  </conditionalFormatting>
  <conditionalFormatting sqref="K1468:L1468 N1468">
    <cfRule type="containsText" dxfId="949" priority="1997" operator="containsText" text="DISABLED">
      <formula>NOT(ISERROR(SEARCH("DISABLED",K1468)))</formula>
    </cfRule>
    <cfRule type="containsText" dxfId="948" priority="1998" operator="containsText" text="ENABLED">
      <formula>NOT(ISERROR(SEARCH("ENABLED",K1468)))</formula>
    </cfRule>
  </conditionalFormatting>
  <conditionalFormatting sqref="AA1468">
    <cfRule type="notContainsBlanks" dxfId="947" priority="1996">
      <formula>LEN(TRIM(AA1468))&gt;0</formula>
    </cfRule>
  </conditionalFormatting>
  <conditionalFormatting sqref="K1470:L1470 N1470">
    <cfRule type="containsText" dxfId="946" priority="1993" operator="containsText" text="DISABLED">
      <formula>NOT(ISERROR(SEARCH("DISABLED",K1470)))</formula>
    </cfRule>
    <cfRule type="containsText" dxfId="945" priority="1994" operator="containsText" text="ENABLED">
      <formula>NOT(ISERROR(SEARCH("ENABLED",K1470)))</formula>
    </cfRule>
  </conditionalFormatting>
  <conditionalFormatting sqref="AA1470">
    <cfRule type="notContainsBlanks" dxfId="944" priority="1992">
      <formula>LEN(TRIM(AA1470))&gt;0</formula>
    </cfRule>
  </conditionalFormatting>
  <conditionalFormatting sqref="L1538 N1538">
    <cfRule type="containsText" dxfId="943" priority="1979" operator="containsText" text="DISABLED">
      <formula>NOT(ISERROR(SEARCH("DISABLED",L1538)))</formula>
    </cfRule>
    <cfRule type="containsText" dxfId="942" priority="1980" operator="containsText" text="ENABLED">
      <formula>NOT(ISERROR(SEARCH("ENABLED",L1538)))</formula>
    </cfRule>
  </conditionalFormatting>
  <conditionalFormatting sqref="AA1538">
    <cfRule type="notContainsBlanks" dxfId="941" priority="1978">
      <formula>LEN(TRIM(AA1538))&gt;0</formula>
    </cfRule>
  </conditionalFormatting>
  <conditionalFormatting sqref="L1535 N1535">
    <cfRule type="containsText" dxfId="940" priority="1975" operator="containsText" text="DISABLED">
      <formula>NOT(ISERROR(SEARCH("DISABLED",L1535)))</formula>
    </cfRule>
    <cfRule type="containsText" dxfId="939" priority="1976" operator="containsText" text="ENABLED">
      <formula>NOT(ISERROR(SEARCH("ENABLED",L1535)))</formula>
    </cfRule>
  </conditionalFormatting>
  <conditionalFormatting sqref="AA1535">
    <cfRule type="notContainsBlanks" dxfId="938" priority="1974">
      <formula>LEN(TRIM(AA1535))&gt;0</formula>
    </cfRule>
  </conditionalFormatting>
  <conditionalFormatting sqref="AA1578">
    <cfRule type="notContainsBlanks" dxfId="937" priority="1970">
      <formula>LEN(TRIM(AA1578))&gt;0</formula>
    </cfRule>
  </conditionalFormatting>
  <conditionalFormatting sqref="K1578:L1578 N1578">
    <cfRule type="containsText" dxfId="936" priority="1967" operator="containsText" text="DISABLED">
      <formula>NOT(ISERROR(SEARCH("DISABLED",K1578)))</formula>
    </cfRule>
    <cfRule type="containsText" dxfId="935" priority="1968" operator="containsText" text="ENABLED">
      <formula>NOT(ISERROR(SEARCH("ENABLED",K1578)))</formula>
    </cfRule>
  </conditionalFormatting>
  <conditionalFormatting sqref="K1583:L1583 N1583">
    <cfRule type="containsText" dxfId="934" priority="1965" operator="containsText" text="DISABLED">
      <formula>NOT(ISERROR(SEARCH("DISABLED",K1583)))</formula>
    </cfRule>
    <cfRule type="containsText" dxfId="933" priority="1966" operator="containsText" text="ENABLED">
      <formula>NOT(ISERROR(SEARCH("ENABLED",K1583)))</formula>
    </cfRule>
  </conditionalFormatting>
  <conditionalFormatting sqref="AA1583">
    <cfRule type="notContainsBlanks" dxfId="932" priority="1964">
      <formula>LEN(TRIM(AA1583))&gt;0</formula>
    </cfRule>
  </conditionalFormatting>
  <conditionalFormatting sqref="AA1611">
    <cfRule type="notContainsBlanks" dxfId="931" priority="1960">
      <formula>LEN(TRIM(AA1611))&gt;0</formula>
    </cfRule>
  </conditionalFormatting>
  <conditionalFormatting sqref="K1613:L1613 N1613">
    <cfRule type="containsText" dxfId="930" priority="1955" operator="containsText" text="DISABLED">
      <formula>NOT(ISERROR(SEARCH("DISABLED",K1613)))</formula>
    </cfRule>
    <cfRule type="containsText" dxfId="929" priority="1956" operator="containsText" text="ENABLED">
      <formula>NOT(ISERROR(SEARCH("ENABLED",K1613)))</formula>
    </cfRule>
  </conditionalFormatting>
  <conditionalFormatting sqref="AA1613">
    <cfRule type="notContainsBlanks" dxfId="928" priority="1954">
      <formula>LEN(TRIM(AA1613))&gt;0</formula>
    </cfRule>
  </conditionalFormatting>
  <conditionalFormatting sqref="K1670:L1670 N1670">
    <cfRule type="containsText" dxfId="927" priority="1941" operator="containsText" text="DISABLED">
      <formula>NOT(ISERROR(SEARCH("DISABLED",K1670)))</formula>
    </cfRule>
    <cfRule type="containsText" dxfId="926" priority="1942" operator="containsText" text="ENABLED">
      <formula>NOT(ISERROR(SEARCH("ENABLED",K1670)))</formula>
    </cfRule>
  </conditionalFormatting>
  <conditionalFormatting sqref="AA1670">
    <cfRule type="notContainsBlanks" dxfId="925" priority="1940">
      <formula>LEN(TRIM(AA1670))&gt;0</formula>
    </cfRule>
  </conditionalFormatting>
  <conditionalFormatting sqref="AA1766:AA1768">
    <cfRule type="notContainsBlanks" dxfId="924" priority="1912">
      <formula>LEN(TRIM(AA1766))&gt;0</formula>
    </cfRule>
  </conditionalFormatting>
  <conditionalFormatting sqref="K1500:L1500 N1500">
    <cfRule type="containsText" dxfId="923" priority="1907" operator="containsText" text="DISABLED">
      <formula>NOT(ISERROR(SEARCH("DISABLED",K1500)))</formula>
    </cfRule>
    <cfRule type="containsText" dxfId="922" priority="1908" operator="containsText" text="ENABLED">
      <formula>NOT(ISERROR(SEARCH("ENABLED",K1500)))</formula>
    </cfRule>
  </conditionalFormatting>
  <conditionalFormatting sqref="AA1500">
    <cfRule type="notContainsBlanks" dxfId="921" priority="1906">
      <formula>LEN(TRIM(AA1500))&gt;0</formula>
    </cfRule>
  </conditionalFormatting>
  <conditionalFormatting sqref="J1470">
    <cfRule type="containsText" dxfId="920" priority="1891" operator="containsText" text="DISABLED">
      <formula>NOT(ISERROR(SEARCH("DISABLED",J1470)))</formula>
    </cfRule>
    <cfRule type="containsText" dxfId="919" priority="1892" operator="containsText" text="ENABLED">
      <formula>NOT(ISERROR(SEARCH("ENABLED",J1470)))</formula>
    </cfRule>
  </conditionalFormatting>
  <conditionalFormatting sqref="J2077:N2077">
    <cfRule type="containsText" dxfId="918" priority="1889" operator="containsText" text="DISABLED">
      <formula>NOT(ISERROR(SEARCH("DISABLED",J2077)))</formula>
    </cfRule>
    <cfRule type="containsText" dxfId="917" priority="1890" operator="containsText" text="ENABLED">
      <formula>NOT(ISERROR(SEARCH("ENABLED",J2077)))</formula>
    </cfRule>
  </conditionalFormatting>
  <conditionalFormatting sqref="AA2077">
    <cfRule type="notContainsBlanks" dxfId="916" priority="1888">
      <formula>LEN(TRIM(AA2077))&gt;0</formula>
    </cfRule>
  </conditionalFormatting>
  <conditionalFormatting sqref="J564:J571">
    <cfRule type="containsText" dxfId="915" priority="1867" operator="containsText" text="DISABLED">
      <formula>NOT(ISERROR(SEARCH("DISABLED",J564)))</formula>
    </cfRule>
    <cfRule type="containsText" dxfId="914" priority="1868" operator="containsText" text="ENABLED">
      <formula>NOT(ISERROR(SEARCH("ENABLED",J564)))</formula>
    </cfRule>
  </conditionalFormatting>
  <conditionalFormatting sqref="AA564:AA571">
    <cfRule type="notContainsBlanks" dxfId="913" priority="1866">
      <formula>LEN(TRIM(AA564))&gt;0</formula>
    </cfRule>
  </conditionalFormatting>
  <conditionalFormatting sqref="K564:L571 N564:N571">
    <cfRule type="containsText" dxfId="912" priority="1863" operator="containsText" text="DISABLED">
      <formula>NOT(ISERROR(SEARCH("DISABLED",K564)))</formula>
    </cfRule>
    <cfRule type="containsText" dxfId="911" priority="1864" operator="containsText" text="ENABLED">
      <formula>NOT(ISERROR(SEARCH("ENABLED",K564)))</formula>
    </cfRule>
  </conditionalFormatting>
  <conditionalFormatting sqref="J1232:J1233">
    <cfRule type="containsText" dxfId="910" priority="1861" operator="containsText" text="DISABLED">
      <formula>NOT(ISERROR(SEARCH("DISABLED",J1232)))</formula>
    </cfRule>
    <cfRule type="containsText" dxfId="909" priority="1862" operator="containsText" text="ENABLED">
      <formula>NOT(ISERROR(SEARCH("ENABLED",J1232)))</formula>
    </cfRule>
  </conditionalFormatting>
  <conditionalFormatting sqref="AA1232:AA1233">
    <cfRule type="notContainsBlanks" dxfId="908" priority="1860">
      <formula>LEN(TRIM(AA1232))&gt;0</formula>
    </cfRule>
  </conditionalFormatting>
  <conditionalFormatting sqref="K1232:L1233 N1232:N1233">
    <cfRule type="containsText" dxfId="907" priority="1857" operator="containsText" text="DISABLED">
      <formula>NOT(ISERROR(SEARCH("DISABLED",K1232)))</formula>
    </cfRule>
    <cfRule type="containsText" dxfId="906" priority="1858" operator="containsText" text="ENABLED">
      <formula>NOT(ISERROR(SEARCH("ENABLED",K1232)))</formula>
    </cfRule>
  </conditionalFormatting>
  <conditionalFormatting sqref="AA1556">
    <cfRule type="notContainsBlanks" dxfId="905" priority="1854">
      <formula>LEN(TRIM(AA1556))&gt;0</formula>
    </cfRule>
  </conditionalFormatting>
  <conditionalFormatting sqref="J384:J399">
    <cfRule type="containsText" dxfId="904" priority="1849" operator="containsText" text="DISABLED">
      <formula>NOT(ISERROR(SEARCH("DISABLED",J384)))</formula>
    </cfRule>
    <cfRule type="containsText" dxfId="903" priority="1850" operator="containsText" text="ENABLED">
      <formula>NOT(ISERROR(SEARCH("ENABLED",J384)))</formula>
    </cfRule>
  </conditionalFormatting>
  <conditionalFormatting sqref="K384:L399 N384:N399">
    <cfRule type="containsText" dxfId="902" priority="1846" operator="containsText" text="DISABLED">
      <formula>NOT(ISERROR(SEARCH("DISABLED",K384)))</formula>
    </cfRule>
    <cfRule type="containsText" dxfId="901" priority="1847" operator="containsText" text="ENABLED">
      <formula>NOT(ISERROR(SEARCH("ENABLED",K384)))</formula>
    </cfRule>
  </conditionalFormatting>
  <conditionalFormatting sqref="AA397">
    <cfRule type="notContainsBlanks" dxfId="900" priority="1845">
      <formula>LEN(TRIM(AA397))&gt;0</formula>
    </cfRule>
  </conditionalFormatting>
  <conditionalFormatting sqref="K400:L407 N400:N407">
    <cfRule type="containsText" dxfId="899" priority="1834" operator="containsText" text="DISABLED">
      <formula>NOT(ISERROR(SEARCH("DISABLED",K400)))</formula>
    </cfRule>
    <cfRule type="containsText" dxfId="898" priority="1835" operator="containsText" text="ENABLED">
      <formula>NOT(ISERROR(SEARCH("ENABLED",K400)))</formula>
    </cfRule>
  </conditionalFormatting>
  <conditionalFormatting sqref="AA398:AA407">
    <cfRule type="notContainsBlanks" dxfId="897" priority="1837">
      <formula>LEN(TRIM(AA398))&gt;0</formula>
    </cfRule>
  </conditionalFormatting>
  <conditionalFormatting sqref="K1432:L1432 N1432">
    <cfRule type="containsText" dxfId="896" priority="1636" operator="containsText" text="DISABLED">
      <formula>NOT(ISERROR(SEARCH("DISABLED",K1432)))</formula>
    </cfRule>
    <cfRule type="containsText" dxfId="895" priority="1637" operator="containsText" text="ENABLED">
      <formula>NOT(ISERROR(SEARCH("ENABLED",K1432)))</formula>
    </cfRule>
  </conditionalFormatting>
  <conditionalFormatting sqref="AA398">
    <cfRule type="notContainsBlanks" dxfId="894" priority="1833">
      <formula>LEN(TRIM(AA398))&gt;0</formula>
    </cfRule>
  </conditionalFormatting>
  <conditionalFormatting sqref="AA396">
    <cfRule type="notContainsBlanks" dxfId="893" priority="1825">
      <formula>LEN(TRIM(AA396))&gt;0</formula>
    </cfRule>
  </conditionalFormatting>
  <conditionalFormatting sqref="AA396 AA398">
    <cfRule type="notContainsBlanks" dxfId="892" priority="1821">
      <formula>LEN(TRIM(AA396))&gt;0</formula>
    </cfRule>
  </conditionalFormatting>
  <conditionalFormatting sqref="AA398">
    <cfRule type="notContainsBlanks" dxfId="891" priority="1815">
      <formula>LEN(TRIM(AA398))&gt;0</formula>
    </cfRule>
  </conditionalFormatting>
  <conditionalFormatting sqref="AA399">
    <cfRule type="notContainsBlanks" dxfId="890" priority="1809">
      <formula>LEN(TRIM(AA399))&gt;0</formula>
    </cfRule>
  </conditionalFormatting>
  <conditionalFormatting sqref="AA397">
    <cfRule type="notContainsBlanks" dxfId="889" priority="1801">
      <formula>LEN(TRIM(AA397))&gt;0</formula>
    </cfRule>
  </conditionalFormatting>
  <conditionalFormatting sqref="AA395">
    <cfRule type="notContainsBlanks" dxfId="888" priority="1797">
      <formula>LEN(TRIM(AA395))&gt;0</formula>
    </cfRule>
  </conditionalFormatting>
  <conditionalFormatting sqref="AA395">
    <cfRule type="notContainsBlanks" dxfId="887" priority="1791">
      <formula>LEN(TRIM(AA395))&gt;0</formula>
    </cfRule>
  </conditionalFormatting>
  <conditionalFormatting sqref="AA395">
    <cfRule type="notContainsBlanks" dxfId="886" priority="1783">
      <formula>LEN(TRIM(AA395))&gt;0</formula>
    </cfRule>
  </conditionalFormatting>
  <conditionalFormatting sqref="K527:L547 N527:N547">
    <cfRule type="containsText" dxfId="885" priority="1774" operator="containsText" text="DISABLED">
      <formula>NOT(ISERROR(SEARCH("DISABLED",K527)))</formula>
    </cfRule>
    <cfRule type="containsText" dxfId="884" priority="1775" operator="containsText" text="ENABLED">
      <formula>NOT(ISERROR(SEARCH("ENABLED",K527)))</formula>
    </cfRule>
  </conditionalFormatting>
  <conditionalFormatting sqref="AA527:AA547">
    <cfRule type="notContainsBlanks" dxfId="883" priority="1777">
      <formula>LEN(TRIM(AA527))&gt;0</formula>
    </cfRule>
  </conditionalFormatting>
  <conditionalFormatting sqref="J635">
    <cfRule type="containsText" dxfId="882" priority="1772" operator="containsText" text="DISABLED">
      <formula>NOT(ISERROR(SEARCH("DISABLED",J635)))</formula>
    </cfRule>
    <cfRule type="containsText" dxfId="881" priority="1773" operator="containsText" text="ENABLED">
      <formula>NOT(ISERROR(SEARCH("ENABLED",J635)))</formula>
    </cfRule>
  </conditionalFormatting>
  <conditionalFormatting sqref="AA635">
    <cfRule type="notContainsBlanks" dxfId="880" priority="1771">
      <formula>LEN(TRIM(AA635))&gt;0</formula>
    </cfRule>
  </conditionalFormatting>
  <conditionalFormatting sqref="K635:L635 N635">
    <cfRule type="containsText" dxfId="879" priority="1768" operator="containsText" text="DISABLED">
      <formula>NOT(ISERROR(SEARCH("DISABLED",K635)))</formula>
    </cfRule>
    <cfRule type="containsText" dxfId="878" priority="1769" operator="containsText" text="ENABLED">
      <formula>NOT(ISERROR(SEARCH("ENABLED",K635)))</formula>
    </cfRule>
  </conditionalFormatting>
  <conditionalFormatting sqref="J640">
    <cfRule type="containsText" dxfId="877" priority="1766" operator="containsText" text="DISABLED">
      <formula>NOT(ISERROR(SEARCH("DISABLED",J640)))</formula>
    </cfRule>
    <cfRule type="containsText" dxfId="876" priority="1767" operator="containsText" text="ENABLED">
      <formula>NOT(ISERROR(SEARCH("ENABLED",J640)))</formula>
    </cfRule>
  </conditionalFormatting>
  <conditionalFormatting sqref="AA640">
    <cfRule type="notContainsBlanks" dxfId="875" priority="1765">
      <formula>LEN(TRIM(AA640))&gt;0</formula>
    </cfRule>
  </conditionalFormatting>
  <conditionalFormatting sqref="K640:L640 N640">
    <cfRule type="containsText" dxfId="874" priority="1762" operator="containsText" text="DISABLED">
      <formula>NOT(ISERROR(SEARCH("DISABLED",K640)))</formula>
    </cfRule>
    <cfRule type="containsText" dxfId="873" priority="1763" operator="containsText" text="ENABLED">
      <formula>NOT(ISERROR(SEARCH("ENABLED",K640)))</formula>
    </cfRule>
  </conditionalFormatting>
  <conditionalFormatting sqref="J643">
    <cfRule type="containsText" dxfId="872" priority="1760" operator="containsText" text="DISABLED">
      <formula>NOT(ISERROR(SEARCH("DISABLED",J643)))</formula>
    </cfRule>
    <cfRule type="containsText" dxfId="871" priority="1761" operator="containsText" text="ENABLED">
      <formula>NOT(ISERROR(SEARCH("ENABLED",J643)))</formula>
    </cfRule>
  </conditionalFormatting>
  <conditionalFormatting sqref="AA643">
    <cfRule type="notContainsBlanks" dxfId="870" priority="1759">
      <formula>LEN(TRIM(AA643))&gt;0</formula>
    </cfRule>
  </conditionalFormatting>
  <conditionalFormatting sqref="K643:L643 N643">
    <cfRule type="containsText" dxfId="869" priority="1756" operator="containsText" text="DISABLED">
      <formula>NOT(ISERROR(SEARCH("DISABLED",K643)))</formula>
    </cfRule>
    <cfRule type="containsText" dxfId="868" priority="1757" operator="containsText" text="ENABLED">
      <formula>NOT(ISERROR(SEARCH("ENABLED",K643)))</formula>
    </cfRule>
  </conditionalFormatting>
  <conditionalFormatting sqref="J646">
    <cfRule type="containsText" dxfId="867" priority="1754" operator="containsText" text="DISABLED">
      <formula>NOT(ISERROR(SEARCH("DISABLED",J646)))</formula>
    </cfRule>
    <cfRule type="containsText" dxfId="866" priority="1755" operator="containsText" text="ENABLED">
      <formula>NOT(ISERROR(SEARCH("ENABLED",J646)))</formula>
    </cfRule>
  </conditionalFormatting>
  <conditionalFormatting sqref="AA646">
    <cfRule type="notContainsBlanks" dxfId="865" priority="1753">
      <formula>LEN(TRIM(AA646))&gt;0</formula>
    </cfRule>
  </conditionalFormatting>
  <conditionalFormatting sqref="K646:L646 N646">
    <cfRule type="containsText" dxfId="864" priority="1750" operator="containsText" text="DISABLED">
      <formula>NOT(ISERROR(SEARCH("DISABLED",K646)))</formula>
    </cfRule>
    <cfRule type="containsText" dxfId="863" priority="1751" operator="containsText" text="ENABLED">
      <formula>NOT(ISERROR(SEARCH("ENABLED",K646)))</formula>
    </cfRule>
  </conditionalFormatting>
  <conditionalFormatting sqref="J647">
    <cfRule type="containsText" dxfId="862" priority="1748" operator="containsText" text="DISABLED">
      <formula>NOT(ISERROR(SEARCH("DISABLED",J647)))</formula>
    </cfRule>
    <cfRule type="containsText" dxfId="861" priority="1749" operator="containsText" text="ENABLED">
      <formula>NOT(ISERROR(SEARCH("ENABLED",J647)))</formula>
    </cfRule>
  </conditionalFormatting>
  <conditionalFormatting sqref="AA647">
    <cfRule type="notContainsBlanks" dxfId="860" priority="1747">
      <formula>LEN(TRIM(AA647))&gt;0</formula>
    </cfRule>
  </conditionalFormatting>
  <conditionalFormatting sqref="K647:L647 N647">
    <cfRule type="containsText" dxfId="859" priority="1744" operator="containsText" text="DISABLED">
      <formula>NOT(ISERROR(SEARCH("DISABLED",K647)))</formula>
    </cfRule>
    <cfRule type="containsText" dxfId="858" priority="1745" operator="containsText" text="ENABLED">
      <formula>NOT(ISERROR(SEARCH("ENABLED",K647)))</formula>
    </cfRule>
  </conditionalFormatting>
  <conditionalFormatting sqref="J654">
    <cfRule type="containsText" dxfId="857" priority="1742" operator="containsText" text="DISABLED">
      <formula>NOT(ISERROR(SEARCH("DISABLED",J654)))</formula>
    </cfRule>
    <cfRule type="containsText" dxfId="856" priority="1743" operator="containsText" text="ENABLED">
      <formula>NOT(ISERROR(SEARCH("ENABLED",J654)))</formula>
    </cfRule>
  </conditionalFormatting>
  <conditionalFormatting sqref="AA654">
    <cfRule type="notContainsBlanks" dxfId="855" priority="1741">
      <formula>LEN(TRIM(AA654))&gt;0</formula>
    </cfRule>
  </conditionalFormatting>
  <conditionalFormatting sqref="K654:L654 N654">
    <cfRule type="containsText" dxfId="854" priority="1738" operator="containsText" text="DISABLED">
      <formula>NOT(ISERROR(SEARCH("DISABLED",K654)))</formula>
    </cfRule>
    <cfRule type="containsText" dxfId="853" priority="1739" operator="containsText" text="ENABLED">
      <formula>NOT(ISERROR(SEARCH("ENABLED",K654)))</formula>
    </cfRule>
  </conditionalFormatting>
  <conditionalFormatting sqref="J657">
    <cfRule type="containsText" dxfId="852" priority="1736" operator="containsText" text="DISABLED">
      <formula>NOT(ISERROR(SEARCH("DISABLED",J657)))</formula>
    </cfRule>
    <cfRule type="containsText" dxfId="851" priority="1737" operator="containsText" text="ENABLED">
      <formula>NOT(ISERROR(SEARCH("ENABLED",J657)))</formula>
    </cfRule>
  </conditionalFormatting>
  <conditionalFormatting sqref="AA657">
    <cfRule type="notContainsBlanks" dxfId="850" priority="1735">
      <formula>LEN(TRIM(AA657))&gt;0</formula>
    </cfRule>
  </conditionalFormatting>
  <conditionalFormatting sqref="K657:L657 N657">
    <cfRule type="containsText" dxfId="849" priority="1732" operator="containsText" text="DISABLED">
      <formula>NOT(ISERROR(SEARCH("DISABLED",K657)))</formula>
    </cfRule>
    <cfRule type="containsText" dxfId="848" priority="1733" operator="containsText" text="ENABLED">
      <formula>NOT(ISERROR(SEARCH("ENABLED",K657)))</formula>
    </cfRule>
  </conditionalFormatting>
  <conditionalFormatting sqref="J659">
    <cfRule type="containsText" dxfId="847" priority="1730" operator="containsText" text="DISABLED">
      <formula>NOT(ISERROR(SEARCH("DISABLED",J659)))</formula>
    </cfRule>
    <cfRule type="containsText" dxfId="846" priority="1731" operator="containsText" text="ENABLED">
      <formula>NOT(ISERROR(SEARCH("ENABLED",J659)))</formula>
    </cfRule>
  </conditionalFormatting>
  <conditionalFormatting sqref="AA659">
    <cfRule type="notContainsBlanks" dxfId="845" priority="1729">
      <formula>LEN(TRIM(AA659))&gt;0</formula>
    </cfRule>
  </conditionalFormatting>
  <conditionalFormatting sqref="K659:L659 N659">
    <cfRule type="containsText" dxfId="844" priority="1726" operator="containsText" text="DISABLED">
      <formula>NOT(ISERROR(SEARCH("DISABLED",K659)))</formula>
    </cfRule>
    <cfRule type="containsText" dxfId="843" priority="1727" operator="containsText" text="ENABLED">
      <formula>NOT(ISERROR(SEARCH("ENABLED",K659)))</formula>
    </cfRule>
  </conditionalFormatting>
  <conditionalFormatting sqref="J664">
    <cfRule type="containsText" dxfId="842" priority="1718" operator="containsText" text="DISABLED">
      <formula>NOT(ISERROR(SEARCH("DISABLED",J664)))</formula>
    </cfRule>
    <cfRule type="containsText" dxfId="841" priority="1719" operator="containsText" text="ENABLED">
      <formula>NOT(ISERROR(SEARCH("ENABLED",J664)))</formula>
    </cfRule>
  </conditionalFormatting>
  <conditionalFormatting sqref="AA664">
    <cfRule type="notContainsBlanks" dxfId="840" priority="1717">
      <formula>LEN(TRIM(AA664))&gt;0</formula>
    </cfRule>
  </conditionalFormatting>
  <conditionalFormatting sqref="K664:L664 N664">
    <cfRule type="containsText" dxfId="839" priority="1714" operator="containsText" text="DISABLED">
      <formula>NOT(ISERROR(SEARCH("DISABLED",K664)))</formula>
    </cfRule>
    <cfRule type="containsText" dxfId="838" priority="1715" operator="containsText" text="ENABLED">
      <formula>NOT(ISERROR(SEARCH("ENABLED",K664)))</formula>
    </cfRule>
  </conditionalFormatting>
  <conditionalFormatting sqref="J706:J711">
    <cfRule type="containsText" dxfId="837" priority="1712" operator="containsText" text="DISABLED">
      <formula>NOT(ISERROR(SEARCH("DISABLED",J706)))</formula>
    </cfRule>
    <cfRule type="containsText" dxfId="836" priority="1713" operator="containsText" text="ENABLED">
      <formula>NOT(ISERROR(SEARCH("ENABLED",J706)))</formula>
    </cfRule>
  </conditionalFormatting>
  <conditionalFormatting sqref="AA706:AA711">
    <cfRule type="notContainsBlanks" dxfId="835" priority="1711">
      <formula>LEN(TRIM(AA706))&gt;0</formula>
    </cfRule>
  </conditionalFormatting>
  <conditionalFormatting sqref="K706:L711 N706:N711">
    <cfRule type="containsText" dxfId="834" priority="1708" operator="containsText" text="DISABLED">
      <formula>NOT(ISERROR(SEARCH("DISABLED",K706)))</formula>
    </cfRule>
    <cfRule type="containsText" dxfId="833" priority="1709" operator="containsText" text="ENABLED">
      <formula>NOT(ISERROR(SEARCH("ENABLED",K706)))</formula>
    </cfRule>
  </conditionalFormatting>
  <conditionalFormatting sqref="J735">
    <cfRule type="containsText" dxfId="832" priority="1706" operator="containsText" text="DISABLED">
      <formula>NOT(ISERROR(SEARCH("DISABLED",J735)))</formula>
    </cfRule>
    <cfRule type="containsText" dxfId="831" priority="1707" operator="containsText" text="ENABLED">
      <formula>NOT(ISERROR(SEARCH("ENABLED",J735)))</formula>
    </cfRule>
  </conditionalFormatting>
  <conditionalFormatting sqref="AA735">
    <cfRule type="notContainsBlanks" dxfId="830" priority="1705">
      <formula>LEN(TRIM(AA735))&gt;0</formula>
    </cfRule>
  </conditionalFormatting>
  <conditionalFormatting sqref="K735:L735 N735">
    <cfRule type="containsText" dxfId="829" priority="1702" operator="containsText" text="DISABLED">
      <formula>NOT(ISERROR(SEARCH("DISABLED",K735)))</formula>
    </cfRule>
    <cfRule type="containsText" dxfId="828" priority="1703" operator="containsText" text="ENABLED">
      <formula>NOT(ISERROR(SEARCH("ENABLED",K735)))</formula>
    </cfRule>
  </conditionalFormatting>
  <conditionalFormatting sqref="J760:J761">
    <cfRule type="containsText" dxfId="827" priority="1700" operator="containsText" text="DISABLED">
      <formula>NOT(ISERROR(SEARCH("DISABLED",J760)))</formula>
    </cfRule>
    <cfRule type="containsText" dxfId="826" priority="1701" operator="containsText" text="ENABLED">
      <formula>NOT(ISERROR(SEARCH("ENABLED",J760)))</formula>
    </cfRule>
  </conditionalFormatting>
  <conditionalFormatting sqref="AA760:AA761">
    <cfRule type="notContainsBlanks" dxfId="825" priority="1699">
      <formula>LEN(TRIM(AA760))&gt;0</formula>
    </cfRule>
  </conditionalFormatting>
  <conditionalFormatting sqref="K760:L761 N760:N761">
    <cfRule type="containsText" dxfId="824" priority="1696" operator="containsText" text="DISABLED">
      <formula>NOT(ISERROR(SEARCH("DISABLED",K760)))</formula>
    </cfRule>
    <cfRule type="containsText" dxfId="823" priority="1697" operator="containsText" text="ENABLED">
      <formula>NOT(ISERROR(SEARCH("ENABLED",K760)))</formula>
    </cfRule>
  </conditionalFormatting>
  <conditionalFormatting sqref="J777:J779">
    <cfRule type="containsText" dxfId="822" priority="1694" operator="containsText" text="DISABLED">
      <formula>NOT(ISERROR(SEARCH("DISABLED",J777)))</formula>
    </cfRule>
    <cfRule type="containsText" dxfId="821" priority="1695" operator="containsText" text="ENABLED">
      <formula>NOT(ISERROR(SEARCH("ENABLED",J777)))</formula>
    </cfRule>
  </conditionalFormatting>
  <conditionalFormatting sqref="AA777:AA779">
    <cfRule type="notContainsBlanks" dxfId="820" priority="1693">
      <formula>LEN(TRIM(AA777))&gt;0</formula>
    </cfRule>
  </conditionalFormatting>
  <conditionalFormatting sqref="K777:L779 N777:N779">
    <cfRule type="containsText" dxfId="819" priority="1690" operator="containsText" text="DISABLED">
      <formula>NOT(ISERROR(SEARCH("DISABLED",K777)))</formula>
    </cfRule>
    <cfRule type="containsText" dxfId="818" priority="1691" operator="containsText" text="ENABLED">
      <formula>NOT(ISERROR(SEARCH("ENABLED",K777)))</formula>
    </cfRule>
  </conditionalFormatting>
  <conditionalFormatting sqref="J786:J791">
    <cfRule type="containsText" dxfId="817" priority="1688" operator="containsText" text="DISABLED">
      <formula>NOT(ISERROR(SEARCH("DISABLED",J786)))</formula>
    </cfRule>
    <cfRule type="containsText" dxfId="816" priority="1689" operator="containsText" text="ENABLED">
      <formula>NOT(ISERROR(SEARCH("ENABLED",J786)))</formula>
    </cfRule>
  </conditionalFormatting>
  <conditionalFormatting sqref="AA786:AA791">
    <cfRule type="notContainsBlanks" dxfId="815" priority="1687">
      <formula>LEN(TRIM(AA786))&gt;0</formula>
    </cfRule>
  </conditionalFormatting>
  <conditionalFormatting sqref="K786:L791 N786:N791">
    <cfRule type="containsText" dxfId="814" priority="1684" operator="containsText" text="DISABLED">
      <formula>NOT(ISERROR(SEARCH("DISABLED",K786)))</formula>
    </cfRule>
    <cfRule type="containsText" dxfId="813" priority="1685" operator="containsText" text="ENABLED">
      <formula>NOT(ISERROR(SEARCH("ENABLED",K786)))</formula>
    </cfRule>
  </conditionalFormatting>
  <conditionalFormatting sqref="J866:J871">
    <cfRule type="containsText" dxfId="812" priority="1682" operator="containsText" text="DISABLED">
      <formula>NOT(ISERROR(SEARCH("DISABLED",J866)))</formula>
    </cfRule>
    <cfRule type="containsText" dxfId="811" priority="1683" operator="containsText" text="ENABLED">
      <formula>NOT(ISERROR(SEARCH("ENABLED",J866)))</formula>
    </cfRule>
  </conditionalFormatting>
  <conditionalFormatting sqref="AA866:AA871">
    <cfRule type="notContainsBlanks" dxfId="810" priority="1681">
      <formula>LEN(TRIM(AA866))&gt;0</formula>
    </cfRule>
  </conditionalFormatting>
  <conditionalFormatting sqref="K866:L871 N866:N871">
    <cfRule type="containsText" dxfId="809" priority="1678" operator="containsText" text="DISABLED">
      <formula>NOT(ISERROR(SEARCH("DISABLED",K866)))</formula>
    </cfRule>
    <cfRule type="containsText" dxfId="808" priority="1679" operator="containsText" text="ENABLED">
      <formula>NOT(ISERROR(SEARCH("ENABLED",K866)))</formula>
    </cfRule>
  </conditionalFormatting>
  <conditionalFormatting sqref="J988">
    <cfRule type="containsText" dxfId="807" priority="1676" operator="containsText" text="DISABLED">
      <formula>NOT(ISERROR(SEARCH("DISABLED",J988)))</formula>
    </cfRule>
    <cfRule type="containsText" dxfId="806" priority="1677" operator="containsText" text="ENABLED">
      <formula>NOT(ISERROR(SEARCH("ENABLED",J988)))</formula>
    </cfRule>
  </conditionalFormatting>
  <conditionalFormatting sqref="AA988">
    <cfRule type="notContainsBlanks" dxfId="805" priority="1675">
      <formula>LEN(TRIM(AA988))&gt;0</formula>
    </cfRule>
  </conditionalFormatting>
  <conditionalFormatting sqref="K988:L988 N988">
    <cfRule type="containsText" dxfId="804" priority="1672" operator="containsText" text="DISABLED">
      <formula>NOT(ISERROR(SEARCH("DISABLED",K988)))</formula>
    </cfRule>
    <cfRule type="containsText" dxfId="803" priority="1673" operator="containsText" text="ENABLED">
      <formula>NOT(ISERROR(SEARCH("ENABLED",K988)))</formula>
    </cfRule>
  </conditionalFormatting>
  <conditionalFormatting sqref="J1092:J1093">
    <cfRule type="containsText" dxfId="802" priority="1670" operator="containsText" text="DISABLED">
      <formula>NOT(ISERROR(SEARCH("DISABLED",J1092)))</formula>
    </cfRule>
    <cfRule type="containsText" dxfId="801" priority="1671" operator="containsText" text="ENABLED">
      <formula>NOT(ISERROR(SEARCH("ENABLED",J1092)))</formula>
    </cfRule>
  </conditionalFormatting>
  <conditionalFormatting sqref="AA1092:AA1093">
    <cfRule type="notContainsBlanks" dxfId="800" priority="1669">
      <formula>LEN(TRIM(AA1092))&gt;0</formula>
    </cfRule>
  </conditionalFormatting>
  <conditionalFormatting sqref="K1092:L1093 N1092:N1093">
    <cfRule type="containsText" dxfId="799" priority="1666" operator="containsText" text="DISABLED">
      <formula>NOT(ISERROR(SEARCH("DISABLED",K1092)))</formula>
    </cfRule>
    <cfRule type="containsText" dxfId="798" priority="1667" operator="containsText" text="ENABLED">
      <formula>NOT(ISERROR(SEARCH("ENABLED",K1092)))</formula>
    </cfRule>
  </conditionalFormatting>
  <conditionalFormatting sqref="J1095:J1096">
    <cfRule type="containsText" dxfId="797" priority="1664" operator="containsText" text="DISABLED">
      <formula>NOT(ISERROR(SEARCH("DISABLED",J1095)))</formula>
    </cfRule>
    <cfRule type="containsText" dxfId="796" priority="1665" operator="containsText" text="ENABLED">
      <formula>NOT(ISERROR(SEARCH("ENABLED",J1095)))</formula>
    </cfRule>
  </conditionalFormatting>
  <conditionalFormatting sqref="AA1095:AA1096">
    <cfRule type="notContainsBlanks" dxfId="795" priority="1663">
      <formula>LEN(TRIM(AA1095))&gt;0</formula>
    </cfRule>
  </conditionalFormatting>
  <conditionalFormatting sqref="K1095:L1096 N1095:N1096">
    <cfRule type="containsText" dxfId="794" priority="1660" operator="containsText" text="DISABLED">
      <formula>NOT(ISERROR(SEARCH("DISABLED",K1095)))</formula>
    </cfRule>
    <cfRule type="containsText" dxfId="793" priority="1661" operator="containsText" text="ENABLED">
      <formula>NOT(ISERROR(SEARCH("ENABLED",K1095)))</formula>
    </cfRule>
  </conditionalFormatting>
  <conditionalFormatting sqref="J1307:J1326">
    <cfRule type="containsText" dxfId="792" priority="1652" operator="containsText" text="DISABLED">
      <formula>NOT(ISERROR(SEARCH("DISABLED",J1307)))</formula>
    </cfRule>
    <cfRule type="containsText" dxfId="791" priority="1653" operator="containsText" text="ENABLED">
      <formula>NOT(ISERROR(SEARCH("ENABLED",J1307)))</formula>
    </cfRule>
  </conditionalFormatting>
  <conditionalFormatting sqref="AA1307:AA1326">
    <cfRule type="notContainsBlanks" dxfId="790" priority="1651">
      <formula>LEN(TRIM(AA1307))&gt;0</formula>
    </cfRule>
  </conditionalFormatting>
  <conditionalFormatting sqref="K1307:L1326 N1307:N1326">
    <cfRule type="containsText" dxfId="789" priority="1648" operator="containsText" text="DISABLED">
      <formula>NOT(ISERROR(SEARCH("DISABLED",K1307)))</formula>
    </cfRule>
    <cfRule type="containsText" dxfId="788" priority="1649" operator="containsText" text="ENABLED">
      <formula>NOT(ISERROR(SEARCH("ENABLED",K1307)))</formula>
    </cfRule>
  </conditionalFormatting>
  <conditionalFormatting sqref="AA1342:AA1345">
    <cfRule type="notContainsBlanks" dxfId="787" priority="1645">
      <formula>LEN(TRIM(AA1342))&gt;0</formula>
    </cfRule>
  </conditionalFormatting>
  <conditionalFormatting sqref="K1342:L1345 N1342:N1345">
    <cfRule type="containsText" dxfId="786" priority="1642" operator="containsText" text="DISABLED">
      <formula>NOT(ISERROR(SEARCH("DISABLED",K1342)))</formula>
    </cfRule>
    <cfRule type="containsText" dxfId="785" priority="1643" operator="containsText" text="ENABLED">
      <formula>NOT(ISERROR(SEARCH("ENABLED",K1342)))</formula>
    </cfRule>
  </conditionalFormatting>
  <conditionalFormatting sqref="J1432">
    <cfRule type="containsText" dxfId="784" priority="1640" operator="containsText" text="DISABLED">
      <formula>NOT(ISERROR(SEARCH("DISABLED",J1432)))</formula>
    </cfRule>
    <cfRule type="containsText" dxfId="783" priority="1641" operator="containsText" text="ENABLED">
      <formula>NOT(ISERROR(SEARCH("ENABLED",J1432)))</formula>
    </cfRule>
  </conditionalFormatting>
  <conditionalFormatting sqref="AA1432">
    <cfRule type="notContainsBlanks" dxfId="782" priority="1639">
      <formula>LEN(TRIM(AA1432))&gt;0</formula>
    </cfRule>
  </conditionalFormatting>
  <conditionalFormatting sqref="AA476:AA480">
    <cfRule type="notContainsBlanks" dxfId="781" priority="1627">
      <formula>LEN(TRIM(AA476))&gt;0</formula>
    </cfRule>
  </conditionalFormatting>
  <conditionalFormatting sqref="K476:L480 N476:N480">
    <cfRule type="containsText" dxfId="780" priority="1624" operator="containsText" text="DISABLED">
      <formula>NOT(ISERROR(SEARCH("DISABLED",K476)))</formula>
    </cfRule>
    <cfRule type="containsText" dxfId="779" priority="1625" operator="containsText" text="ENABLED">
      <formula>NOT(ISERROR(SEARCH("ENABLED",K476)))</formula>
    </cfRule>
  </conditionalFormatting>
  <conditionalFormatting sqref="K1556:L1556 N1556">
    <cfRule type="containsText" dxfId="778" priority="1621" operator="containsText" text="DISABLED">
      <formula>NOT(ISERROR(SEARCH("DISABLED",K1556)))</formula>
    </cfRule>
    <cfRule type="containsText" dxfId="777" priority="1622" operator="containsText" text="ENABLED">
      <formula>NOT(ISERROR(SEARCH("ENABLED",K1556)))</formula>
    </cfRule>
  </conditionalFormatting>
  <conditionalFormatting sqref="J2078">
    <cfRule type="containsText" dxfId="776" priority="1574" operator="containsText" text="DISABLED">
      <formula>NOT(ISERROR(SEARCH("DISABLED",J2078)))</formula>
    </cfRule>
    <cfRule type="containsText" dxfId="775" priority="1575" operator="containsText" text="ENABLED">
      <formula>NOT(ISERROR(SEARCH("ENABLED",J2078)))</formula>
    </cfRule>
  </conditionalFormatting>
  <conditionalFormatting sqref="AA2078">
    <cfRule type="notContainsBlanks" dxfId="774" priority="1573">
      <formula>LEN(TRIM(AA2078))&gt;0</formula>
    </cfRule>
  </conditionalFormatting>
  <conditionalFormatting sqref="K2078:N2078">
    <cfRule type="containsText" dxfId="773" priority="1570" operator="containsText" text="DISABLED">
      <formula>NOT(ISERROR(SEARCH("DISABLED",K2078)))</formula>
    </cfRule>
    <cfRule type="containsText" dxfId="772" priority="1571" operator="containsText" text="ENABLED">
      <formula>NOT(ISERROR(SEARCH("ENABLED",K2078)))</formula>
    </cfRule>
  </conditionalFormatting>
  <conditionalFormatting sqref="J2079">
    <cfRule type="containsText" dxfId="771" priority="1568" operator="containsText" text="DISABLED">
      <formula>NOT(ISERROR(SEARCH("DISABLED",J2079)))</formula>
    </cfRule>
    <cfRule type="containsText" dxfId="770" priority="1569" operator="containsText" text="ENABLED">
      <formula>NOT(ISERROR(SEARCH("ENABLED",J2079)))</formula>
    </cfRule>
  </conditionalFormatting>
  <conditionalFormatting sqref="AA2079">
    <cfRule type="notContainsBlanks" dxfId="769" priority="1567">
      <formula>LEN(TRIM(AA2079))&gt;0</formula>
    </cfRule>
  </conditionalFormatting>
  <conditionalFormatting sqref="K2079:N2079">
    <cfRule type="containsText" dxfId="768" priority="1564" operator="containsText" text="DISABLED">
      <formula>NOT(ISERROR(SEARCH("DISABLED",K2079)))</formula>
    </cfRule>
    <cfRule type="containsText" dxfId="767" priority="1565" operator="containsText" text="ENABLED">
      <formula>NOT(ISERROR(SEARCH("ENABLED",K2079)))</formula>
    </cfRule>
  </conditionalFormatting>
  <conditionalFormatting sqref="AD2132:AD1048576">
    <cfRule type="cellIs" dxfId="766" priority="1556" operator="greaterThan">
      <formula>0</formula>
    </cfRule>
  </conditionalFormatting>
  <conditionalFormatting sqref="AD2">
    <cfRule type="cellIs" dxfId="765" priority="1555" operator="greaterThan">
      <formula>0</formula>
    </cfRule>
  </conditionalFormatting>
  <conditionalFormatting sqref="AD2130:AD1048576 AD1:AD7 AD1200:AD1340 AD1685:AD1702 AD1943 AD1947 AD1945 AD1959:AD1974 AD1342:AD1432 AD1727 AD1729:AD1778 AD1704:AD1719 AD1723:AD1725 AD1798:AD1802 AD1838:AD1841 AD2083:AD2084 AD9:AD524 AD1952:AD1957 AD1623:AD1683 AD1843:AD1903 AD527:AD1198 AD1535:AD1621 AD1905:AD1941 AD1976:AD2081 AD1439:AD1533 AD1780:AD1796">
    <cfRule type="notContainsText" dxfId="764" priority="1554" operator="notContains" text="//">
      <formula>ISERROR(SEARCH("//",AD1))</formula>
    </cfRule>
  </conditionalFormatting>
  <conditionalFormatting sqref="T2132:T1048576">
    <cfRule type="cellIs" dxfId="763" priority="1553" operator="greaterThan">
      <formula>0</formula>
    </cfRule>
  </conditionalFormatting>
  <conditionalFormatting sqref="T2">
    <cfRule type="cellIs" dxfId="762" priority="1552" operator="greaterThan">
      <formula>0</formula>
    </cfRule>
  </conditionalFormatting>
  <conditionalFormatting sqref="J1920:N1921">
    <cfRule type="containsText" dxfId="761" priority="1541" operator="containsText" text="DISABLED">
      <formula>NOT(ISERROR(SEARCH("DISABLED",J1920)))</formula>
    </cfRule>
    <cfRule type="containsText" dxfId="760" priority="1542" operator="containsText" text="ENABLED">
      <formula>NOT(ISERROR(SEARCH("ENABLED",J1920)))</formula>
    </cfRule>
  </conditionalFormatting>
  <conditionalFormatting sqref="AA1920:AA1921">
    <cfRule type="notContainsBlanks" dxfId="759" priority="1540">
      <formula>LEN(TRIM(AA1920))&gt;0</formula>
    </cfRule>
  </conditionalFormatting>
  <conditionalFormatting sqref="AD1920:AD1921">
    <cfRule type="notContainsText" dxfId="758" priority="1538" operator="notContains" text="//">
      <formula>ISERROR(SEARCH("//",AD1920))</formula>
    </cfRule>
  </conditionalFormatting>
  <conditionalFormatting sqref="J1963">
    <cfRule type="containsText" dxfId="757" priority="1536" operator="containsText" text="DISABLED">
      <formula>NOT(ISERROR(SEARCH("DISABLED",J1963)))</formula>
    </cfRule>
    <cfRule type="containsText" dxfId="756" priority="1537" operator="containsText" text="ENABLED">
      <formula>NOT(ISERROR(SEARCH("ENABLED",J1963)))</formula>
    </cfRule>
  </conditionalFormatting>
  <conditionalFormatting sqref="AA1963">
    <cfRule type="notContainsBlanks" dxfId="755" priority="1535">
      <formula>LEN(TRIM(AA1963))&gt;0</formula>
    </cfRule>
  </conditionalFormatting>
  <conditionalFormatting sqref="K1963:N1963">
    <cfRule type="containsText" dxfId="754" priority="1532" operator="containsText" text="DISABLED">
      <formula>NOT(ISERROR(SEARCH("DISABLED",K1963)))</formula>
    </cfRule>
    <cfRule type="containsText" dxfId="753" priority="1533" operator="containsText" text="ENABLED">
      <formula>NOT(ISERROR(SEARCH("ENABLED",K1963)))</formula>
    </cfRule>
  </conditionalFormatting>
  <conditionalFormatting sqref="AD1963">
    <cfRule type="notContainsText" dxfId="752" priority="1531" operator="notContains" text="//">
      <formula>ISERROR(SEARCH("//",AD1963))</formula>
    </cfRule>
  </conditionalFormatting>
  <conditionalFormatting sqref="K1509:L1509 N1509">
    <cfRule type="containsText" dxfId="751" priority="1520" operator="containsText" text="DISABLED">
      <formula>NOT(ISERROR(SEARCH("DISABLED",K1509)))</formula>
    </cfRule>
    <cfRule type="containsText" dxfId="750" priority="1521" operator="containsText" text="ENABLED">
      <formula>NOT(ISERROR(SEARCH("ENABLED",K1509)))</formula>
    </cfRule>
  </conditionalFormatting>
  <conditionalFormatting sqref="AA1509">
    <cfRule type="notContainsBlanks" dxfId="749" priority="1519">
      <formula>LEN(TRIM(AA1509))&gt;0</formula>
    </cfRule>
  </conditionalFormatting>
  <conditionalFormatting sqref="AD1509">
    <cfRule type="notContainsText" dxfId="748" priority="1517" operator="notContains" text="//">
      <formula>ISERROR(SEARCH("//",AD1509))</formula>
    </cfRule>
  </conditionalFormatting>
  <conditionalFormatting sqref="K1493:L1493 N1493">
    <cfRule type="containsText" dxfId="747" priority="1515" operator="containsText" text="DISABLED">
      <formula>NOT(ISERROR(SEARCH("DISABLED",K1493)))</formula>
    </cfRule>
    <cfRule type="containsText" dxfId="746" priority="1516" operator="containsText" text="ENABLED">
      <formula>NOT(ISERROR(SEARCH("ENABLED",K1493)))</formula>
    </cfRule>
  </conditionalFormatting>
  <conditionalFormatting sqref="AA1493">
    <cfRule type="notContainsBlanks" dxfId="745" priority="1514">
      <formula>LEN(TRIM(AA1493))&gt;0</formula>
    </cfRule>
  </conditionalFormatting>
  <conditionalFormatting sqref="AD1493">
    <cfRule type="notContainsText" dxfId="744" priority="1512" operator="notContains" text="//">
      <formula>ISERROR(SEARCH("//",AD1493))</formula>
    </cfRule>
  </conditionalFormatting>
  <conditionalFormatting sqref="J43">
    <cfRule type="containsText" dxfId="743" priority="1462" operator="containsText" text="DISABLED">
      <formula>NOT(ISERROR(SEARCH("DISABLED",J43)))</formula>
    </cfRule>
    <cfRule type="containsText" dxfId="742" priority="1463" operator="containsText" text="ENABLED">
      <formula>NOT(ISERROR(SEARCH("ENABLED",J43)))</formula>
    </cfRule>
  </conditionalFormatting>
  <conditionalFormatting sqref="J61:J62">
    <cfRule type="containsText" dxfId="741" priority="1460" operator="containsText" text="DISABLED">
      <formula>NOT(ISERROR(SEARCH("DISABLED",J61)))</formula>
    </cfRule>
    <cfRule type="containsText" dxfId="740" priority="1461" operator="containsText" text="ENABLED">
      <formula>NOT(ISERROR(SEARCH("ENABLED",J61)))</formula>
    </cfRule>
  </conditionalFormatting>
  <conditionalFormatting sqref="J82">
    <cfRule type="containsText" dxfId="739" priority="1456" operator="containsText" text="DISABLED">
      <formula>NOT(ISERROR(SEARCH("DISABLED",J82)))</formula>
    </cfRule>
    <cfRule type="containsText" dxfId="738" priority="1457" operator="containsText" text="ENABLED">
      <formula>NOT(ISERROR(SEARCH("ENABLED",J82)))</formula>
    </cfRule>
  </conditionalFormatting>
  <conditionalFormatting sqref="J106">
    <cfRule type="containsText" dxfId="737" priority="1454" operator="containsText" text="DISABLED">
      <formula>NOT(ISERROR(SEARCH("DISABLED",J106)))</formula>
    </cfRule>
    <cfRule type="containsText" dxfId="736" priority="1455" operator="containsText" text="ENABLED">
      <formula>NOT(ISERROR(SEARCH("ENABLED",J106)))</formula>
    </cfRule>
  </conditionalFormatting>
  <conditionalFormatting sqref="J115:J119">
    <cfRule type="containsText" dxfId="735" priority="1452" operator="containsText" text="DISABLED">
      <formula>NOT(ISERROR(SEARCH("DISABLED",J115)))</formula>
    </cfRule>
    <cfRule type="containsText" dxfId="734" priority="1453" operator="containsText" text="ENABLED">
      <formula>NOT(ISERROR(SEARCH("ENABLED",J115)))</formula>
    </cfRule>
  </conditionalFormatting>
  <conditionalFormatting sqref="J400:J407">
    <cfRule type="containsText" dxfId="733" priority="1450" operator="containsText" text="DISABLED">
      <formula>NOT(ISERROR(SEARCH("DISABLED",J400)))</formula>
    </cfRule>
    <cfRule type="containsText" dxfId="732" priority="1451" operator="containsText" text="ENABLED">
      <formula>NOT(ISERROR(SEARCH("ENABLED",J400)))</formula>
    </cfRule>
  </conditionalFormatting>
  <conditionalFormatting sqref="J411:J416">
    <cfRule type="containsText" dxfId="731" priority="1448" operator="containsText" text="DISABLED">
      <formula>NOT(ISERROR(SEARCH("DISABLED",J411)))</formula>
    </cfRule>
    <cfRule type="containsText" dxfId="730" priority="1449" operator="containsText" text="ENABLED">
      <formula>NOT(ISERROR(SEARCH("ENABLED",J411)))</formula>
    </cfRule>
  </conditionalFormatting>
  <conditionalFormatting sqref="J440:J447">
    <cfRule type="containsText" dxfId="729" priority="1446" operator="containsText" text="DISABLED">
      <formula>NOT(ISERROR(SEARCH("DISABLED",J440)))</formula>
    </cfRule>
    <cfRule type="containsText" dxfId="728" priority="1447" operator="containsText" text="ENABLED">
      <formula>NOT(ISERROR(SEARCH("ENABLED",J440)))</formula>
    </cfRule>
  </conditionalFormatting>
  <conditionalFormatting sqref="J476:J480">
    <cfRule type="containsText" dxfId="727" priority="1444" operator="containsText" text="DISABLED">
      <formula>NOT(ISERROR(SEARCH("DISABLED",J476)))</formula>
    </cfRule>
    <cfRule type="containsText" dxfId="726" priority="1445" operator="containsText" text="ENABLED">
      <formula>NOT(ISERROR(SEARCH("ENABLED",J476)))</formula>
    </cfRule>
  </conditionalFormatting>
  <conditionalFormatting sqref="J484:J524 J527:J547">
    <cfRule type="containsText" dxfId="725" priority="1442" operator="containsText" text="DISABLED">
      <formula>NOT(ISERROR(SEARCH("DISABLED",J484)))</formula>
    </cfRule>
    <cfRule type="containsText" dxfId="724" priority="1443" operator="containsText" text="ENABLED">
      <formula>NOT(ISERROR(SEARCH("ENABLED",J484)))</formula>
    </cfRule>
  </conditionalFormatting>
  <conditionalFormatting sqref="J1330:J1340 J1342:J1345">
    <cfRule type="containsText" dxfId="723" priority="1440" operator="containsText" text="DISABLED">
      <formula>NOT(ISERROR(SEARCH("DISABLED",J1330)))</formula>
    </cfRule>
    <cfRule type="containsText" dxfId="722" priority="1441" operator="containsText" text="ENABLED">
      <formula>NOT(ISERROR(SEARCH("ENABLED",J1330)))</formula>
    </cfRule>
  </conditionalFormatting>
  <conditionalFormatting sqref="J1442:J1444">
    <cfRule type="containsText" dxfId="721" priority="1438" operator="containsText" text="DISABLED">
      <formula>NOT(ISERROR(SEARCH("DISABLED",J1442)))</formula>
    </cfRule>
    <cfRule type="containsText" dxfId="720" priority="1439" operator="containsText" text="ENABLED">
      <formula>NOT(ISERROR(SEARCH("ENABLED",J1442)))</formula>
    </cfRule>
  </conditionalFormatting>
  <conditionalFormatting sqref="J1452:J1468">
    <cfRule type="containsText" dxfId="719" priority="1436" operator="containsText" text="DISABLED">
      <formula>NOT(ISERROR(SEARCH("DISABLED",J1452)))</formula>
    </cfRule>
    <cfRule type="containsText" dxfId="718" priority="1437" operator="containsText" text="ENABLED">
      <formula>NOT(ISERROR(SEARCH("ENABLED",J1452)))</formula>
    </cfRule>
  </conditionalFormatting>
  <conditionalFormatting sqref="J1588:J1610 J1612:J1621 J1685:J1702 J1729:J1765 J1704:J1719 J1723:J1725 J1536:J1586 J1623:J1683 J1485:J1534 J1769:J1795">
    <cfRule type="containsText" dxfId="717" priority="1434" operator="containsText" text="DISABLED">
      <formula>NOT(ISERROR(SEARCH("DISABLED",J1485)))</formula>
    </cfRule>
    <cfRule type="containsText" dxfId="716" priority="1435" operator="containsText" text="ENABLED">
      <formula>NOT(ISERROR(SEARCH("ENABLED",J1485)))</formula>
    </cfRule>
  </conditionalFormatting>
  <conditionalFormatting sqref="J1919">
    <cfRule type="containsText" dxfId="715" priority="1432" operator="containsText" text="DISABLED">
      <formula>NOT(ISERROR(SEARCH("DISABLED",J1919)))</formula>
    </cfRule>
    <cfRule type="containsText" dxfId="714" priority="1433" operator="containsText" text="ENABLED">
      <formula>NOT(ISERROR(SEARCH("ENABLED",J1919)))</formula>
    </cfRule>
  </conditionalFormatting>
  <conditionalFormatting sqref="J2027">
    <cfRule type="containsText" dxfId="713" priority="1428" operator="containsText" text="DISABLED">
      <formula>NOT(ISERROR(SEARCH("DISABLED",J2027)))</formula>
    </cfRule>
    <cfRule type="containsText" dxfId="712" priority="1429" operator="containsText" text="ENABLED">
      <formula>NOT(ISERROR(SEARCH("ENABLED",J2027)))</formula>
    </cfRule>
  </conditionalFormatting>
  <conditionalFormatting sqref="J2028">
    <cfRule type="containsText" dxfId="711" priority="1426" operator="containsText" text="DISABLED">
      <formula>NOT(ISERROR(SEARCH("DISABLED",J2028)))</formula>
    </cfRule>
    <cfRule type="containsText" dxfId="710" priority="1427" operator="containsText" text="ENABLED">
      <formula>NOT(ISERROR(SEARCH("ENABLED",J2028)))</formula>
    </cfRule>
  </conditionalFormatting>
  <conditionalFormatting sqref="J2073">
    <cfRule type="containsText" dxfId="709" priority="1386" operator="containsText" text="DISABLED">
      <formula>NOT(ISERROR(SEARCH("DISABLED",J2073)))</formula>
    </cfRule>
    <cfRule type="containsText" dxfId="708" priority="1387" operator="containsText" text="ENABLED">
      <formula>NOT(ISERROR(SEARCH("ENABLED",J2073)))</formula>
    </cfRule>
  </conditionalFormatting>
  <conditionalFormatting sqref="J2072">
    <cfRule type="containsText" dxfId="707" priority="1384" operator="containsText" text="DISABLED">
      <formula>NOT(ISERROR(SEARCH("DISABLED",J2072)))</formula>
    </cfRule>
    <cfRule type="containsText" dxfId="706" priority="1385" operator="containsText" text="ENABLED">
      <formula>NOT(ISERROR(SEARCH("ENABLED",J2072)))</formula>
    </cfRule>
  </conditionalFormatting>
  <conditionalFormatting sqref="J2071">
    <cfRule type="containsText" dxfId="705" priority="1382" operator="containsText" text="DISABLED">
      <formula>NOT(ISERROR(SEARCH("DISABLED",J2071)))</formula>
    </cfRule>
    <cfRule type="containsText" dxfId="704" priority="1383" operator="containsText" text="ENABLED">
      <formula>NOT(ISERROR(SEARCH("ENABLED",J2071)))</formula>
    </cfRule>
  </conditionalFormatting>
  <conditionalFormatting sqref="J2070">
    <cfRule type="containsText" dxfId="703" priority="1380" operator="containsText" text="DISABLED">
      <formula>NOT(ISERROR(SEARCH("DISABLED",J2070)))</formula>
    </cfRule>
    <cfRule type="containsText" dxfId="702" priority="1381" operator="containsText" text="ENABLED">
      <formula>NOT(ISERROR(SEARCH("ENABLED",J2070)))</formula>
    </cfRule>
  </conditionalFormatting>
  <conditionalFormatting sqref="J2069">
    <cfRule type="containsText" dxfId="701" priority="1378" operator="containsText" text="DISABLED">
      <formula>NOT(ISERROR(SEARCH("DISABLED",J2069)))</formula>
    </cfRule>
    <cfRule type="containsText" dxfId="700" priority="1379" operator="containsText" text="ENABLED">
      <formula>NOT(ISERROR(SEARCH("ENABLED",J2069)))</formula>
    </cfRule>
  </conditionalFormatting>
  <conditionalFormatting sqref="J2068">
    <cfRule type="containsText" dxfId="699" priority="1376" operator="containsText" text="DISABLED">
      <formula>NOT(ISERROR(SEARCH("DISABLED",J2068)))</formula>
    </cfRule>
    <cfRule type="containsText" dxfId="698" priority="1377" operator="containsText" text="ENABLED">
      <formula>NOT(ISERROR(SEARCH("ENABLED",J2068)))</formula>
    </cfRule>
  </conditionalFormatting>
  <conditionalFormatting sqref="J2049:J2051 J2053:J2059">
    <cfRule type="containsText" dxfId="697" priority="1360" operator="containsText" text="DISABLED">
      <formula>NOT(ISERROR(SEARCH("DISABLED",J2049)))</formula>
    </cfRule>
    <cfRule type="containsText" dxfId="696" priority="1361" operator="containsText" text="ENABLED">
      <formula>NOT(ISERROR(SEARCH("ENABLED",J2049)))</formula>
    </cfRule>
  </conditionalFormatting>
  <conditionalFormatting sqref="J2047">
    <cfRule type="containsText" dxfId="695" priority="1358" operator="containsText" text="DISABLED">
      <formula>NOT(ISERROR(SEARCH("DISABLED",J2047)))</formula>
    </cfRule>
    <cfRule type="containsText" dxfId="694" priority="1359" operator="containsText" text="ENABLED">
      <formula>NOT(ISERROR(SEARCH("ENABLED",J2047)))</formula>
    </cfRule>
  </conditionalFormatting>
  <conditionalFormatting sqref="J2048">
    <cfRule type="containsText" dxfId="693" priority="1356" operator="containsText" text="DISABLED">
      <formula>NOT(ISERROR(SEARCH("DISABLED",J2048)))</formula>
    </cfRule>
    <cfRule type="containsText" dxfId="692" priority="1357" operator="containsText" text="ENABLED">
      <formula>NOT(ISERROR(SEARCH("ENABLED",J2048)))</formula>
    </cfRule>
  </conditionalFormatting>
  <conditionalFormatting sqref="AA2083">
    <cfRule type="notContainsBlanks" dxfId="691" priority="1310">
      <formula>LEN(TRIM(AA2083))&gt;0</formula>
    </cfRule>
  </conditionalFormatting>
  <conditionalFormatting sqref="K2083:L2083 N2083">
    <cfRule type="containsText" dxfId="690" priority="1307" operator="containsText" text="DISABLED">
      <formula>NOT(ISERROR(SEARCH("DISABLED",K2083)))</formula>
    </cfRule>
    <cfRule type="containsText" dxfId="689" priority="1308" operator="containsText" text="ENABLED">
      <formula>NOT(ISERROR(SEARCH("ENABLED",K2083)))</formula>
    </cfRule>
  </conditionalFormatting>
  <conditionalFormatting sqref="AD2083">
    <cfRule type="notContainsText" dxfId="688" priority="1306" operator="notContains" text="//">
      <formula>ISERROR(SEARCH("//",AD2083))</formula>
    </cfRule>
  </conditionalFormatting>
  <conditionalFormatting sqref="J2083">
    <cfRule type="containsText" dxfId="687" priority="1304" operator="containsText" text="DISABLED">
      <formula>NOT(ISERROR(SEARCH("DISABLED",J2083)))</formula>
    </cfRule>
    <cfRule type="containsText" dxfId="686" priority="1305" operator="containsText" text="ENABLED">
      <formula>NOT(ISERROR(SEARCH("ENABLED",J2083)))</formula>
    </cfRule>
  </conditionalFormatting>
  <conditionalFormatting sqref="AA1431">
    <cfRule type="notContainsBlanks" dxfId="685" priority="1302">
      <formula>LEN(TRIM(AA1431))&gt;0</formula>
    </cfRule>
  </conditionalFormatting>
  <conditionalFormatting sqref="J1431">
    <cfRule type="containsText" dxfId="684" priority="1300" operator="containsText" text="DISABLED">
      <formula>NOT(ISERROR(SEARCH("DISABLED",J1431)))</formula>
    </cfRule>
    <cfRule type="containsText" dxfId="683" priority="1301" operator="containsText" text="ENABLED">
      <formula>NOT(ISERROR(SEARCH("ENABLED",J1431)))</formula>
    </cfRule>
  </conditionalFormatting>
  <conditionalFormatting sqref="AA1431">
    <cfRule type="notContainsBlanks" dxfId="682" priority="1299">
      <formula>LEN(TRIM(AA1431))&gt;0</formula>
    </cfRule>
  </conditionalFormatting>
  <conditionalFormatting sqref="K1431:L1431 N1431">
    <cfRule type="containsText" dxfId="681" priority="1296" operator="containsText" text="DISABLED">
      <formula>NOT(ISERROR(SEARCH("DISABLED",K1431)))</formula>
    </cfRule>
    <cfRule type="containsText" dxfId="680" priority="1297" operator="containsText" text="ENABLED">
      <formula>NOT(ISERROR(SEARCH("ENABLED",K1431)))</formula>
    </cfRule>
  </conditionalFormatting>
  <conditionalFormatting sqref="AD1431">
    <cfRule type="notContainsText" dxfId="679" priority="1295" operator="notContains" text="//">
      <formula>ISERROR(SEARCH("//",AD1431))</formula>
    </cfRule>
  </conditionalFormatting>
  <conditionalFormatting sqref="K2084:L2084 N2084">
    <cfRule type="containsText" dxfId="678" priority="1293" operator="containsText" text="DISABLED">
      <formula>NOT(ISERROR(SEARCH("DISABLED",K2084)))</formula>
    </cfRule>
    <cfRule type="containsText" dxfId="677" priority="1294" operator="containsText" text="ENABLED">
      <formula>NOT(ISERROR(SEARCH("ENABLED",K2084)))</formula>
    </cfRule>
  </conditionalFormatting>
  <conditionalFormatting sqref="AA2084">
    <cfRule type="notContainsBlanks" dxfId="676" priority="1292">
      <formula>LEN(TRIM(AA2084))&gt;0</formula>
    </cfRule>
  </conditionalFormatting>
  <conditionalFormatting sqref="AD2084">
    <cfRule type="notContainsText" dxfId="675" priority="1290" operator="notContains" text="//">
      <formula>ISERROR(SEARCH("//",AD2084))</formula>
    </cfRule>
  </conditionalFormatting>
  <conditionalFormatting sqref="J2084">
    <cfRule type="containsText" dxfId="674" priority="1288" operator="containsText" text="DISABLED">
      <formula>NOT(ISERROR(SEARCH("DISABLED",J2084)))</formula>
    </cfRule>
    <cfRule type="containsText" dxfId="673" priority="1289" operator="containsText" text="ENABLED">
      <formula>NOT(ISERROR(SEARCH("ENABLED",J2084)))</formula>
    </cfRule>
  </conditionalFormatting>
  <conditionalFormatting sqref="K1796:L1796 N1796">
    <cfRule type="containsText" dxfId="672" priority="1279" operator="containsText" text="DISABLED">
      <formula>NOT(ISERROR(SEARCH("DISABLED",K1796)))</formula>
    </cfRule>
    <cfRule type="containsText" dxfId="671" priority="1280" operator="containsText" text="ENABLED">
      <formula>NOT(ISERROR(SEARCH("ENABLED",K1796)))</formula>
    </cfRule>
  </conditionalFormatting>
  <conditionalFormatting sqref="J1796">
    <cfRule type="containsText" dxfId="670" priority="1276" operator="containsText" text="DISABLED">
      <formula>NOT(ISERROR(SEARCH("DISABLED",J1796)))</formula>
    </cfRule>
    <cfRule type="containsText" dxfId="669" priority="1277" operator="containsText" text="ENABLED">
      <formula>NOT(ISERROR(SEARCH("ENABLED",J1796)))</formula>
    </cfRule>
  </conditionalFormatting>
  <conditionalFormatting sqref="AA1796">
    <cfRule type="notContainsBlanks" dxfId="668" priority="1282">
      <formula>LEN(TRIM(AA1796))&gt;0</formula>
    </cfRule>
  </conditionalFormatting>
  <conditionalFormatting sqref="AD1796">
    <cfRule type="notContainsText" dxfId="667" priority="1281" operator="notContains" text="//">
      <formula>ISERROR(SEARCH("//",AD1796))</formula>
    </cfRule>
  </conditionalFormatting>
  <conditionalFormatting sqref="AA1798:AA1802">
    <cfRule type="notContainsBlanks" dxfId="666" priority="1266">
      <formula>LEN(TRIM(AA1798))&gt;0</formula>
    </cfRule>
  </conditionalFormatting>
  <conditionalFormatting sqref="AD1798:AD1802">
    <cfRule type="notContainsText" dxfId="665" priority="1262" operator="notContains" text="//">
      <formula>ISERROR(SEARCH("//",AD1798))</formula>
    </cfRule>
  </conditionalFormatting>
  <conditionalFormatting sqref="J215">
    <cfRule type="containsText" dxfId="664" priority="1260" operator="containsText" text="DISABLED">
      <formula>NOT(ISERROR(SEARCH("DISABLED",J215)))</formula>
    </cfRule>
    <cfRule type="containsText" dxfId="663" priority="1261" operator="containsText" text="ENABLED">
      <formula>NOT(ISERROR(SEARCH("ENABLED",J215)))</formula>
    </cfRule>
  </conditionalFormatting>
  <conditionalFormatting sqref="K215:L215 N215">
    <cfRule type="containsText" dxfId="662" priority="1258" operator="containsText" text="DISABLED">
      <formula>NOT(ISERROR(SEARCH("DISABLED",K215)))</formula>
    </cfRule>
    <cfRule type="containsText" dxfId="661" priority="1259" operator="containsText" text="ENABLED">
      <formula>NOT(ISERROR(SEARCH("ENABLED",K215)))</formula>
    </cfRule>
  </conditionalFormatting>
  <conditionalFormatting sqref="J1796 J1798">
    <cfRule type="containsText" dxfId="660" priority="1256" operator="containsText" text="DISABLED">
      <formula>NOT(ISERROR(SEARCH("DISABLED",J1796)))</formula>
    </cfRule>
    <cfRule type="containsText" dxfId="659" priority="1257" operator="containsText" text="ENABLED">
      <formula>NOT(ISERROR(SEARCH("ENABLED",J1796)))</formula>
    </cfRule>
  </conditionalFormatting>
  <conditionalFormatting sqref="K1796:L1796 K1798:L1798 N1798 N1796">
    <cfRule type="containsText" dxfId="658" priority="1254" operator="containsText" text="DISABLED">
      <formula>NOT(ISERROR(SEARCH("DISABLED",K1796)))</formula>
    </cfRule>
    <cfRule type="containsText" dxfId="657" priority="1255" operator="containsText" text="ENABLED">
      <formula>NOT(ISERROR(SEARCH("ENABLED",K1796)))</formula>
    </cfRule>
  </conditionalFormatting>
  <conditionalFormatting sqref="J1853:N1855 J1882:L1882 J1889:N1891 N1882">
    <cfRule type="containsText" dxfId="656" priority="1252" operator="containsText" text="DISABLED">
      <formula>NOT(ISERROR(SEARCH("DISABLED",J1853)))</formula>
    </cfRule>
    <cfRule type="containsText" dxfId="655" priority="1253" operator="containsText" text="ENABLED">
      <formula>NOT(ISERROR(SEARCH("ENABLED",J1853)))</formula>
    </cfRule>
  </conditionalFormatting>
  <conditionalFormatting sqref="K1587:L1587 N1587">
    <cfRule type="containsText" dxfId="654" priority="1247" operator="containsText" text="DISABLED">
      <formula>NOT(ISERROR(SEARCH("DISABLED",K1587)))</formula>
    </cfRule>
    <cfRule type="containsText" dxfId="653" priority="1248" operator="containsText" text="ENABLED">
      <formula>NOT(ISERROR(SEARCH("ENABLED",K1587)))</formula>
    </cfRule>
  </conditionalFormatting>
  <conditionalFormatting sqref="J1587">
    <cfRule type="containsText" dxfId="652" priority="1250" operator="containsText" text="DISABLED">
      <formula>NOT(ISERROR(SEARCH("DISABLED",J1587)))</formula>
    </cfRule>
    <cfRule type="containsText" dxfId="651" priority="1251" operator="containsText" text="ENABLED">
      <formula>NOT(ISERROR(SEARCH("ENABLED",J1587)))</formula>
    </cfRule>
  </conditionalFormatting>
  <conditionalFormatting sqref="AA1587">
    <cfRule type="notContainsBlanks" dxfId="650" priority="1249">
      <formula>LEN(TRIM(AA1587))&gt;0</formula>
    </cfRule>
  </conditionalFormatting>
  <conditionalFormatting sqref="AD1587">
    <cfRule type="notContainsText" dxfId="649" priority="1246" operator="notContains" text="//">
      <formula>ISERROR(SEARCH("//",AD1587))</formula>
    </cfRule>
  </conditionalFormatting>
  <conditionalFormatting sqref="J1917:N1917">
    <cfRule type="containsText" dxfId="648" priority="1232" operator="containsText" text="DISABLED">
      <formula>NOT(ISERROR(SEARCH("DISABLED",J1917)))</formula>
    </cfRule>
    <cfRule type="containsText" dxfId="647" priority="1233" operator="containsText" text="ENABLED">
      <formula>NOT(ISERROR(SEARCH("ENABLED",J1917)))</formula>
    </cfRule>
  </conditionalFormatting>
  <conditionalFormatting sqref="AA1917">
    <cfRule type="notContainsBlanks" dxfId="646" priority="1231">
      <formula>LEN(TRIM(AA1917))&gt;0</formula>
    </cfRule>
  </conditionalFormatting>
  <conditionalFormatting sqref="AD1917">
    <cfRule type="notContainsText" dxfId="645" priority="1230" operator="notContains" text="//">
      <formula>ISERROR(SEARCH("//",AD1917))</formula>
    </cfRule>
  </conditionalFormatting>
  <conditionalFormatting sqref="J1856:J1870">
    <cfRule type="containsText" dxfId="644" priority="1158" operator="containsText" text="DISABLED">
      <formula>NOT(ISERROR(SEARCH("DISABLED",J1856)))</formula>
    </cfRule>
    <cfRule type="containsText" dxfId="643" priority="1159" operator="containsText" text="ENABLED">
      <formula>NOT(ISERROR(SEARCH("ENABLED",J1856)))</formula>
    </cfRule>
  </conditionalFormatting>
  <conditionalFormatting sqref="AA1856:AA1870">
    <cfRule type="notContainsBlanks" dxfId="642" priority="1157">
      <formula>LEN(TRIM(AA1856))&gt;0</formula>
    </cfRule>
  </conditionalFormatting>
  <conditionalFormatting sqref="K1856:L1870 N1856:N1870">
    <cfRule type="containsText" dxfId="641" priority="1155" operator="containsText" text="DISABLED">
      <formula>NOT(ISERROR(SEARCH("DISABLED",K1856)))</formula>
    </cfRule>
    <cfRule type="containsText" dxfId="640" priority="1156" operator="containsText" text="ENABLED">
      <formula>NOT(ISERROR(SEARCH("ENABLED",K1856)))</formula>
    </cfRule>
  </conditionalFormatting>
  <conditionalFormatting sqref="AD1856:AD1870">
    <cfRule type="notContainsText" dxfId="639" priority="1154" operator="notContains" text="//">
      <formula>ISERROR(SEARCH("//",AD1856))</formula>
    </cfRule>
  </conditionalFormatting>
  <conditionalFormatting sqref="J1872:J1874">
    <cfRule type="containsText" dxfId="638" priority="1152" operator="containsText" text="DISABLED">
      <formula>NOT(ISERROR(SEARCH("DISABLED",J1872)))</formula>
    </cfRule>
    <cfRule type="containsText" dxfId="637" priority="1153" operator="containsText" text="ENABLED">
      <formula>NOT(ISERROR(SEARCH("ENABLED",J1872)))</formula>
    </cfRule>
  </conditionalFormatting>
  <conditionalFormatting sqref="AA1872:AA1874">
    <cfRule type="notContainsBlanks" dxfId="636" priority="1151">
      <formula>LEN(TRIM(AA1872))&gt;0</formula>
    </cfRule>
  </conditionalFormatting>
  <conditionalFormatting sqref="K1872:L1874 N1872:N1874">
    <cfRule type="containsText" dxfId="635" priority="1149" operator="containsText" text="DISABLED">
      <formula>NOT(ISERROR(SEARCH("DISABLED",K1872)))</formula>
    </cfRule>
    <cfRule type="containsText" dxfId="634" priority="1150" operator="containsText" text="ENABLED">
      <formula>NOT(ISERROR(SEARCH("ENABLED",K1872)))</formula>
    </cfRule>
  </conditionalFormatting>
  <conditionalFormatting sqref="AD1872:AD1874">
    <cfRule type="notContainsText" dxfId="633" priority="1148" operator="notContains" text="//">
      <formula>ISERROR(SEARCH("//",AD1872))</formula>
    </cfRule>
  </conditionalFormatting>
  <conditionalFormatting sqref="J1874:J1882">
    <cfRule type="containsText" dxfId="632" priority="1146" operator="containsText" text="DISABLED">
      <formula>NOT(ISERROR(SEARCH("DISABLED",J1874)))</formula>
    </cfRule>
    <cfRule type="containsText" dxfId="631" priority="1147" operator="containsText" text="ENABLED">
      <formula>NOT(ISERROR(SEARCH("ENABLED",J1874)))</formula>
    </cfRule>
  </conditionalFormatting>
  <conditionalFormatting sqref="AA1874:AA1882">
    <cfRule type="notContainsBlanks" dxfId="630" priority="1145">
      <formula>LEN(TRIM(AA1874))&gt;0</formula>
    </cfRule>
  </conditionalFormatting>
  <conditionalFormatting sqref="K1874:L1882 N1874:N1882">
    <cfRule type="containsText" dxfId="629" priority="1143" operator="containsText" text="DISABLED">
      <formula>NOT(ISERROR(SEARCH("DISABLED",K1874)))</formula>
    </cfRule>
    <cfRule type="containsText" dxfId="628" priority="1144" operator="containsText" text="ENABLED">
      <formula>NOT(ISERROR(SEARCH("ENABLED",K1874)))</formula>
    </cfRule>
  </conditionalFormatting>
  <conditionalFormatting sqref="AD1874:AD1882">
    <cfRule type="notContainsText" dxfId="627" priority="1142" operator="notContains" text="//">
      <formula>ISERROR(SEARCH("//",AD1874))</formula>
    </cfRule>
  </conditionalFormatting>
  <conditionalFormatting sqref="J1871:L1871 N1871">
    <cfRule type="containsText" dxfId="626" priority="1140" operator="containsText" text="DISABLED">
      <formula>NOT(ISERROR(SEARCH("DISABLED",J1871)))</formula>
    </cfRule>
    <cfRule type="containsText" dxfId="625" priority="1141" operator="containsText" text="ENABLED">
      <formula>NOT(ISERROR(SEARCH("ENABLED",J1871)))</formula>
    </cfRule>
  </conditionalFormatting>
  <conditionalFormatting sqref="AA1871">
    <cfRule type="notContainsBlanks" dxfId="624" priority="1139">
      <formula>LEN(TRIM(AA1871))&gt;0</formula>
    </cfRule>
  </conditionalFormatting>
  <conditionalFormatting sqref="AD1871">
    <cfRule type="notContainsText" dxfId="623" priority="1138" operator="notContains" text="//">
      <formula>ISERROR(SEARCH("//",AD1871))</formula>
    </cfRule>
  </conditionalFormatting>
  <conditionalFormatting sqref="J1885">
    <cfRule type="containsText" dxfId="622" priority="1136" operator="containsText" text="DISABLED">
      <formula>NOT(ISERROR(SEARCH("DISABLED",J1885)))</formula>
    </cfRule>
    <cfRule type="containsText" dxfId="621" priority="1137" operator="containsText" text="ENABLED">
      <formula>NOT(ISERROR(SEARCH("ENABLED",J1885)))</formula>
    </cfRule>
  </conditionalFormatting>
  <conditionalFormatting sqref="AA1885">
    <cfRule type="notContainsBlanks" dxfId="620" priority="1135">
      <formula>LEN(TRIM(AA1885))&gt;0</formula>
    </cfRule>
  </conditionalFormatting>
  <conditionalFormatting sqref="K1885:L1885 N1885">
    <cfRule type="containsText" dxfId="619" priority="1133" operator="containsText" text="DISABLED">
      <formula>NOT(ISERROR(SEARCH("DISABLED",K1885)))</formula>
    </cfRule>
    <cfRule type="containsText" dxfId="618" priority="1134" operator="containsText" text="ENABLED">
      <formula>NOT(ISERROR(SEARCH("ENABLED",K1885)))</formula>
    </cfRule>
  </conditionalFormatting>
  <conditionalFormatting sqref="AD1885">
    <cfRule type="notContainsText" dxfId="617" priority="1132" operator="notContains" text="//">
      <formula>ISERROR(SEARCH("//",AD1885))</formula>
    </cfRule>
  </conditionalFormatting>
  <conditionalFormatting sqref="AA1883">
    <cfRule type="notContainsBlanks" dxfId="616" priority="1129">
      <formula>LEN(TRIM(AA1883))&gt;0</formula>
    </cfRule>
  </conditionalFormatting>
  <conditionalFormatting sqref="J1883:L1883 N1883">
    <cfRule type="containsText" dxfId="615" priority="1130" operator="containsText" text="DISABLED">
      <formula>NOT(ISERROR(SEARCH("DISABLED",J1883)))</formula>
    </cfRule>
    <cfRule type="containsText" dxfId="614" priority="1131" operator="containsText" text="ENABLED">
      <formula>NOT(ISERROR(SEARCH("ENABLED",J1883)))</formula>
    </cfRule>
  </conditionalFormatting>
  <conditionalFormatting sqref="AD1883">
    <cfRule type="notContainsText" dxfId="613" priority="1128" operator="notContains" text="//">
      <formula>ISERROR(SEARCH("//",AD1883))</formula>
    </cfRule>
  </conditionalFormatting>
  <conditionalFormatting sqref="J1884:L1884 N1884">
    <cfRule type="containsText" dxfId="612" priority="1126" operator="containsText" text="DISABLED">
      <formula>NOT(ISERROR(SEARCH("DISABLED",J1884)))</formula>
    </cfRule>
    <cfRule type="containsText" dxfId="611" priority="1127" operator="containsText" text="ENABLED">
      <formula>NOT(ISERROR(SEARCH("ENABLED",J1884)))</formula>
    </cfRule>
  </conditionalFormatting>
  <conditionalFormatting sqref="AA1884">
    <cfRule type="notContainsBlanks" dxfId="610" priority="1125">
      <formula>LEN(TRIM(AA1884))&gt;0</formula>
    </cfRule>
  </conditionalFormatting>
  <conditionalFormatting sqref="AD1884">
    <cfRule type="notContainsText" dxfId="609" priority="1124" operator="notContains" text="//">
      <formula>ISERROR(SEARCH("//",AD1884))</formula>
    </cfRule>
  </conditionalFormatting>
  <conditionalFormatting sqref="J1884:L1884 N1884">
    <cfRule type="containsText" dxfId="608" priority="1122" operator="containsText" text="DISABLED">
      <formula>NOT(ISERROR(SEARCH("DISABLED",J1884)))</formula>
    </cfRule>
    <cfRule type="containsText" dxfId="607" priority="1123" operator="containsText" text="ENABLED">
      <formula>NOT(ISERROR(SEARCH("ENABLED",J1884)))</formula>
    </cfRule>
  </conditionalFormatting>
  <conditionalFormatting sqref="AA1884">
    <cfRule type="notContainsBlanks" dxfId="606" priority="1121">
      <formula>LEN(TRIM(AA1884))&gt;0</formula>
    </cfRule>
  </conditionalFormatting>
  <conditionalFormatting sqref="AD1884">
    <cfRule type="notContainsText" dxfId="605" priority="1120" operator="notContains" text="//">
      <formula>ISERROR(SEARCH("//",AD1884))</formula>
    </cfRule>
  </conditionalFormatting>
  <conditionalFormatting sqref="J1885:L1885 N1885">
    <cfRule type="containsText" dxfId="604" priority="1118" operator="containsText" text="DISABLED">
      <formula>NOT(ISERROR(SEARCH("DISABLED",J1885)))</formula>
    </cfRule>
    <cfRule type="containsText" dxfId="603" priority="1119" operator="containsText" text="ENABLED">
      <formula>NOT(ISERROR(SEARCH("ENABLED",J1885)))</formula>
    </cfRule>
  </conditionalFormatting>
  <conditionalFormatting sqref="AA1885">
    <cfRule type="notContainsBlanks" dxfId="602" priority="1117">
      <formula>LEN(TRIM(AA1885))&gt;0</formula>
    </cfRule>
  </conditionalFormatting>
  <conditionalFormatting sqref="AD1885">
    <cfRule type="notContainsText" dxfId="601" priority="1116" operator="notContains" text="//">
      <formula>ISERROR(SEARCH("//",AD1885))</formula>
    </cfRule>
  </conditionalFormatting>
  <conditionalFormatting sqref="J1887:L1887 N1887">
    <cfRule type="containsText" dxfId="600" priority="1114" operator="containsText" text="DISABLED">
      <formula>NOT(ISERROR(SEARCH("DISABLED",J1887)))</formula>
    </cfRule>
    <cfRule type="containsText" dxfId="599" priority="1115" operator="containsText" text="ENABLED">
      <formula>NOT(ISERROR(SEARCH("ENABLED",J1887)))</formula>
    </cfRule>
  </conditionalFormatting>
  <conditionalFormatting sqref="AA1887">
    <cfRule type="notContainsBlanks" dxfId="598" priority="1113">
      <formula>LEN(TRIM(AA1887))&gt;0</formula>
    </cfRule>
  </conditionalFormatting>
  <conditionalFormatting sqref="AD1887">
    <cfRule type="notContainsText" dxfId="597" priority="1112" operator="notContains" text="//">
      <formula>ISERROR(SEARCH("//",AD1887))</formula>
    </cfRule>
  </conditionalFormatting>
  <conditionalFormatting sqref="K1886:L1886 N1886">
    <cfRule type="containsText" dxfId="596" priority="1110" operator="containsText" text="DISABLED">
      <formula>NOT(ISERROR(SEARCH("DISABLED",K1886)))</formula>
    </cfRule>
    <cfRule type="containsText" dxfId="595" priority="1111" operator="containsText" text="ENABLED">
      <formula>NOT(ISERROR(SEARCH("ENABLED",K1886)))</formula>
    </cfRule>
  </conditionalFormatting>
  <conditionalFormatting sqref="AA1886">
    <cfRule type="notContainsBlanks" dxfId="594" priority="1109">
      <formula>LEN(TRIM(AA1886))&gt;0</formula>
    </cfRule>
  </conditionalFormatting>
  <conditionalFormatting sqref="AD1886">
    <cfRule type="notContainsText" dxfId="593" priority="1108" operator="notContains" text="//">
      <formula>ISERROR(SEARCH("//",AD1886))</formula>
    </cfRule>
  </conditionalFormatting>
  <conditionalFormatting sqref="J1886">
    <cfRule type="containsText" dxfId="592" priority="1106" operator="containsText" text="DISABLED">
      <formula>NOT(ISERROR(SEARCH("DISABLED",J1886)))</formula>
    </cfRule>
    <cfRule type="containsText" dxfId="591" priority="1107" operator="containsText" text="ENABLED">
      <formula>NOT(ISERROR(SEARCH("ENABLED",J1886)))</formula>
    </cfRule>
  </conditionalFormatting>
  <conditionalFormatting sqref="AA1842">
    <cfRule type="notContainsBlanks" dxfId="590" priority="1075">
      <formula>LEN(TRIM(AA1842))&gt;0</formula>
    </cfRule>
  </conditionalFormatting>
  <conditionalFormatting sqref="AD1842">
    <cfRule type="notContainsText" dxfId="589" priority="1074" operator="notContains" text="//">
      <formula>ISERROR(SEARCH("//",AD1842))</formula>
    </cfRule>
  </conditionalFormatting>
  <conditionalFormatting sqref="J1842">
    <cfRule type="containsText" dxfId="588" priority="1072" operator="containsText" text="DISABLED">
      <formula>NOT(ISERROR(SEARCH("DISABLED",J1842)))</formula>
    </cfRule>
    <cfRule type="containsText" dxfId="587" priority="1073" operator="containsText" text="ENABLED">
      <formula>NOT(ISERROR(SEARCH("ENABLED",J1842)))</formula>
    </cfRule>
  </conditionalFormatting>
  <conditionalFormatting sqref="AA1842">
    <cfRule type="notContainsBlanks" dxfId="586" priority="1071">
      <formula>LEN(TRIM(AA1842))&gt;0</formula>
    </cfRule>
  </conditionalFormatting>
  <conditionalFormatting sqref="K1842:L1842 N1842">
    <cfRule type="containsText" dxfId="585" priority="1069" operator="containsText" text="DISABLED">
      <formula>NOT(ISERROR(SEARCH("DISABLED",K1842)))</formula>
    </cfRule>
    <cfRule type="containsText" dxfId="584" priority="1070" operator="containsText" text="ENABLED">
      <formula>NOT(ISERROR(SEARCH("ENABLED",K1842)))</formula>
    </cfRule>
  </conditionalFormatting>
  <conditionalFormatting sqref="AD1842">
    <cfRule type="notContainsText" dxfId="583" priority="1068" operator="notContains" text="//">
      <formula>ISERROR(SEARCH("//",AD1842))</formula>
    </cfRule>
  </conditionalFormatting>
  <conditionalFormatting sqref="J1842">
    <cfRule type="containsText" dxfId="582" priority="1066" operator="containsText" text="DISABLED">
      <formula>NOT(ISERROR(SEARCH("DISABLED",J1842)))</formula>
    </cfRule>
    <cfRule type="containsText" dxfId="581" priority="1067" operator="containsText" text="ENABLED">
      <formula>NOT(ISERROR(SEARCH("ENABLED",J1842)))</formula>
    </cfRule>
  </conditionalFormatting>
  <conditionalFormatting sqref="K1842:L1842 N1842">
    <cfRule type="containsText" dxfId="580" priority="1064" operator="containsText" text="DISABLED">
      <formula>NOT(ISERROR(SEARCH("DISABLED",K1842)))</formula>
    </cfRule>
    <cfRule type="containsText" dxfId="579" priority="1065" operator="containsText" text="ENABLED">
      <formula>NOT(ISERROR(SEARCH("ENABLED",K1842)))</formula>
    </cfRule>
  </conditionalFormatting>
  <conditionalFormatting sqref="AA2086">
    <cfRule type="notContainsBlanks" dxfId="578" priority="1063">
      <formula>LEN(TRIM(AA2086))&gt;0</formula>
    </cfRule>
  </conditionalFormatting>
  <conditionalFormatting sqref="AD2086">
    <cfRule type="notContainsText" dxfId="577" priority="1062" operator="notContains" text="//">
      <formula>ISERROR(SEARCH("//",AD2086))</formula>
    </cfRule>
  </conditionalFormatting>
  <conditionalFormatting sqref="K2086:L2086 N2086">
    <cfRule type="containsText" dxfId="576" priority="1060" operator="containsText" text="DISABLED">
      <formula>NOT(ISERROR(SEARCH("DISABLED",K2086)))</formula>
    </cfRule>
    <cfRule type="containsText" dxfId="575" priority="1061" operator="containsText" text="ENABLED">
      <formula>NOT(ISERROR(SEARCH("ENABLED",K2086)))</formula>
    </cfRule>
  </conditionalFormatting>
  <conditionalFormatting sqref="AA2086">
    <cfRule type="notContainsBlanks" dxfId="574" priority="1059">
      <formula>LEN(TRIM(AA2086))&gt;0</formula>
    </cfRule>
  </conditionalFormatting>
  <conditionalFormatting sqref="AD2086">
    <cfRule type="notContainsText" dxfId="573" priority="1058" operator="notContains" text="//">
      <formula>ISERROR(SEARCH("//",AD2086))</formula>
    </cfRule>
  </conditionalFormatting>
  <conditionalFormatting sqref="J2086">
    <cfRule type="containsText" dxfId="572" priority="1056" operator="containsText" text="DISABLED">
      <formula>NOT(ISERROR(SEARCH("DISABLED",J2086)))</formula>
    </cfRule>
    <cfRule type="containsText" dxfId="571" priority="1057" operator="containsText" text="ENABLED">
      <formula>NOT(ISERROR(SEARCH("ENABLED",J2086)))</formula>
    </cfRule>
  </conditionalFormatting>
  <conditionalFormatting sqref="AA1199">
    <cfRule type="notContainsBlanks" dxfId="570" priority="1048">
      <formula>LEN(TRIM(AA1199))&gt;0</formula>
    </cfRule>
  </conditionalFormatting>
  <conditionalFormatting sqref="J1199">
    <cfRule type="containsText" dxfId="569" priority="1046" operator="containsText" text="DISABLED">
      <formula>NOT(ISERROR(SEARCH("DISABLED",J1199)))</formula>
    </cfRule>
    <cfRule type="containsText" dxfId="568" priority="1047" operator="containsText" text="ENABLED">
      <formula>NOT(ISERROR(SEARCH("ENABLED",J1199)))</formula>
    </cfRule>
  </conditionalFormatting>
  <conditionalFormatting sqref="AA1199">
    <cfRule type="notContainsBlanks" dxfId="567" priority="1045">
      <formula>LEN(TRIM(AA1199))&gt;0</formula>
    </cfRule>
  </conditionalFormatting>
  <conditionalFormatting sqref="K1199:L1199 N1199">
    <cfRule type="containsText" dxfId="566" priority="1043" operator="containsText" text="DISABLED">
      <formula>NOT(ISERROR(SEARCH("DISABLED",K1199)))</formula>
    </cfRule>
    <cfRule type="containsText" dxfId="565" priority="1044" operator="containsText" text="ENABLED">
      <formula>NOT(ISERROR(SEARCH("ENABLED",K1199)))</formula>
    </cfRule>
  </conditionalFormatting>
  <conditionalFormatting sqref="AD1199">
    <cfRule type="notContainsText" dxfId="564" priority="1042" operator="notContains" text="//">
      <formula>ISERROR(SEARCH("//",AD1199))</formula>
    </cfRule>
  </conditionalFormatting>
  <conditionalFormatting sqref="J1798">
    <cfRule type="containsText" dxfId="563" priority="1006" operator="containsText" text="DISABLED">
      <formula>NOT(ISERROR(SEARCH("DISABLED",J1798)))</formula>
    </cfRule>
    <cfRule type="containsText" dxfId="562" priority="1007" operator="containsText" text="ENABLED">
      <formula>NOT(ISERROR(SEARCH("ENABLED",J1798)))</formula>
    </cfRule>
  </conditionalFormatting>
  <conditionalFormatting sqref="J1798">
    <cfRule type="containsText" dxfId="561" priority="1004" operator="containsText" text="DISABLED">
      <formula>NOT(ISERROR(SEARCH("DISABLED",J1798)))</formula>
    </cfRule>
    <cfRule type="containsText" dxfId="560" priority="1005" operator="containsText" text="ENABLED">
      <formula>NOT(ISERROR(SEARCH("ENABLED",J1798)))</formula>
    </cfRule>
  </conditionalFormatting>
  <conditionalFormatting sqref="AA1802">
    <cfRule type="notContainsBlanks" dxfId="559" priority="1001">
      <formula>LEN(TRIM(AA1802))&gt;0</formula>
    </cfRule>
  </conditionalFormatting>
  <conditionalFormatting sqref="AD1802">
    <cfRule type="notContainsText" dxfId="558" priority="998" operator="notContains" text="//">
      <formula>ISERROR(SEARCH("//",AD1802))</formula>
    </cfRule>
  </conditionalFormatting>
  <conditionalFormatting sqref="AA1801">
    <cfRule type="notContainsBlanks" dxfId="557" priority="981">
      <formula>LEN(TRIM(AA1801))&gt;0</formula>
    </cfRule>
  </conditionalFormatting>
  <conditionalFormatting sqref="AD1801">
    <cfRule type="notContainsText" dxfId="556" priority="978" operator="notContains" text="//">
      <formula>ISERROR(SEARCH("//",AD1801))</formula>
    </cfRule>
  </conditionalFormatting>
  <conditionalFormatting sqref="AA1802">
    <cfRule type="notContainsBlanks" dxfId="555" priority="966">
      <formula>LEN(TRIM(AA1802))&gt;0</formula>
    </cfRule>
  </conditionalFormatting>
  <conditionalFormatting sqref="AD1802">
    <cfRule type="notContainsText" dxfId="554" priority="963" operator="notContains" text="//">
      <formula>ISERROR(SEARCH("//",AD1802))</formula>
    </cfRule>
  </conditionalFormatting>
  <conditionalFormatting sqref="K1766:L1768 N1766:N1768">
    <cfRule type="containsText" dxfId="553" priority="919" operator="containsText" text="DISABLED">
      <formula>NOT(ISERROR(SEARCH("DISABLED",K1766)))</formula>
    </cfRule>
    <cfRule type="containsText" dxfId="552" priority="920" operator="containsText" text="ENABLED">
      <formula>NOT(ISERROR(SEARCH("ENABLED",K1766)))</formula>
    </cfRule>
  </conditionalFormatting>
  <conditionalFormatting sqref="J1766:J1768">
    <cfRule type="containsText" dxfId="551" priority="917" operator="containsText" text="DISABLED">
      <formula>NOT(ISERROR(SEARCH("DISABLED",J1766)))</formula>
    </cfRule>
    <cfRule type="containsText" dxfId="550" priority="918" operator="containsText" text="ENABLED">
      <formula>NOT(ISERROR(SEARCH("ENABLED",J1766)))</formula>
    </cfRule>
  </conditionalFormatting>
  <conditionalFormatting sqref="K1611:L1611 N1611">
    <cfRule type="containsText" dxfId="549" priority="915" operator="containsText" text="DISABLED">
      <formula>NOT(ISERROR(SEARCH("DISABLED",K1611)))</formula>
    </cfRule>
    <cfRule type="containsText" dxfId="548" priority="916" operator="containsText" text="ENABLED">
      <formula>NOT(ISERROR(SEARCH("ENABLED",K1611)))</formula>
    </cfRule>
  </conditionalFormatting>
  <conditionalFormatting sqref="J1611">
    <cfRule type="containsText" dxfId="547" priority="913" operator="containsText" text="DISABLED">
      <formula>NOT(ISERROR(SEARCH("DISABLED",J1611)))</formula>
    </cfRule>
    <cfRule type="containsText" dxfId="546" priority="914" operator="containsText" text="ENABLED">
      <formula>NOT(ISERROR(SEARCH("ENABLED",J1611)))</formula>
    </cfRule>
  </conditionalFormatting>
  <conditionalFormatting sqref="K1684:L1684 N1684">
    <cfRule type="containsText" dxfId="545" priority="902" operator="containsText" text="DISABLED">
      <formula>NOT(ISERROR(SEARCH("DISABLED",K1684)))</formula>
    </cfRule>
    <cfRule type="containsText" dxfId="544" priority="903" operator="containsText" text="ENABLED">
      <formula>NOT(ISERROR(SEARCH("ENABLED",K1684)))</formula>
    </cfRule>
  </conditionalFormatting>
  <conditionalFormatting sqref="AA1684">
    <cfRule type="notContainsBlanks" dxfId="543" priority="901">
      <formula>LEN(TRIM(AA1684))&gt;0</formula>
    </cfRule>
  </conditionalFormatting>
  <conditionalFormatting sqref="AD1684">
    <cfRule type="notContainsText" dxfId="542" priority="900" operator="notContains" text="//">
      <formula>ISERROR(SEARCH("//",AD1684))</formula>
    </cfRule>
  </conditionalFormatting>
  <conditionalFormatting sqref="J1684">
    <cfRule type="containsText" dxfId="541" priority="898" operator="containsText" text="DISABLED">
      <formula>NOT(ISERROR(SEARCH("DISABLED",J1684)))</formula>
    </cfRule>
    <cfRule type="containsText" dxfId="540" priority="899" operator="containsText" text="ENABLED">
      <formula>NOT(ISERROR(SEARCH("ENABLED",J1684)))</formula>
    </cfRule>
  </conditionalFormatting>
  <conditionalFormatting sqref="J1948">
    <cfRule type="containsText" dxfId="539" priority="878" operator="containsText" text="DISABLED">
      <formula>NOT(ISERROR(SEARCH("DISABLED",J1948)))</formula>
    </cfRule>
    <cfRule type="containsText" dxfId="538" priority="879" operator="containsText" text="ENABLED">
      <formula>NOT(ISERROR(SEARCH("ENABLED",J1948)))</formula>
    </cfRule>
  </conditionalFormatting>
  <conditionalFormatting sqref="AA1948">
    <cfRule type="notContainsBlanks" dxfId="537" priority="877">
      <formula>LEN(TRIM(AA1948))&gt;0</formula>
    </cfRule>
  </conditionalFormatting>
  <conditionalFormatting sqref="K1948:N1948">
    <cfRule type="containsText" dxfId="536" priority="875" operator="containsText" text="DISABLED">
      <formula>NOT(ISERROR(SEARCH("DISABLED",K1948)))</formula>
    </cfRule>
    <cfRule type="containsText" dxfId="535" priority="876" operator="containsText" text="ENABLED">
      <formula>NOT(ISERROR(SEARCH("ENABLED",K1948)))</formula>
    </cfRule>
  </conditionalFormatting>
  <conditionalFormatting sqref="AD1948">
    <cfRule type="notContainsText" dxfId="534" priority="874" operator="notContains" text="//">
      <formula>ISERROR(SEARCH("//",AD1948))</formula>
    </cfRule>
  </conditionalFormatting>
  <conditionalFormatting sqref="J1942">
    <cfRule type="containsText" dxfId="533" priority="872" operator="containsText" text="DISABLED">
      <formula>NOT(ISERROR(SEARCH("DISABLED",J1942)))</formula>
    </cfRule>
    <cfRule type="containsText" dxfId="532" priority="873" operator="containsText" text="ENABLED">
      <formula>NOT(ISERROR(SEARCH("ENABLED",J1942)))</formula>
    </cfRule>
  </conditionalFormatting>
  <conditionalFormatting sqref="AA1942">
    <cfRule type="notContainsBlanks" dxfId="531" priority="871">
      <formula>LEN(TRIM(AA1942))&gt;0</formula>
    </cfRule>
  </conditionalFormatting>
  <conditionalFormatting sqref="K1942:N1942">
    <cfRule type="containsText" dxfId="530" priority="869" operator="containsText" text="DISABLED">
      <formula>NOT(ISERROR(SEARCH("DISABLED",K1942)))</formula>
    </cfRule>
    <cfRule type="containsText" dxfId="529" priority="870" operator="containsText" text="ENABLED">
      <formula>NOT(ISERROR(SEARCH("ENABLED",K1942)))</formula>
    </cfRule>
  </conditionalFormatting>
  <conditionalFormatting sqref="AD1942">
    <cfRule type="notContainsText" dxfId="528" priority="868" operator="notContains" text="//">
      <formula>ISERROR(SEARCH("//",AD1942))</formula>
    </cfRule>
  </conditionalFormatting>
  <conditionalFormatting sqref="J1950">
    <cfRule type="containsText" dxfId="527" priority="866" operator="containsText" text="DISABLED">
      <formula>NOT(ISERROR(SEARCH("DISABLED",J1950)))</formula>
    </cfRule>
    <cfRule type="containsText" dxfId="526" priority="867" operator="containsText" text="ENABLED">
      <formula>NOT(ISERROR(SEARCH("ENABLED",J1950)))</formula>
    </cfRule>
  </conditionalFormatting>
  <conditionalFormatting sqref="AA1950">
    <cfRule type="notContainsBlanks" dxfId="525" priority="865">
      <formula>LEN(TRIM(AA1950))&gt;0</formula>
    </cfRule>
  </conditionalFormatting>
  <conditionalFormatting sqref="K1950:N1950">
    <cfRule type="containsText" dxfId="524" priority="863" operator="containsText" text="DISABLED">
      <formula>NOT(ISERROR(SEARCH("DISABLED",K1950)))</formula>
    </cfRule>
    <cfRule type="containsText" dxfId="523" priority="864" operator="containsText" text="ENABLED">
      <formula>NOT(ISERROR(SEARCH("ENABLED",K1950)))</formula>
    </cfRule>
  </conditionalFormatting>
  <conditionalFormatting sqref="AD1950">
    <cfRule type="notContainsText" dxfId="522" priority="862" operator="notContains" text="//">
      <formula>ISERROR(SEARCH("//",AD1950))</formula>
    </cfRule>
  </conditionalFormatting>
  <conditionalFormatting sqref="J1951">
    <cfRule type="containsText" dxfId="521" priority="860" operator="containsText" text="DISABLED">
      <formula>NOT(ISERROR(SEARCH("DISABLED",J1951)))</formula>
    </cfRule>
    <cfRule type="containsText" dxfId="520" priority="861" operator="containsText" text="ENABLED">
      <formula>NOT(ISERROR(SEARCH("ENABLED",J1951)))</formula>
    </cfRule>
  </conditionalFormatting>
  <conditionalFormatting sqref="AA1951">
    <cfRule type="notContainsBlanks" dxfId="519" priority="859">
      <formula>LEN(TRIM(AA1951))&gt;0</formula>
    </cfRule>
  </conditionalFormatting>
  <conditionalFormatting sqref="K1951:N1951">
    <cfRule type="containsText" dxfId="518" priority="857" operator="containsText" text="DISABLED">
      <formula>NOT(ISERROR(SEARCH("DISABLED",K1951)))</formula>
    </cfRule>
    <cfRule type="containsText" dxfId="517" priority="858" operator="containsText" text="ENABLED">
      <formula>NOT(ISERROR(SEARCH("ENABLED",K1951)))</formula>
    </cfRule>
  </conditionalFormatting>
  <conditionalFormatting sqref="AD1951">
    <cfRule type="notContainsText" dxfId="516" priority="856" operator="notContains" text="//">
      <formula>ISERROR(SEARCH("//",AD1951))</formula>
    </cfRule>
  </conditionalFormatting>
  <conditionalFormatting sqref="J1949">
    <cfRule type="containsText" dxfId="515" priority="854" operator="containsText" text="DISABLED">
      <formula>NOT(ISERROR(SEARCH("DISABLED",J1949)))</formula>
    </cfRule>
    <cfRule type="containsText" dxfId="514" priority="855" operator="containsText" text="ENABLED">
      <formula>NOT(ISERROR(SEARCH("ENABLED",J1949)))</formula>
    </cfRule>
  </conditionalFormatting>
  <conditionalFormatting sqref="AA1949">
    <cfRule type="notContainsBlanks" dxfId="513" priority="853">
      <formula>LEN(TRIM(AA1949))&gt;0</formula>
    </cfRule>
  </conditionalFormatting>
  <conditionalFormatting sqref="K1949:N1949">
    <cfRule type="containsText" dxfId="512" priority="851" operator="containsText" text="DISABLED">
      <formula>NOT(ISERROR(SEARCH("DISABLED",K1949)))</formula>
    </cfRule>
    <cfRule type="containsText" dxfId="511" priority="852" operator="containsText" text="ENABLED">
      <formula>NOT(ISERROR(SEARCH("ENABLED",K1949)))</formula>
    </cfRule>
  </conditionalFormatting>
  <conditionalFormatting sqref="AD1949">
    <cfRule type="notContainsText" dxfId="510" priority="850" operator="notContains" text="//">
      <formula>ISERROR(SEARCH("//",AD1949))</formula>
    </cfRule>
  </conditionalFormatting>
  <conditionalFormatting sqref="J1946">
    <cfRule type="containsText" dxfId="509" priority="848" operator="containsText" text="DISABLED">
      <formula>NOT(ISERROR(SEARCH("DISABLED",J1946)))</formula>
    </cfRule>
    <cfRule type="containsText" dxfId="508" priority="849" operator="containsText" text="ENABLED">
      <formula>NOT(ISERROR(SEARCH("ENABLED",J1946)))</formula>
    </cfRule>
  </conditionalFormatting>
  <conditionalFormatting sqref="AA1946">
    <cfRule type="notContainsBlanks" dxfId="507" priority="847">
      <formula>LEN(TRIM(AA1946))&gt;0</formula>
    </cfRule>
  </conditionalFormatting>
  <conditionalFormatting sqref="K1946:N1946">
    <cfRule type="containsText" dxfId="506" priority="845" operator="containsText" text="DISABLED">
      <formula>NOT(ISERROR(SEARCH("DISABLED",K1946)))</formula>
    </cfRule>
    <cfRule type="containsText" dxfId="505" priority="846" operator="containsText" text="ENABLED">
      <formula>NOT(ISERROR(SEARCH("ENABLED",K1946)))</formula>
    </cfRule>
  </conditionalFormatting>
  <conditionalFormatting sqref="AD1946">
    <cfRule type="notContainsText" dxfId="504" priority="844" operator="notContains" text="//">
      <formula>ISERROR(SEARCH("//",AD1946))</formula>
    </cfRule>
  </conditionalFormatting>
  <conditionalFormatting sqref="J1944">
    <cfRule type="containsText" dxfId="503" priority="842" operator="containsText" text="DISABLED">
      <formula>NOT(ISERROR(SEARCH("DISABLED",J1944)))</formula>
    </cfRule>
    <cfRule type="containsText" dxfId="502" priority="843" operator="containsText" text="ENABLED">
      <formula>NOT(ISERROR(SEARCH("ENABLED",J1944)))</formula>
    </cfRule>
  </conditionalFormatting>
  <conditionalFormatting sqref="AA1944">
    <cfRule type="notContainsBlanks" dxfId="501" priority="841">
      <formula>LEN(TRIM(AA1944))&gt;0</formula>
    </cfRule>
  </conditionalFormatting>
  <conditionalFormatting sqref="K1944:N1944">
    <cfRule type="containsText" dxfId="500" priority="839" operator="containsText" text="DISABLED">
      <formula>NOT(ISERROR(SEARCH("DISABLED",K1944)))</formula>
    </cfRule>
    <cfRule type="containsText" dxfId="499" priority="840" operator="containsText" text="ENABLED">
      <formula>NOT(ISERROR(SEARCH("ENABLED",K1944)))</formula>
    </cfRule>
  </conditionalFormatting>
  <conditionalFormatting sqref="AD1944">
    <cfRule type="notContainsText" dxfId="498" priority="838" operator="notContains" text="//">
      <formula>ISERROR(SEARCH("//",AD1944))</formula>
    </cfRule>
  </conditionalFormatting>
  <conditionalFormatting sqref="J1958">
    <cfRule type="containsText" dxfId="497" priority="818" operator="containsText" text="DISABLED">
      <formula>NOT(ISERROR(SEARCH("DISABLED",J1958)))</formula>
    </cfRule>
    <cfRule type="containsText" dxfId="496" priority="819" operator="containsText" text="ENABLED">
      <formula>NOT(ISERROR(SEARCH("ENABLED",J1958)))</formula>
    </cfRule>
  </conditionalFormatting>
  <conditionalFormatting sqref="AA1958">
    <cfRule type="notContainsBlanks" dxfId="495" priority="817">
      <formula>LEN(TRIM(AA1958))&gt;0</formula>
    </cfRule>
  </conditionalFormatting>
  <conditionalFormatting sqref="K1958:N1958">
    <cfRule type="containsText" dxfId="494" priority="815" operator="containsText" text="DISABLED">
      <formula>NOT(ISERROR(SEARCH("DISABLED",K1958)))</formula>
    </cfRule>
    <cfRule type="containsText" dxfId="493" priority="816" operator="containsText" text="ENABLED">
      <formula>NOT(ISERROR(SEARCH("ENABLED",K1958)))</formula>
    </cfRule>
  </conditionalFormatting>
  <conditionalFormatting sqref="AD1958">
    <cfRule type="notContainsText" dxfId="492" priority="814" operator="notContains" text="//">
      <formula>ISERROR(SEARCH("//",AD1958))</formula>
    </cfRule>
  </conditionalFormatting>
  <conditionalFormatting sqref="K61:L61 N61">
    <cfRule type="containsText" dxfId="491" priority="812" operator="containsText" text="DISABLED">
      <formula>NOT(ISERROR(SEARCH("DISABLED",K61)))</formula>
    </cfRule>
    <cfRule type="containsText" dxfId="490" priority="813" operator="containsText" text="ENABLED">
      <formula>NOT(ISERROR(SEARCH("ENABLED",K61)))</formula>
    </cfRule>
  </conditionalFormatting>
  <conditionalFormatting sqref="K118:L118 N118">
    <cfRule type="containsText" dxfId="489" priority="810" operator="containsText" text="DISABLED">
      <formula>NOT(ISERROR(SEARCH("DISABLED",K118)))</formula>
    </cfRule>
    <cfRule type="containsText" dxfId="488" priority="811" operator="containsText" text="ENABLED">
      <formula>NOT(ISERROR(SEARCH("ENABLED",K118)))</formula>
    </cfRule>
  </conditionalFormatting>
  <conditionalFormatting sqref="K1799:L1802 N1799:N1802">
    <cfRule type="containsText" dxfId="487" priority="802" operator="containsText" text="DISABLED">
      <formula>NOT(ISERROR(SEARCH("DISABLED",K1799)))</formula>
    </cfRule>
    <cfRule type="containsText" dxfId="486" priority="803" operator="containsText" text="ENABLED">
      <formula>NOT(ISERROR(SEARCH("ENABLED",K1799)))</formula>
    </cfRule>
  </conditionalFormatting>
  <conditionalFormatting sqref="J1799:J1802">
    <cfRule type="containsText" dxfId="485" priority="800" operator="containsText" text="DISABLED">
      <formula>NOT(ISERROR(SEARCH("DISABLED",J1799)))</formula>
    </cfRule>
    <cfRule type="containsText" dxfId="484" priority="801" operator="containsText" text="ENABLED">
      <formula>NOT(ISERROR(SEARCH("ENABLED",J1799)))</formula>
    </cfRule>
  </conditionalFormatting>
  <conditionalFormatting sqref="J1799:J1802">
    <cfRule type="containsText" dxfId="483" priority="798" operator="containsText" text="DISABLED">
      <formula>NOT(ISERROR(SEARCH("DISABLED",J1799)))</formula>
    </cfRule>
    <cfRule type="containsText" dxfId="482" priority="799" operator="containsText" text="ENABLED">
      <formula>NOT(ISERROR(SEARCH("ENABLED",J1799)))</formula>
    </cfRule>
  </conditionalFormatting>
  <conditionalFormatting sqref="K1799:L1802 N1799:N1802">
    <cfRule type="containsText" dxfId="481" priority="796" operator="containsText" text="DISABLED">
      <formula>NOT(ISERROR(SEARCH("DISABLED",K1799)))</formula>
    </cfRule>
    <cfRule type="containsText" dxfId="480" priority="797" operator="containsText" text="ENABLED">
      <formula>NOT(ISERROR(SEARCH("ENABLED",K1799)))</formula>
    </cfRule>
  </conditionalFormatting>
  <conditionalFormatting sqref="AA1726">
    <cfRule type="notContainsBlanks" dxfId="479" priority="789">
      <formula>LEN(TRIM(AA1726))&gt;0</formula>
    </cfRule>
  </conditionalFormatting>
  <conditionalFormatting sqref="K1726:L1726 N1726">
    <cfRule type="containsText" dxfId="478" priority="787" operator="containsText" text="DISABLED">
      <formula>NOT(ISERROR(SEARCH("DISABLED",K1726)))</formula>
    </cfRule>
    <cfRule type="containsText" dxfId="477" priority="788" operator="containsText" text="ENABLED">
      <formula>NOT(ISERROR(SEARCH("ENABLED",K1726)))</formula>
    </cfRule>
  </conditionalFormatting>
  <conditionalFormatting sqref="AD1726">
    <cfRule type="notContainsText" dxfId="476" priority="786" operator="notContains" text="//">
      <formula>ISERROR(SEARCH("//",AD1726))</formula>
    </cfRule>
  </conditionalFormatting>
  <conditionalFormatting sqref="J1726">
    <cfRule type="containsText" dxfId="475" priority="784" operator="containsText" text="DISABLED">
      <formula>NOT(ISERROR(SEARCH("DISABLED",J1726)))</formula>
    </cfRule>
    <cfRule type="containsText" dxfId="474" priority="785" operator="containsText" text="ENABLED">
      <formula>NOT(ISERROR(SEARCH("ENABLED",J1726)))</formula>
    </cfRule>
  </conditionalFormatting>
  <conditionalFormatting sqref="AA1728">
    <cfRule type="notContainsBlanks" dxfId="473" priority="783">
      <formula>LEN(TRIM(AA1728))&gt;0</formula>
    </cfRule>
  </conditionalFormatting>
  <conditionalFormatting sqref="AD1728">
    <cfRule type="notContainsText" dxfId="472" priority="780" operator="notContains" text="//">
      <formula>ISERROR(SEARCH("//",AD1728))</formula>
    </cfRule>
  </conditionalFormatting>
  <conditionalFormatting sqref="K1727:L1727 N1727">
    <cfRule type="containsText" dxfId="471" priority="776" operator="containsText" text="DISABLED">
      <formula>NOT(ISERROR(SEARCH("DISABLED",K1727)))</formula>
    </cfRule>
    <cfRule type="containsText" dxfId="470" priority="777" operator="containsText" text="ENABLED">
      <formula>NOT(ISERROR(SEARCH("ENABLED",K1727)))</formula>
    </cfRule>
  </conditionalFormatting>
  <conditionalFormatting sqref="J1727">
    <cfRule type="containsText" dxfId="469" priority="774" operator="containsText" text="DISABLED">
      <formula>NOT(ISERROR(SEARCH("DISABLED",J1727)))</formula>
    </cfRule>
    <cfRule type="containsText" dxfId="468" priority="775" operator="containsText" text="ENABLED">
      <formula>NOT(ISERROR(SEARCH("ENABLED",J1727)))</formula>
    </cfRule>
  </conditionalFormatting>
  <conditionalFormatting sqref="K1728:L1728 N1728">
    <cfRule type="containsText" dxfId="467" priority="772" operator="containsText" text="DISABLED">
      <formula>NOT(ISERROR(SEARCH("DISABLED",K1728)))</formula>
    </cfRule>
    <cfRule type="containsText" dxfId="466" priority="773" operator="containsText" text="ENABLED">
      <formula>NOT(ISERROR(SEARCH("ENABLED",K1728)))</formula>
    </cfRule>
  </conditionalFormatting>
  <conditionalFormatting sqref="J1728">
    <cfRule type="containsText" dxfId="465" priority="770" operator="containsText" text="DISABLED">
      <formula>NOT(ISERROR(SEARCH("DISABLED",J1728)))</formula>
    </cfRule>
    <cfRule type="containsText" dxfId="464" priority="771" operator="containsText" text="ENABLED">
      <formula>NOT(ISERROR(SEARCH("ENABLED",J1728)))</formula>
    </cfRule>
  </conditionalFormatting>
  <conditionalFormatting sqref="K2093:N2102">
    <cfRule type="containsText" dxfId="463" priority="730" operator="containsText" text="DISABLED">
      <formula>NOT(ISERROR(SEARCH("DISABLED",K2093)))</formula>
    </cfRule>
    <cfRule type="containsText" dxfId="462" priority="731" operator="containsText" text="ENABLED">
      <formula>NOT(ISERROR(SEARCH("ENABLED",K2093)))</formula>
    </cfRule>
  </conditionalFormatting>
  <conditionalFormatting sqref="AA2093:AA2102">
    <cfRule type="notContainsBlanks" dxfId="461" priority="729">
      <formula>LEN(TRIM(AA2093))&gt;0</formula>
    </cfRule>
  </conditionalFormatting>
  <conditionalFormatting sqref="AD2093:AD2102">
    <cfRule type="notContainsText" dxfId="460" priority="728" operator="notContains" text="//">
      <formula>ISERROR(SEARCH("//",AD2093))</formula>
    </cfRule>
  </conditionalFormatting>
  <conditionalFormatting sqref="J2093:J2102">
    <cfRule type="containsText" dxfId="459" priority="726" operator="containsText" text="DISABLED">
      <formula>NOT(ISERROR(SEARCH("DISABLED",J2093)))</formula>
    </cfRule>
    <cfRule type="containsText" dxfId="458" priority="727" operator="containsText" text="ENABLED">
      <formula>NOT(ISERROR(SEARCH("ENABLED",J2093)))</formula>
    </cfRule>
  </conditionalFormatting>
  <conditionalFormatting sqref="K2103:N2103">
    <cfRule type="containsText" dxfId="457" priority="724" operator="containsText" text="DISABLED">
      <formula>NOT(ISERROR(SEARCH("DISABLED",K2103)))</formula>
    </cfRule>
    <cfRule type="containsText" dxfId="456" priority="725" operator="containsText" text="ENABLED">
      <formula>NOT(ISERROR(SEARCH("ENABLED",K2103)))</formula>
    </cfRule>
  </conditionalFormatting>
  <conditionalFormatting sqref="AA2103">
    <cfRule type="notContainsBlanks" dxfId="455" priority="723">
      <formula>LEN(TRIM(AA2103))&gt;0</formula>
    </cfRule>
  </conditionalFormatting>
  <conditionalFormatting sqref="AD2103">
    <cfRule type="notContainsText" dxfId="454" priority="722" operator="notContains" text="//">
      <formula>ISERROR(SEARCH("//",AD2103))</formula>
    </cfRule>
  </conditionalFormatting>
  <conditionalFormatting sqref="J2103">
    <cfRule type="containsText" dxfId="453" priority="720" operator="containsText" text="DISABLED">
      <formula>NOT(ISERROR(SEARCH("DISABLED",J2103)))</formula>
    </cfRule>
    <cfRule type="containsText" dxfId="452" priority="721" operator="containsText" text="ENABLED">
      <formula>NOT(ISERROR(SEARCH("ENABLED",J2103)))</formula>
    </cfRule>
  </conditionalFormatting>
  <conditionalFormatting sqref="AA1341">
    <cfRule type="notContainsBlanks" dxfId="451" priority="719">
      <formula>LEN(TRIM(AA1341))&gt;0</formula>
    </cfRule>
  </conditionalFormatting>
  <conditionalFormatting sqref="AA1341">
    <cfRule type="notContainsBlanks" dxfId="450" priority="718">
      <formula>LEN(TRIM(AA1341))&gt;0</formula>
    </cfRule>
  </conditionalFormatting>
  <conditionalFormatting sqref="K1341:L1341 N1341">
    <cfRule type="containsText" dxfId="449" priority="716" operator="containsText" text="DISABLED">
      <formula>NOT(ISERROR(SEARCH("DISABLED",K1341)))</formula>
    </cfRule>
    <cfRule type="containsText" dxfId="448" priority="717" operator="containsText" text="ENABLED">
      <formula>NOT(ISERROR(SEARCH("ENABLED",K1341)))</formula>
    </cfRule>
  </conditionalFormatting>
  <conditionalFormatting sqref="AD1341">
    <cfRule type="notContainsText" dxfId="447" priority="715" operator="notContains" text="//">
      <formula>ISERROR(SEARCH("//",AD1341))</formula>
    </cfRule>
  </conditionalFormatting>
  <conditionalFormatting sqref="J1341">
    <cfRule type="containsText" dxfId="446" priority="713" operator="containsText" text="DISABLED">
      <formula>NOT(ISERROR(SEARCH("DISABLED",J1341)))</formula>
    </cfRule>
    <cfRule type="containsText" dxfId="445" priority="714" operator="containsText" text="ENABLED">
      <formula>NOT(ISERROR(SEARCH("ENABLED",J1341)))</formula>
    </cfRule>
  </conditionalFormatting>
  <conditionalFormatting sqref="AA1433">
    <cfRule type="notContainsBlanks" dxfId="444" priority="712">
      <formula>LEN(TRIM(AA1433))&gt;0</formula>
    </cfRule>
  </conditionalFormatting>
  <conditionalFormatting sqref="J1433">
    <cfRule type="containsText" dxfId="443" priority="710" operator="containsText" text="DISABLED">
      <formula>NOT(ISERROR(SEARCH("DISABLED",J1433)))</formula>
    </cfRule>
    <cfRule type="containsText" dxfId="442" priority="711" operator="containsText" text="ENABLED">
      <formula>NOT(ISERROR(SEARCH("ENABLED",J1433)))</formula>
    </cfRule>
  </conditionalFormatting>
  <conditionalFormatting sqref="AA1433">
    <cfRule type="notContainsBlanks" dxfId="441" priority="709">
      <formula>LEN(TRIM(AA1433))&gt;0</formula>
    </cfRule>
  </conditionalFormatting>
  <conditionalFormatting sqref="K1433:L1433 N1433">
    <cfRule type="containsText" dxfId="440" priority="707" operator="containsText" text="DISABLED">
      <formula>NOT(ISERROR(SEARCH("DISABLED",K1433)))</formula>
    </cfRule>
    <cfRule type="containsText" dxfId="439" priority="708" operator="containsText" text="ENABLED">
      <formula>NOT(ISERROR(SEARCH("ENABLED",K1433)))</formula>
    </cfRule>
  </conditionalFormatting>
  <conditionalFormatting sqref="AD1433">
    <cfRule type="notContainsText" dxfId="438" priority="706" operator="notContains" text="//">
      <formula>ISERROR(SEARCH("//",AD1433))</formula>
    </cfRule>
  </conditionalFormatting>
  <conditionalFormatting sqref="K1703:L1703 N1703">
    <cfRule type="containsText" dxfId="437" priority="700" operator="containsText" text="DISABLED">
      <formula>NOT(ISERROR(SEARCH("DISABLED",K1703)))</formula>
    </cfRule>
    <cfRule type="containsText" dxfId="436" priority="701" operator="containsText" text="ENABLED">
      <formula>NOT(ISERROR(SEARCH("ENABLED",K1703)))</formula>
    </cfRule>
  </conditionalFormatting>
  <conditionalFormatting sqref="AA1703">
    <cfRule type="notContainsBlanks" dxfId="435" priority="699">
      <formula>LEN(TRIM(AA1703))&gt;0</formula>
    </cfRule>
  </conditionalFormatting>
  <conditionalFormatting sqref="AD1703">
    <cfRule type="notContainsText" dxfId="434" priority="698" operator="notContains" text="//">
      <formula>ISERROR(SEARCH("//",AD1703))</formula>
    </cfRule>
  </conditionalFormatting>
  <conditionalFormatting sqref="J1703">
    <cfRule type="containsText" dxfId="433" priority="696" operator="containsText" text="DISABLED">
      <formula>NOT(ISERROR(SEARCH("DISABLED",J1703)))</formula>
    </cfRule>
    <cfRule type="containsText" dxfId="432" priority="697" operator="containsText" text="ENABLED">
      <formula>NOT(ISERROR(SEARCH("ENABLED",J1703)))</formula>
    </cfRule>
  </conditionalFormatting>
  <conditionalFormatting sqref="K1720:L1722 N1720:N1722">
    <cfRule type="containsText" dxfId="431" priority="688" operator="containsText" text="DISABLED">
      <formula>NOT(ISERROR(SEARCH("DISABLED",K1720)))</formula>
    </cfRule>
    <cfRule type="containsText" dxfId="430" priority="689" operator="containsText" text="ENABLED">
      <formula>NOT(ISERROR(SEARCH("ENABLED",K1720)))</formula>
    </cfRule>
  </conditionalFormatting>
  <conditionalFormatting sqref="AA1720:AA1722">
    <cfRule type="notContainsBlanks" dxfId="429" priority="687">
      <formula>LEN(TRIM(AA1720))&gt;0</formula>
    </cfRule>
  </conditionalFormatting>
  <conditionalFormatting sqref="AD1720:AD1722">
    <cfRule type="notContainsText" dxfId="428" priority="686" operator="notContains" text="//">
      <formula>ISERROR(SEARCH("//",AD1720))</formula>
    </cfRule>
  </conditionalFormatting>
  <conditionalFormatting sqref="J1720:J1722">
    <cfRule type="containsText" dxfId="427" priority="684" operator="containsText" text="DISABLED">
      <formula>NOT(ISERROR(SEARCH("DISABLED",J1720)))</formula>
    </cfRule>
    <cfRule type="containsText" dxfId="426" priority="685" operator="containsText" text="ENABLED">
      <formula>NOT(ISERROR(SEARCH("ENABLED",J1720)))</formula>
    </cfRule>
  </conditionalFormatting>
  <conditionalFormatting sqref="K1622:L1622 N1622">
    <cfRule type="containsText" dxfId="425" priority="678" operator="containsText" text="DISABLED">
      <formula>NOT(ISERROR(SEARCH("DISABLED",K1622)))</formula>
    </cfRule>
    <cfRule type="containsText" dxfId="424" priority="679" operator="containsText" text="ENABLED">
      <formula>NOT(ISERROR(SEARCH("ENABLED",K1622)))</formula>
    </cfRule>
  </conditionalFormatting>
  <conditionalFormatting sqref="AA1622">
    <cfRule type="notContainsBlanks" dxfId="423" priority="677">
      <formula>LEN(TRIM(AA1622))&gt;0</formula>
    </cfRule>
  </conditionalFormatting>
  <conditionalFormatting sqref="AD1622">
    <cfRule type="notContainsText" dxfId="422" priority="676" operator="notContains" text="//">
      <formula>ISERROR(SEARCH("//",AD1622))</formula>
    </cfRule>
  </conditionalFormatting>
  <conditionalFormatting sqref="J1622">
    <cfRule type="containsText" dxfId="421" priority="674" operator="containsText" text="DISABLED">
      <formula>NOT(ISERROR(SEARCH("DISABLED",J1622)))</formula>
    </cfRule>
    <cfRule type="containsText" dxfId="420" priority="675" operator="containsText" text="ENABLED">
      <formula>NOT(ISERROR(SEARCH("ENABLED",J1622)))</formula>
    </cfRule>
  </conditionalFormatting>
  <conditionalFormatting sqref="K1803:L1805 N1803:N1805">
    <cfRule type="containsText" dxfId="419" priority="666" operator="containsText" text="DISABLED">
      <formula>NOT(ISERROR(SEARCH("DISABLED",K1803)))</formula>
    </cfRule>
    <cfRule type="containsText" dxfId="418" priority="667" operator="containsText" text="ENABLED">
      <formula>NOT(ISERROR(SEARCH("ENABLED",K1803)))</formula>
    </cfRule>
  </conditionalFormatting>
  <conditionalFormatting sqref="AA1803:AA1805">
    <cfRule type="notContainsBlanks" dxfId="417" priority="665">
      <formula>LEN(TRIM(AA1803))&gt;0</formula>
    </cfRule>
  </conditionalFormatting>
  <conditionalFormatting sqref="AD1803:AD1805">
    <cfRule type="notContainsText" dxfId="416" priority="664" operator="notContains" text="//">
      <formula>ISERROR(SEARCH("//",AD1803))</formula>
    </cfRule>
  </conditionalFormatting>
  <conditionalFormatting sqref="J1803:J1805">
    <cfRule type="containsText" dxfId="415" priority="662" operator="containsText" text="DISABLED">
      <formula>NOT(ISERROR(SEARCH("DISABLED",J1803)))</formula>
    </cfRule>
    <cfRule type="containsText" dxfId="414" priority="663" operator="containsText" text="ENABLED">
      <formula>NOT(ISERROR(SEARCH("ENABLED",J1803)))</formula>
    </cfRule>
  </conditionalFormatting>
  <conditionalFormatting sqref="AA1975">
    <cfRule type="notContainsBlanks" dxfId="413" priority="659">
      <formula>LEN(TRIM(AA1975))&gt;0</formula>
    </cfRule>
  </conditionalFormatting>
  <conditionalFormatting sqref="AD1975">
    <cfRule type="notContainsText" dxfId="412" priority="658" operator="notContains" text="//">
      <formula>ISERROR(SEARCH("//",AD1975))</formula>
    </cfRule>
  </conditionalFormatting>
  <conditionalFormatting sqref="J1975:N1975">
    <cfRule type="containsText" dxfId="411" priority="656" operator="containsText" text="DISABLED">
      <formula>NOT(ISERROR(SEARCH("DISABLED",J1975)))</formula>
    </cfRule>
    <cfRule type="containsText" dxfId="410" priority="657" operator="containsText" text="ENABLED">
      <formula>NOT(ISERROR(SEARCH("ENABLED",J1975)))</formula>
    </cfRule>
  </conditionalFormatting>
  <conditionalFormatting sqref="AA1975">
    <cfRule type="notContainsBlanks" dxfId="409" priority="655">
      <formula>LEN(TRIM(AA1975))&gt;0</formula>
    </cfRule>
  </conditionalFormatting>
  <conditionalFormatting sqref="AD1975">
    <cfRule type="notContainsText" dxfId="408" priority="654" operator="notContains" text="//">
      <formula>ISERROR(SEARCH("//",AD1975))</formula>
    </cfRule>
  </conditionalFormatting>
  <conditionalFormatting sqref="AA2085">
    <cfRule type="notContainsBlanks" dxfId="407" priority="653">
      <formula>LEN(TRIM(AA2085))&gt;0</formula>
    </cfRule>
  </conditionalFormatting>
  <conditionalFormatting sqref="AD2085">
    <cfRule type="notContainsText" dxfId="406" priority="652" operator="notContains" text="//">
      <formula>ISERROR(SEARCH("//",AD2085))</formula>
    </cfRule>
  </conditionalFormatting>
  <conditionalFormatting sqref="J2085:L2085 N2085">
    <cfRule type="containsText" dxfId="405" priority="650" operator="containsText" text="DISABLED">
      <formula>NOT(ISERROR(SEARCH("DISABLED",J2085)))</formula>
    </cfRule>
    <cfRule type="containsText" dxfId="404" priority="651" operator="containsText" text="ENABLED">
      <formula>NOT(ISERROR(SEARCH("ENABLED",J2085)))</formula>
    </cfRule>
  </conditionalFormatting>
  <conditionalFormatting sqref="AA2085">
    <cfRule type="notContainsBlanks" dxfId="403" priority="649">
      <formula>LEN(TRIM(AA2085))&gt;0</formula>
    </cfRule>
  </conditionalFormatting>
  <conditionalFormatting sqref="AD2085">
    <cfRule type="notContainsText" dxfId="402" priority="648" operator="notContains" text="//">
      <formula>ISERROR(SEARCH("//",AD2085))</formula>
    </cfRule>
  </conditionalFormatting>
  <conditionalFormatting sqref="J1797:L1797 N1797">
    <cfRule type="containsText" dxfId="401" priority="646" operator="containsText" text="DISABLED">
      <formula>NOT(ISERROR(SEARCH("DISABLED",J1797)))</formula>
    </cfRule>
    <cfRule type="containsText" dxfId="400" priority="647" operator="containsText" text="ENABLED">
      <formula>NOT(ISERROR(SEARCH("ENABLED",J1797)))</formula>
    </cfRule>
  </conditionalFormatting>
  <conditionalFormatting sqref="AA1797">
    <cfRule type="notContainsBlanks" dxfId="399" priority="645">
      <formula>LEN(TRIM(AA1797))&gt;0</formula>
    </cfRule>
  </conditionalFormatting>
  <conditionalFormatting sqref="AD1797">
    <cfRule type="notContainsText" dxfId="398" priority="644" operator="notContains" text="//">
      <formula>ISERROR(SEARCH("//",AD1797))</formula>
    </cfRule>
  </conditionalFormatting>
  <conditionalFormatting sqref="K1806:L1806 N1806">
    <cfRule type="containsText" dxfId="397" priority="642" operator="containsText" text="DISABLED">
      <formula>NOT(ISERROR(SEARCH("DISABLED",K1806)))</formula>
    </cfRule>
    <cfRule type="containsText" dxfId="396" priority="643" operator="containsText" text="ENABLED">
      <formula>NOT(ISERROR(SEARCH("ENABLED",K1806)))</formula>
    </cfRule>
  </conditionalFormatting>
  <conditionalFormatting sqref="AA1806">
    <cfRule type="notContainsBlanks" dxfId="395" priority="641">
      <formula>LEN(TRIM(AA1806))&gt;0</formula>
    </cfRule>
  </conditionalFormatting>
  <conditionalFormatting sqref="AD1806">
    <cfRule type="notContainsText" dxfId="394" priority="640" operator="notContains" text="//">
      <formula>ISERROR(SEARCH("//",AD1806))</formula>
    </cfRule>
  </conditionalFormatting>
  <conditionalFormatting sqref="J1806">
    <cfRule type="containsText" dxfId="393" priority="638" operator="containsText" text="DISABLED">
      <formula>NOT(ISERROR(SEARCH("DISABLED",J1806)))</formula>
    </cfRule>
    <cfRule type="containsText" dxfId="392" priority="639" operator="containsText" text="ENABLED">
      <formula>NOT(ISERROR(SEARCH("ENABLED",J1806)))</formula>
    </cfRule>
  </conditionalFormatting>
  <conditionalFormatting sqref="AA2104 AA2128:AA2129">
    <cfRule type="notContainsBlanks" dxfId="391" priority="637">
      <formula>LEN(TRIM(AA2104))&gt;0</formula>
    </cfRule>
  </conditionalFormatting>
  <conditionalFormatting sqref="J2104:N2104 J2128:N2129">
    <cfRule type="containsText" dxfId="390" priority="635" operator="containsText" text="DISABLED">
      <formula>NOT(ISERROR(SEARCH("DISABLED",J2104)))</formula>
    </cfRule>
    <cfRule type="containsText" dxfId="389" priority="636" operator="containsText" text="ENABLED">
      <formula>NOT(ISERROR(SEARCH("ENABLED",J2104)))</formula>
    </cfRule>
  </conditionalFormatting>
  <conditionalFormatting sqref="AA2104 AA2128:AA2129">
    <cfRule type="notContainsBlanks" dxfId="388" priority="634">
      <formula>LEN(TRIM(AA2104))&gt;0</formula>
    </cfRule>
  </conditionalFormatting>
  <conditionalFormatting sqref="AD2104 AD2128:AD2129">
    <cfRule type="notContainsText" dxfId="387" priority="633" operator="notContains" text="//">
      <formula>ISERROR(SEARCH("//",AD2104))</formula>
    </cfRule>
  </conditionalFormatting>
  <conditionalFormatting sqref="AA1434">
    <cfRule type="notContainsBlanks" dxfId="386" priority="625">
      <formula>LEN(TRIM(AA1434))&gt;0</formula>
    </cfRule>
  </conditionalFormatting>
  <conditionalFormatting sqref="J1434">
    <cfRule type="containsText" dxfId="385" priority="623" operator="containsText" text="DISABLED">
      <formula>NOT(ISERROR(SEARCH("DISABLED",J1434)))</formula>
    </cfRule>
    <cfRule type="containsText" dxfId="384" priority="624" operator="containsText" text="ENABLED">
      <formula>NOT(ISERROR(SEARCH("ENABLED",J1434)))</formula>
    </cfRule>
  </conditionalFormatting>
  <conditionalFormatting sqref="AA1434">
    <cfRule type="notContainsBlanks" dxfId="383" priority="622">
      <formula>LEN(TRIM(AA1434))&gt;0</formula>
    </cfRule>
  </conditionalFormatting>
  <conditionalFormatting sqref="K1434:L1434 N1434">
    <cfRule type="containsText" dxfId="382" priority="620" operator="containsText" text="DISABLED">
      <formula>NOT(ISERROR(SEARCH("DISABLED",K1434)))</formula>
    </cfRule>
    <cfRule type="containsText" dxfId="381" priority="621" operator="containsText" text="ENABLED">
      <formula>NOT(ISERROR(SEARCH("ENABLED",K1434)))</formula>
    </cfRule>
  </conditionalFormatting>
  <conditionalFormatting sqref="AD1434">
    <cfRule type="notContainsText" dxfId="380" priority="619" operator="notContains" text="//">
      <formula>ISERROR(SEARCH("//",AD1434))</formula>
    </cfRule>
  </conditionalFormatting>
  <conditionalFormatting sqref="AA1435">
    <cfRule type="notContainsBlanks" dxfId="379" priority="597">
      <formula>LEN(TRIM(AA1435))&gt;0</formula>
    </cfRule>
  </conditionalFormatting>
  <conditionalFormatting sqref="J1435">
    <cfRule type="containsText" dxfId="378" priority="595" operator="containsText" text="DISABLED">
      <formula>NOT(ISERROR(SEARCH("DISABLED",J1435)))</formula>
    </cfRule>
    <cfRule type="containsText" dxfId="377" priority="596" operator="containsText" text="ENABLED">
      <formula>NOT(ISERROR(SEARCH("ENABLED",J1435)))</formula>
    </cfRule>
  </conditionalFormatting>
  <conditionalFormatting sqref="AA1435">
    <cfRule type="notContainsBlanks" dxfId="376" priority="594">
      <formula>LEN(TRIM(AA1435))&gt;0</formula>
    </cfRule>
  </conditionalFormatting>
  <conditionalFormatting sqref="K1435:L1435 N1435">
    <cfRule type="containsText" dxfId="375" priority="592" operator="containsText" text="DISABLED">
      <formula>NOT(ISERROR(SEARCH("DISABLED",K1435)))</formula>
    </cfRule>
    <cfRule type="containsText" dxfId="374" priority="593" operator="containsText" text="ENABLED">
      <formula>NOT(ISERROR(SEARCH("ENABLED",K1435)))</formula>
    </cfRule>
  </conditionalFormatting>
  <conditionalFormatting sqref="AD1435">
    <cfRule type="notContainsText" dxfId="373" priority="591" operator="notContains" text="//">
      <formula>ISERROR(SEARCH("//",AD1435))</formula>
    </cfRule>
  </conditionalFormatting>
  <conditionalFormatting sqref="K1807:L1807 N1807">
    <cfRule type="containsText" dxfId="372" priority="589" operator="containsText" text="DISABLED">
      <formula>NOT(ISERROR(SEARCH("DISABLED",K1807)))</formula>
    </cfRule>
    <cfRule type="containsText" dxfId="371" priority="590" operator="containsText" text="ENABLED">
      <formula>NOT(ISERROR(SEARCH("ENABLED",K1807)))</formula>
    </cfRule>
  </conditionalFormatting>
  <conditionalFormatting sqref="AA1807">
    <cfRule type="notContainsBlanks" dxfId="370" priority="588">
      <formula>LEN(TRIM(AA1807))&gt;0</formula>
    </cfRule>
  </conditionalFormatting>
  <conditionalFormatting sqref="AD1807">
    <cfRule type="notContainsText" dxfId="369" priority="587" operator="notContains" text="//">
      <formula>ISERROR(SEARCH("//",AD1807))</formula>
    </cfRule>
  </conditionalFormatting>
  <conditionalFormatting sqref="J1807">
    <cfRule type="containsText" dxfId="368" priority="585" operator="containsText" text="DISABLED">
      <formula>NOT(ISERROR(SEARCH("DISABLED",J1807)))</formula>
    </cfRule>
    <cfRule type="containsText" dxfId="367" priority="586" operator="containsText" text="ENABLED">
      <formula>NOT(ISERROR(SEARCH("ENABLED",J1807)))</formula>
    </cfRule>
  </conditionalFormatting>
  <conditionalFormatting sqref="K1808:L1808 N1808">
    <cfRule type="containsText" dxfId="366" priority="583" operator="containsText" text="DISABLED">
      <formula>NOT(ISERROR(SEARCH("DISABLED",K1808)))</formula>
    </cfRule>
    <cfRule type="containsText" dxfId="365" priority="584" operator="containsText" text="ENABLED">
      <formula>NOT(ISERROR(SEARCH("ENABLED",K1808)))</formula>
    </cfRule>
  </conditionalFormatting>
  <conditionalFormatting sqref="AA1808">
    <cfRule type="notContainsBlanks" dxfId="364" priority="582">
      <formula>LEN(TRIM(AA1808))&gt;0</formula>
    </cfRule>
  </conditionalFormatting>
  <conditionalFormatting sqref="AD1808">
    <cfRule type="notContainsText" dxfId="363" priority="581" operator="notContains" text="//">
      <formula>ISERROR(SEARCH("//",AD1808))</formula>
    </cfRule>
  </conditionalFormatting>
  <conditionalFormatting sqref="J1808">
    <cfRule type="containsText" dxfId="362" priority="579" operator="containsText" text="DISABLED">
      <formula>NOT(ISERROR(SEARCH("DISABLED",J1808)))</formula>
    </cfRule>
    <cfRule type="containsText" dxfId="361" priority="580" operator="containsText" text="ENABLED">
      <formula>NOT(ISERROR(SEARCH("ENABLED",J1808)))</formula>
    </cfRule>
  </conditionalFormatting>
  <conditionalFormatting sqref="AA525:AA526">
    <cfRule type="notContainsBlanks" dxfId="360" priority="571">
      <formula>LEN(TRIM(AA525))&gt;0</formula>
    </cfRule>
  </conditionalFormatting>
  <conditionalFormatting sqref="K525:L526 N525:N526">
    <cfRule type="containsText" dxfId="359" priority="569" operator="containsText" text="DISABLED">
      <formula>NOT(ISERROR(SEARCH("DISABLED",K525)))</formula>
    </cfRule>
    <cfRule type="containsText" dxfId="358" priority="570" operator="containsText" text="ENABLED">
      <formula>NOT(ISERROR(SEARCH("ENABLED",K525)))</formula>
    </cfRule>
  </conditionalFormatting>
  <conditionalFormatting sqref="AD525:AD526">
    <cfRule type="notContainsText" dxfId="357" priority="568" operator="notContains" text="//">
      <formula>ISERROR(SEARCH("//",AD525))</formula>
    </cfRule>
  </conditionalFormatting>
  <conditionalFormatting sqref="J525:J526">
    <cfRule type="containsText" dxfId="356" priority="566" operator="containsText" text="DISABLED">
      <formula>NOT(ISERROR(SEARCH("DISABLED",J525)))</formula>
    </cfRule>
    <cfRule type="containsText" dxfId="355" priority="567" operator="containsText" text="ENABLED">
      <formula>NOT(ISERROR(SEARCH("ENABLED",J525)))</formula>
    </cfRule>
  </conditionalFormatting>
  <conditionalFormatting sqref="K1809:L1809 N1809">
    <cfRule type="containsText" dxfId="354" priority="564" operator="containsText" text="DISABLED">
      <formula>NOT(ISERROR(SEARCH("DISABLED",K1809)))</formula>
    </cfRule>
    <cfRule type="containsText" dxfId="353" priority="565" operator="containsText" text="ENABLED">
      <formula>NOT(ISERROR(SEARCH("ENABLED",K1809)))</formula>
    </cfRule>
  </conditionalFormatting>
  <conditionalFormatting sqref="AA1809">
    <cfRule type="notContainsBlanks" dxfId="352" priority="563">
      <formula>LEN(TRIM(AA1809))&gt;0</formula>
    </cfRule>
  </conditionalFormatting>
  <conditionalFormatting sqref="AD1809">
    <cfRule type="notContainsText" dxfId="351" priority="562" operator="notContains" text="//">
      <formula>ISERROR(SEARCH("//",AD1809))</formula>
    </cfRule>
  </conditionalFormatting>
  <conditionalFormatting sqref="J1809">
    <cfRule type="containsText" dxfId="350" priority="560" operator="containsText" text="DISABLED">
      <formula>NOT(ISERROR(SEARCH("DISABLED",J1809)))</formula>
    </cfRule>
    <cfRule type="containsText" dxfId="349" priority="561" operator="containsText" text="ENABLED">
      <formula>NOT(ISERROR(SEARCH("ENABLED",J1809)))</formula>
    </cfRule>
  </conditionalFormatting>
  <conditionalFormatting sqref="K1810:L1814 N1810:N1814">
    <cfRule type="containsText" dxfId="348" priority="558" operator="containsText" text="DISABLED">
      <formula>NOT(ISERROR(SEARCH("DISABLED",K1810)))</formula>
    </cfRule>
    <cfRule type="containsText" dxfId="347" priority="559" operator="containsText" text="ENABLED">
      <formula>NOT(ISERROR(SEARCH("ENABLED",K1810)))</formula>
    </cfRule>
  </conditionalFormatting>
  <conditionalFormatting sqref="AA1810:AA1814">
    <cfRule type="notContainsBlanks" dxfId="346" priority="557">
      <formula>LEN(TRIM(AA1810))&gt;0</formula>
    </cfRule>
  </conditionalFormatting>
  <conditionalFormatting sqref="AD1810:AD1814">
    <cfRule type="notContainsText" dxfId="345" priority="556" operator="notContains" text="//">
      <formula>ISERROR(SEARCH("//",AD1810))</formula>
    </cfRule>
  </conditionalFormatting>
  <conditionalFormatting sqref="J1810:J1814">
    <cfRule type="containsText" dxfId="344" priority="554" operator="containsText" text="DISABLED">
      <formula>NOT(ISERROR(SEARCH("DISABLED",J1810)))</formula>
    </cfRule>
    <cfRule type="containsText" dxfId="343" priority="555" operator="containsText" text="ENABLED">
      <formula>NOT(ISERROR(SEARCH("ENABLED",J1810)))</formula>
    </cfRule>
  </conditionalFormatting>
  <conditionalFormatting sqref="L3">
    <cfRule type="containsText" dxfId="342" priority="533" operator="containsText" text="DISABLED">
      <formula>NOT(ISERROR(SEARCH("DISABLED",L3)))</formula>
    </cfRule>
    <cfRule type="containsText" dxfId="341" priority="534" operator="containsText" text="ENABLED">
      <formula>NOT(ISERROR(SEARCH("ENABLED",L3)))</formula>
    </cfRule>
  </conditionalFormatting>
  <conditionalFormatting sqref="N1815">
    <cfRule type="containsText" dxfId="340" priority="527" operator="containsText" text="DISABLED">
      <formula>NOT(ISERROR(SEARCH("DISABLED",N1815)))</formula>
    </cfRule>
    <cfRule type="containsText" dxfId="339" priority="528" operator="containsText" text="ENABLED">
      <formula>NOT(ISERROR(SEARCH("ENABLED",N1815)))</formula>
    </cfRule>
  </conditionalFormatting>
  <conditionalFormatting sqref="AA1815">
    <cfRule type="notContainsBlanks" dxfId="338" priority="526">
      <formula>LEN(TRIM(AA1815))&gt;0</formula>
    </cfRule>
  </conditionalFormatting>
  <conditionalFormatting sqref="AD1815">
    <cfRule type="notContainsText" dxfId="337" priority="525" operator="notContains" text="//">
      <formula>ISERROR(SEARCH("//",AD1815))</formula>
    </cfRule>
  </conditionalFormatting>
  <conditionalFormatting sqref="K1815:L1815">
    <cfRule type="containsText" dxfId="336" priority="521" operator="containsText" text="DISABLED">
      <formula>NOT(ISERROR(SEARCH("DISABLED",K1815)))</formula>
    </cfRule>
    <cfRule type="containsText" dxfId="335" priority="522" operator="containsText" text="ENABLED">
      <formula>NOT(ISERROR(SEARCH("ENABLED",K1815)))</formula>
    </cfRule>
  </conditionalFormatting>
  <conditionalFormatting sqref="J1815">
    <cfRule type="containsText" dxfId="334" priority="519" operator="containsText" text="DISABLED">
      <formula>NOT(ISERROR(SEARCH("DISABLED",J1815)))</formula>
    </cfRule>
    <cfRule type="containsText" dxfId="333" priority="520" operator="containsText" text="ENABLED">
      <formula>NOT(ISERROR(SEARCH("ENABLED",J1815)))</formula>
    </cfRule>
  </conditionalFormatting>
  <conditionalFormatting sqref="AA1436:AA1438">
    <cfRule type="notContainsBlanks" dxfId="332" priority="518">
      <formula>LEN(TRIM(AA1436))&gt;0</formula>
    </cfRule>
  </conditionalFormatting>
  <conditionalFormatting sqref="J1436:J1438">
    <cfRule type="containsText" dxfId="331" priority="516" operator="containsText" text="DISABLED">
      <formula>NOT(ISERROR(SEARCH("DISABLED",J1436)))</formula>
    </cfRule>
    <cfRule type="containsText" dxfId="330" priority="517" operator="containsText" text="ENABLED">
      <formula>NOT(ISERROR(SEARCH("ENABLED",J1436)))</formula>
    </cfRule>
  </conditionalFormatting>
  <conditionalFormatting sqref="AA1436:AA1438">
    <cfRule type="notContainsBlanks" dxfId="329" priority="515">
      <formula>LEN(TRIM(AA1436))&gt;0</formula>
    </cfRule>
  </conditionalFormatting>
  <conditionalFormatting sqref="K1436:L1438 N1436:N1438">
    <cfRule type="containsText" dxfId="328" priority="513" operator="containsText" text="DISABLED">
      <formula>NOT(ISERROR(SEARCH("DISABLED",K1436)))</formula>
    </cfRule>
    <cfRule type="containsText" dxfId="327" priority="514" operator="containsText" text="ENABLED">
      <formula>NOT(ISERROR(SEARCH("ENABLED",K1436)))</formula>
    </cfRule>
  </conditionalFormatting>
  <conditionalFormatting sqref="AD1436:AD1438">
    <cfRule type="notContainsText" dxfId="326" priority="512" operator="notContains" text="//">
      <formula>ISERROR(SEARCH("//",AD1436))</formula>
    </cfRule>
  </conditionalFormatting>
  <conditionalFormatting sqref="AA1835:AA1837">
    <cfRule type="notContainsBlanks" dxfId="325" priority="511">
      <formula>LEN(TRIM(AA1835))&gt;0</formula>
    </cfRule>
  </conditionalFormatting>
  <conditionalFormatting sqref="J1835:N1837">
    <cfRule type="containsText" dxfId="324" priority="509" operator="containsText" text="DISABLED">
      <formula>NOT(ISERROR(SEARCH("DISABLED",J1835)))</formula>
    </cfRule>
    <cfRule type="containsText" dxfId="323" priority="510" operator="containsText" text="ENABLED">
      <formula>NOT(ISERROR(SEARCH("ENABLED",J1835)))</formula>
    </cfRule>
  </conditionalFormatting>
  <conditionalFormatting sqref="AA1835:AA1837">
    <cfRule type="notContainsBlanks" dxfId="322" priority="508">
      <formula>LEN(TRIM(AA1835))&gt;0</formula>
    </cfRule>
  </conditionalFormatting>
  <conditionalFormatting sqref="AD1835:AD1837">
    <cfRule type="notContainsText" dxfId="321" priority="507" operator="notContains" text="//">
      <formula>ISERROR(SEARCH("//",AD1835))</formula>
    </cfRule>
  </conditionalFormatting>
  <conditionalFormatting sqref="N1816:N1819">
    <cfRule type="containsText" dxfId="320" priority="505" operator="containsText" text="DISABLED">
      <formula>NOT(ISERROR(SEARCH("DISABLED",N1816)))</formula>
    </cfRule>
    <cfRule type="containsText" dxfId="319" priority="506" operator="containsText" text="ENABLED">
      <formula>NOT(ISERROR(SEARCH("ENABLED",N1816)))</formula>
    </cfRule>
  </conditionalFormatting>
  <conditionalFormatting sqref="AA1816:AA1819">
    <cfRule type="notContainsBlanks" dxfId="318" priority="504">
      <formula>LEN(TRIM(AA1816))&gt;0</formula>
    </cfRule>
  </conditionalFormatting>
  <conditionalFormatting sqref="AD1816:AD1819">
    <cfRule type="notContainsText" dxfId="317" priority="503" operator="notContains" text="//">
      <formula>ISERROR(SEARCH("//",AD1816))</formula>
    </cfRule>
  </conditionalFormatting>
  <conditionalFormatting sqref="J1816:J1819">
    <cfRule type="containsText" dxfId="316" priority="497" operator="containsText" text="DISABLED">
      <formula>NOT(ISERROR(SEARCH("DISABLED",J1816)))</formula>
    </cfRule>
    <cfRule type="containsText" dxfId="315" priority="498" operator="containsText" text="ENABLED">
      <formula>NOT(ISERROR(SEARCH("ENABLED",J1816)))</formula>
    </cfRule>
  </conditionalFormatting>
  <conditionalFormatting sqref="J1816:J1819">
    <cfRule type="containsText" dxfId="314" priority="495" operator="containsText" text="DISABLED">
      <formula>NOT(ISERROR(SEARCH("DISABLED",J1816)))</formula>
    </cfRule>
    <cfRule type="containsText" dxfId="313" priority="496" operator="containsText" text="ENABLED">
      <formula>NOT(ISERROR(SEARCH("ENABLED",J1816)))</formula>
    </cfRule>
  </conditionalFormatting>
  <conditionalFormatting sqref="J1816:J1819">
    <cfRule type="containsText" dxfId="312" priority="493" operator="containsText" text="DISABLED">
      <formula>NOT(ISERROR(SEARCH("DISABLED",J1816)))</formula>
    </cfRule>
    <cfRule type="containsText" dxfId="311" priority="494" operator="containsText" text="ENABLED">
      <formula>NOT(ISERROR(SEARCH("ENABLED",J1816)))</formula>
    </cfRule>
  </conditionalFormatting>
  <conditionalFormatting sqref="K1816:L1819">
    <cfRule type="containsText" dxfId="310" priority="491" operator="containsText" text="DISABLED">
      <formula>NOT(ISERROR(SEARCH("DISABLED",K1816)))</formula>
    </cfRule>
    <cfRule type="containsText" dxfId="309" priority="492" operator="containsText" text="ENABLED">
      <formula>NOT(ISERROR(SEARCH("ENABLED",K1816)))</formula>
    </cfRule>
  </conditionalFormatting>
  <conditionalFormatting sqref="AA2113:AA2117">
    <cfRule type="notContainsBlanks" dxfId="308" priority="483">
      <formula>LEN(TRIM(AA2113))&gt;0</formula>
    </cfRule>
  </conditionalFormatting>
  <conditionalFormatting sqref="J2113:N2117">
    <cfRule type="containsText" dxfId="307" priority="481" operator="containsText" text="DISABLED">
      <formula>NOT(ISERROR(SEARCH("DISABLED",J2113)))</formula>
    </cfRule>
    <cfRule type="containsText" dxfId="306" priority="482" operator="containsText" text="ENABLED">
      <formula>NOT(ISERROR(SEARCH("ENABLED",J2113)))</formula>
    </cfRule>
  </conditionalFormatting>
  <conditionalFormatting sqref="AA2113:AA2117">
    <cfRule type="notContainsBlanks" dxfId="305" priority="480">
      <formula>LEN(TRIM(AA2113))&gt;0</formula>
    </cfRule>
  </conditionalFormatting>
  <conditionalFormatting sqref="AD2113:AD2117">
    <cfRule type="notContainsText" dxfId="304" priority="479" operator="notContains" text="//">
      <formula>ISERROR(SEARCH("//",AD2113))</formula>
    </cfRule>
  </conditionalFormatting>
  <conditionalFormatting sqref="N1821:N1824">
    <cfRule type="containsText" dxfId="303" priority="477" operator="containsText" text="DISABLED">
      <formula>NOT(ISERROR(SEARCH("DISABLED",N1821)))</formula>
    </cfRule>
    <cfRule type="containsText" dxfId="302" priority="478" operator="containsText" text="ENABLED">
      <formula>NOT(ISERROR(SEARCH("ENABLED",N1821)))</formula>
    </cfRule>
  </conditionalFormatting>
  <conditionalFormatting sqref="AA1821:AA1824">
    <cfRule type="notContainsBlanks" dxfId="301" priority="476">
      <formula>LEN(TRIM(AA1821))&gt;0</formula>
    </cfRule>
  </conditionalFormatting>
  <conditionalFormatting sqref="AD1821:AD1824">
    <cfRule type="notContainsText" dxfId="300" priority="475" operator="notContains" text="//">
      <formula>ISERROR(SEARCH("//",AD1821))</formula>
    </cfRule>
  </conditionalFormatting>
  <conditionalFormatting sqref="J1821:J1824">
    <cfRule type="containsText" dxfId="299" priority="473" operator="containsText" text="DISABLED">
      <formula>NOT(ISERROR(SEARCH("DISABLED",J1821)))</formula>
    </cfRule>
    <cfRule type="containsText" dxfId="298" priority="474" operator="containsText" text="ENABLED">
      <formula>NOT(ISERROR(SEARCH("ENABLED",J1821)))</formula>
    </cfRule>
  </conditionalFormatting>
  <conditionalFormatting sqref="J1821:J1824">
    <cfRule type="containsText" dxfId="297" priority="471" operator="containsText" text="DISABLED">
      <formula>NOT(ISERROR(SEARCH("DISABLED",J1821)))</formula>
    </cfRule>
    <cfRule type="containsText" dxfId="296" priority="472" operator="containsText" text="ENABLED">
      <formula>NOT(ISERROR(SEARCH("ENABLED",J1821)))</formula>
    </cfRule>
  </conditionalFormatting>
  <conditionalFormatting sqref="J1821:J1824">
    <cfRule type="containsText" dxfId="295" priority="469" operator="containsText" text="DISABLED">
      <formula>NOT(ISERROR(SEARCH("DISABLED",J1821)))</formula>
    </cfRule>
    <cfRule type="containsText" dxfId="294" priority="470" operator="containsText" text="ENABLED">
      <formula>NOT(ISERROR(SEARCH("ENABLED",J1821)))</formula>
    </cfRule>
  </conditionalFormatting>
  <conditionalFormatting sqref="K1823:L1824 L1821:L1822">
    <cfRule type="containsText" dxfId="293" priority="467" operator="containsText" text="DISABLED">
      <formula>NOT(ISERROR(SEARCH("DISABLED",K1821)))</formula>
    </cfRule>
    <cfRule type="containsText" dxfId="292" priority="468" operator="containsText" text="ENABLED">
      <formula>NOT(ISERROR(SEARCH("ENABLED",K1821)))</formula>
    </cfRule>
  </conditionalFormatting>
  <conditionalFormatting sqref="AA2112">
    <cfRule type="notContainsBlanks" dxfId="291" priority="466">
      <formula>LEN(TRIM(AA2112))&gt;0</formula>
    </cfRule>
  </conditionalFormatting>
  <conditionalFormatting sqref="K2112:N2112">
    <cfRule type="containsText" dxfId="290" priority="461" operator="containsText" text="DISABLED">
      <formula>NOT(ISERROR(SEARCH("DISABLED",K2112)))</formula>
    </cfRule>
    <cfRule type="containsText" dxfId="289" priority="462" operator="containsText" text="ENABLED">
      <formula>NOT(ISERROR(SEARCH("ENABLED",K2112)))</formula>
    </cfRule>
  </conditionalFormatting>
  <conditionalFormatting sqref="J2112">
    <cfRule type="containsText" dxfId="288" priority="464" operator="containsText" text="DISABLED">
      <formula>NOT(ISERROR(SEARCH("DISABLED",J2112)))</formula>
    </cfRule>
    <cfRule type="containsText" dxfId="287" priority="465" operator="containsText" text="ENABLED">
      <formula>NOT(ISERROR(SEARCH("ENABLED",J2112)))</formula>
    </cfRule>
  </conditionalFormatting>
  <conditionalFormatting sqref="AA2112">
    <cfRule type="notContainsBlanks" dxfId="286" priority="463">
      <formula>LEN(TRIM(AA2112))&gt;0</formula>
    </cfRule>
  </conditionalFormatting>
  <conditionalFormatting sqref="AD2112">
    <cfRule type="notContainsText" dxfId="285" priority="460" operator="notContains" text="//">
      <formula>ISERROR(SEARCH("//",AD2112))</formula>
    </cfRule>
  </conditionalFormatting>
  <conditionalFormatting sqref="AA2110:AA2112">
    <cfRule type="notContainsBlanks" dxfId="284" priority="459">
      <formula>LEN(TRIM(AA2110))&gt;0</formula>
    </cfRule>
  </conditionalFormatting>
  <conditionalFormatting sqref="K2110:N2112">
    <cfRule type="containsText" dxfId="283" priority="454" operator="containsText" text="DISABLED">
      <formula>NOT(ISERROR(SEARCH("DISABLED",K2110)))</formula>
    </cfRule>
    <cfRule type="containsText" dxfId="282" priority="455" operator="containsText" text="ENABLED">
      <formula>NOT(ISERROR(SEARCH("ENABLED",K2110)))</formula>
    </cfRule>
  </conditionalFormatting>
  <conditionalFormatting sqref="J2110:J2112">
    <cfRule type="containsText" dxfId="281" priority="457" operator="containsText" text="DISABLED">
      <formula>NOT(ISERROR(SEARCH("DISABLED",J2110)))</formula>
    </cfRule>
    <cfRule type="containsText" dxfId="280" priority="458" operator="containsText" text="ENABLED">
      <formula>NOT(ISERROR(SEARCH("ENABLED",J2110)))</formula>
    </cfRule>
  </conditionalFormatting>
  <conditionalFormatting sqref="AA2110:AA2112">
    <cfRule type="notContainsBlanks" dxfId="279" priority="456">
      <formula>LEN(TRIM(AA2110))&gt;0</formula>
    </cfRule>
  </conditionalFormatting>
  <conditionalFormatting sqref="AD2110:AD2112">
    <cfRule type="notContainsText" dxfId="278" priority="453" operator="notContains" text="//">
      <formula>ISERROR(SEARCH("//",AD2110))</formula>
    </cfRule>
  </conditionalFormatting>
  <conditionalFormatting sqref="J8:L8 N8">
    <cfRule type="containsText" dxfId="277" priority="437" operator="containsText" text="DISABLED">
      <formula>NOT(ISERROR(SEARCH("DISABLED",J8)))</formula>
    </cfRule>
    <cfRule type="containsText" dxfId="276" priority="438" operator="containsText" text="ENABLED">
      <formula>NOT(ISERROR(SEARCH("ENABLED",J8)))</formula>
    </cfRule>
  </conditionalFormatting>
  <conditionalFormatting sqref="AA8">
    <cfRule type="notContainsBlanks" dxfId="275" priority="436">
      <formula>LEN(TRIM(AA8))&gt;0</formula>
    </cfRule>
  </conditionalFormatting>
  <conditionalFormatting sqref="AD8">
    <cfRule type="notContainsText" dxfId="274" priority="435" operator="notContains" text="//">
      <formula>ISERROR(SEARCH("//",AD8))</formula>
    </cfRule>
  </conditionalFormatting>
  <conditionalFormatting sqref="K75:L75">
    <cfRule type="containsText" dxfId="273" priority="433" operator="containsText" text="DISABLED">
      <formula>NOT(ISERROR(SEARCH("DISABLED",K75)))</formula>
    </cfRule>
    <cfRule type="containsText" dxfId="272" priority="434" operator="containsText" text="ENABLED">
      <formula>NOT(ISERROR(SEARCH("ENABLED",K75)))</formula>
    </cfRule>
  </conditionalFormatting>
  <conditionalFormatting sqref="J75">
    <cfRule type="containsText" dxfId="271" priority="431" operator="containsText" text="DISABLED">
      <formula>NOT(ISERROR(SEARCH("DISABLED",J75)))</formula>
    </cfRule>
    <cfRule type="containsText" dxfId="270" priority="432" operator="containsText" text="ENABLED">
      <formula>NOT(ISERROR(SEARCH("ENABLED",J75)))</formula>
    </cfRule>
  </conditionalFormatting>
  <conditionalFormatting sqref="N1820">
    <cfRule type="containsText" dxfId="269" priority="429" operator="containsText" text="DISABLED">
      <formula>NOT(ISERROR(SEARCH("DISABLED",N1820)))</formula>
    </cfRule>
    <cfRule type="containsText" dxfId="268" priority="430" operator="containsText" text="ENABLED">
      <formula>NOT(ISERROR(SEARCH("ENABLED",N1820)))</formula>
    </cfRule>
  </conditionalFormatting>
  <conditionalFormatting sqref="AA1820">
    <cfRule type="notContainsBlanks" dxfId="267" priority="428">
      <formula>LEN(TRIM(AA1820))&gt;0</formula>
    </cfRule>
  </conditionalFormatting>
  <conditionalFormatting sqref="AD1820">
    <cfRule type="notContainsText" dxfId="266" priority="427" operator="notContains" text="//">
      <formula>ISERROR(SEARCH("//",AD1820))</formula>
    </cfRule>
  </conditionalFormatting>
  <conditionalFormatting sqref="J1820">
    <cfRule type="containsText" dxfId="265" priority="425" operator="containsText" text="DISABLED">
      <formula>NOT(ISERROR(SEARCH("DISABLED",J1820)))</formula>
    </cfRule>
    <cfRule type="containsText" dxfId="264" priority="426" operator="containsText" text="ENABLED">
      <formula>NOT(ISERROR(SEARCH("ENABLED",J1820)))</formula>
    </cfRule>
  </conditionalFormatting>
  <conditionalFormatting sqref="J1820">
    <cfRule type="containsText" dxfId="263" priority="423" operator="containsText" text="DISABLED">
      <formula>NOT(ISERROR(SEARCH("DISABLED",J1820)))</formula>
    </cfRule>
    <cfRule type="containsText" dxfId="262" priority="424" operator="containsText" text="ENABLED">
      <formula>NOT(ISERROR(SEARCH("ENABLED",J1820)))</formula>
    </cfRule>
  </conditionalFormatting>
  <conditionalFormatting sqref="J1820">
    <cfRule type="containsText" dxfId="261" priority="421" operator="containsText" text="DISABLED">
      <formula>NOT(ISERROR(SEARCH("DISABLED",J1820)))</formula>
    </cfRule>
    <cfRule type="containsText" dxfId="260" priority="422" operator="containsText" text="ENABLED">
      <formula>NOT(ISERROR(SEARCH("ENABLED",J1820)))</formula>
    </cfRule>
  </conditionalFormatting>
  <conditionalFormatting sqref="K1820:L1820">
    <cfRule type="containsText" dxfId="259" priority="419" operator="containsText" text="DISABLED">
      <formula>NOT(ISERROR(SEARCH("DISABLED",K1820)))</formula>
    </cfRule>
    <cfRule type="containsText" dxfId="258" priority="420" operator="containsText" text="ENABLED">
      <formula>NOT(ISERROR(SEARCH("ENABLED",K1820)))</formula>
    </cfRule>
  </conditionalFormatting>
  <conditionalFormatting sqref="M1780:M1793 M1796:M1824">
    <cfRule type="containsText" dxfId="257" priority="417" operator="containsText" text="DISABLED">
      <formula>NOT(ISERROR(SEARCH("DISABLED",M1780)))</formula>
    </cfRule>
    <cfRule type="containsText" dxfId="256" priority="418" operator="containsText" text="ENABLED">
      <formula>NOT(ISERROR(SEARCH("ENABLED",M1780)))</formula>
    </cfRule>
  </conditionalFormatting>
  <conditionalFormatting sqref="AC2">
    <cfRule type="notContainsBlanks" dxfId="255" priority="416">
      <formula>LEN(TRIM(AC2))&gt;0</formula>
    </cfRule>
  </conditionalFormatting>
  <conditionalFormatting sqref="K1538">
    <cfRule type="containsText" dxfId="254" priority="414" operator="containsText" text="DISABLED">
      <formula>NOT(ISERROR(SEARCH("DISABLED",K1538)))</formula>
    </cfRule>
    <cfRule type="containsText" dxfId="253" priority="415" operator="containsText" text="ENABLED">
      <formula>NOT(ISERROR(SEARCH("ENABLED",K1538)))</formula>
    </cfRule>
  </conditionalFormatting>
  <conditionalFormatting sqref="K1535">
    <cfRule type="containsText" dxfId="252" priority="412" operator="containsText" text="DISABLED">
      <formula>NOT(ISERROR(SEARCH("DISABLED",K1535)))</formula>
    </cfRule>
    <cfRule type="containsText" dxfId="251" priority="413" operator="containsText" text="ENABLED">
      <formula>NOT(ISERROR(SEARCH("ENABLED",K1535)))</formula>
    </cfRule>
  </conditionalFormatting>
  <conditionalFormatting sqref="J1535">
    <cfRule type="containsText" dxfId="250" priority="410" operator="containsText" text="DISABLED">
      <formula>NOT(ISERROR(SEARCH("DISABLED",J1535)))</formula>
    </cfRule>
    <cfRule type="containsText" dxfId="249" priority="411" operator="containsText" text="ENABLED">
      <formula>NOT(ISERROR(SEARCH("ENABLED",J1535)))</formula>
    </cfRule>
  </conditionalFormatting>
  <conditionalFormatting sqref="N1825:N1833">
    <cfRule type="containsText" dxfId="248" priority="380" operator="containsText" text="DISABLED">
      <formula>NOT(ISERROR(SEARCH("DISABLED",N1825)))</formula>
    </cfRule>
    <cfRule type="containsText" dxfId="247" priority="381" operator="containsText" text="ENABLED">
      <formula>NOT(ISERROR(SEARCH("ENABLED",N1825)))</formula>
    </cfRule>
  </conditionalFormatting>
  <conditionalFormatting sqref="AA1825:AA1833">
    <cfRule type="notContainsBlanks" dxfId="246" priority="379">
      <formula>LEN(TRIM(AA1825))&gt;0</formula>
    </cfRule>
  </conditionalFormatting>
  <conditionalFormatting sqref="AD1825:AD1833">
    <cfRule type="notContainsText" dxfId="245" priority="378" operator="notContains" text="//">
      <formula>ISERROR(SEARCH("//",AD1825))</formula>
    </cfRule>
  </conditionalFormatting>
  <conditionalFormatting sqref="J1825:J1833">
    <cfRule type="containsText" dxfId="244" priority="376" operator="containsText" text="DISABLED">
      <formula>NOT(ISERROR(SEARCH("DISABLED",J1825)))</formula>
    </cfRule>
    <cfRule type="containsText" dxfId="243" priority="377" operator="containsText" text="ENABLED">
      <formula>NOT(ISERROR(SEARCH("ENABLED",J1825)))</formula>
    </cfRule>
  </conditionalFormatting>
  <conditionalFormatting sqref="J1825:J1833">
    <cfRule type="containsText" dxfId="242" priority="374" operator="containsText" text="DISABLED">
      <formula>NOT(ISERROR(SEARCH("DISABLED",J1825)))</formula>
    </cfRule>
    <cfRule type="containsText" dxfId="241" priority="375" operator="containsText" text="ENABLED">
      <formula>NOT(ISERROR(SEARCH("ENABLED",J1825)))</formula>
    </cfRule>
  </conditionalFormatting>
  <conditionalFormatting sqref="J1825:J1833">
    <cfRule type="containsText" dxfId="240" priority="372" operator="containsText" text="DISABLED">
      <formula>NOT(ISERROR(SEARCH("DISABLED",J1825)))</formula>
    </cfRule>
    <cfRule type="containsText" dxfId="239" priority="373" operator="containsText" text="ENABLED">
      <formula>NOT(ISERROR(SEARCH("ENABLED",J1825)))</formula>
    </cfRule>
  </conditionalFormatting>
  <conditionalFormatting sqref="K1825:L1826">
    <cfRule type="containsText" dxfId="238" priority="370" operator="containsText" text="DISABLED">
      <formula>NOT(ISERROR(SEARCH("DISABLED",K1825)))</formula>
    </cfRule>
    <cfRule type="containsText" dxfId="237" priority="371" operator="containsText" text="ENABLED">
      <formula>NOT(ISERROR(SEARCH("ENABLED",K1825)))</formula>
    </cfRule>
  </conditionalFormatting>
  <conditionalFormatting sqref="M1825:M1826">
    <cfRule type="containsText" dxfId="236" priority="368" operator="containsText" text="DISABLED">
      <formula>NOT(ISERROR(SEARCH("DISABLED",M1825)))</formula>
    </cfRule>
    <cfRule type="containsText" dxfId="235" priority="369" operator="containsText" text="ENABLED">
      <formula>NOT(ISERROR(SEARCH("ENABLED",M1825)))</formula>
    </cfRule>
  </conditionalFormatting>
  <conditionalFormatting sqref="K1821">
    <cfRule type="containsText" dxfId="234" priority="366" operator="containsText" text="DISABLED">
      <formula>NOT(ISERROR(SEARCH("DISABLED",K1821)))</formula>
    </cfRule>
    <cfRule type="containsText" dxfId="233" priority="367" operator="containsText" text="ENABLED">
      <formula>NOT(ISERROR(SEARCH("ENABLED",K1821)))</formula>
    </cfRule>
  </conditionalFormatting>
  <conditionalFormatting sqref="K1822">
    <cfRule type="containsText" dxfId="232" priority="364" operator="containsText" text="DISABLED">
      <formula>NOT(ISERROR(SEARCH("DISABLED",K1822)))</formula>
    </cfRule>
    <cfRule type="containsText" dxfId="231" priority="365" operator="containsText" text="ENABLED">
      <formula>NOT(ISERROR(SEARCH("ENABLED",K1822)))</formula>
    </cfRule>
  </conditionalFormatting>
  <conditionalFormatting sqref="J1888:N1888">
    <cfRule type="containsText" dxfId="230" priority="362" operator="containsText" text="DISABLED">
      <formula>NOT(ISERROR(SEARCH("DISABLED",J1888)))</formula>
    </cfRule>
    <cfRule type="containsText" dxfId="229" priority="363" operator="containsText" text="ENABLED">
      <formula>NOT(ISERROR(SEARCH("ENABLED",J1888)))</formula>
    </cfRule>
  </conditionalFormatting>
  <conditionalFormatting sqref="K2060:L2061 N2060:N2061">
    <cfRule type="containsText" dxfId="223" priority="337" operator="containsText" text="DISABLED">
      <formula>NOT(ISERROR(SEARCH("DISABLED",K2060)))</formula>
    </cfRule>
    <cfRule type="containsText" dxfId="222" priority="338" operator="containsText" text="ENABLED">
      <formula>NOT(ISERROR(SEARCH("ENABLED",K2060)))</formula>
    </cfRule>
  </conditionalFormatting>
  <conditionalFormatting sqref="J2060:J2061">
    <cfRule type="containsText" dxfId="221" priority="335" operator="containsText" text="DISABLED">
      <formula>NOT(ISERROR(SEARCH("DISABLED",J2060)))</formula>
    </cfRule>
    <cfRule type="containsText" dxfId="220" priority="336" operator="containsText" text="ENABLED">
      <formula>NOT(ISERROR(SEARCH("ENABLED",J2060)))</formula>
    </cfRule>
  </conditionalFormatting>
  <conditionalFormatting sqref="M2060:M2061">
    <cfRule type="containsText" dxfId="219" priority="333" operator="containsText" text="DISABLED">
      <formula>NOT(ISERROR(SEARCH("DISABLED",M2060)))</formula>
    </cfRule>
    <cfRule type="containsText" dxfId="218" priority="334" operator="containsText" text="ENABLED">
      <formula>NOT(ISERROR(SEARCH("ENABLED",M2060)))</formula>
    </cfRule>
  </conditionalFormatting>
  <conditionalFormatting sqref="K2062:L2063 N2062:N2063">
    <cfRule type="containsText" dxfId="217" priority="331" operator="containsText" text="DISABLED">
      <formula>NOT(ISERROR(SEARCH("DISABLED",K2062)))</formula>
    </cfRule>
    <cfRule type="containsText" dxfId="216" priority="332" operator="containsText" text="ENABLED">
      <formula>NOT(ISERROR(SEARCH("ENABLED",K2062)))</formula>
    </cfRule>
  </conditionalFormatting>
  <conditionalFormatting sqref="J2062:J2063">
    <cfRule type="containsText" dxfId="215" priority="329" operator="containsText" text="DISABLED">
      <formula>NOT(ISERROR(SEARCH("DISABLED",J2062)))</formula>
    </cfRule>
    <cfRule type="containsText" dxfId="214" priority="330" operator="containsText" text="ENABLED">
      <formula>NOT(ISERROR(SEARCH("ENABLED",J2062)))</formula>
    </cfRule>
  </conditionalFormatting>
  <conditionalFormatting sqref="M2062:M2064">
    <cfRule type="containsText" dxfId="213" priority="327" operator="containsText" text="DISABLED">
      <formula>NOT(ISERROR(SEARCH("DISABLED",M2062)))</formula>
    </cfRule>
    <cfRule type="containsText" dxfId="212" priority="328" operator="containsText" text="ENABLED">
      <formula>NOT(ISERROR(SEARCH("ENABLED",M2062)))</formula>
    </cfRule>
  </conditionalFormatting>
  <conditionalFormatting sqref="J876">
    <cfRule type="containsText" dxfId="211" priority="325" operator="containsText" text="DISABLED">
      <formula>NOT(ISERROR(SEARCH("DISABLED",J876)))</formula>
    </cfRule>
    <cfRule type="containsText" dxfId="210" priority="326" operator="containsText" text="ENABLED">
      <formula>NOT(ISERROR(SEARCH("ENABLED",J876)))</formula>
    </cfRule>
  </conditionalFormatting>
  <conditionalFormatting sqref="AA876">
    <cfRule type="notContainsBlanks" dxfId="209" priority="324">
      <formula>LEN(TRIM(AA876))&gt;0</formula>
    </cfRule>
  </conditionalFormatting>
  <conditionalFormatting sqref="K876:L876 N876">
    <cfRule type="containsText" dxfId="208" priority="322" operator="containsText" text="DISABLED">
      <formula>NOT(ISERROR(SEARCH("DISABLED",K876)))</formula>
    </cfRule>
    <cfRule type="containsText" dxfId="207" priority="323" operator="containsText" text="ENABLED">
      <formula>NOT(ISERROR(SEARCH("ENABLED",K876)))</formula>
    </cfRule>
  </conditionalFormatting>
  <conditionalFormatting sqref="J878">
    <cfRule type="containsText" dxfId="206" priority="320" operator="containsText" text="DISABLED">
      <formula>NOT(ISERROR(SEARCH("DISABLED",J878)))</formula>
    </cfRule>
    <cfRule type="containsText" dxfId="205" priority="321" operator="containsText" text="ENABLED">
      <formula>NOT(ISERROR(SEARCH("ENABLED",J878)))</formula>
    </cfRule>
  </conditionalFormatting>
  <conditionalFormatting sqref="AA878">
    <cfRule type="notContainsBlanks" dxfId="204" priority="319">
      <formula>LEN(TRIM(AA878))&gt;0</formula>
    </cfRule>
  </conditionalFormatting>
  <conditionalFormatting sqref="K878:L878 N878">
    <cfRule type="containsText" dxfId="203" priority="317" operator="containsText" text="DISABLED">
      <formula>NOT(ISERROR(SEARCH("DISABLED",K878)))</formula>
    </cfRule>
    <cfRule type="containsText" dxfId="202" priority="318" operator="containsText" text="ENABLED">
      <formula>NOT(ISERROR(SEARCH("ENABLED",K878)))</formula>
    </cfRule>
  </conditionalFormatting>
  <conditionalFormatting sqref="AA2082">
    <cfRule type="notContainsBlanks" dxfId="201" priority="307">
      <formula>LEN(TRIM(AA2082))&gt;0</formula>
    </cfRule>
  </conditionalFormatting>
  <conditionalFormatting sqref="AD2082">
    <cfRule type="notContainsText" dxfId="200" priority="306" operator="notContains" text="//">
      <formula>ISERROR(SEARCH("//",AD2082))</formula>
    </cfRule>
  </conditionalFormatting>
  <conditionalFormatting sqref="K2082:L2082 N2082">
    <cfRule type="containsText" dxfId="199" priority="304" operator="containsText" text="DISABLED">
      <formula>NOT(ISERROR(SEARCH("DISABLED",K2082)))</formula>
    </cfRule>
    <cfRule type="containsText" dxfId="198" priority="305" operator="containsText" text="ENABLED">
      <formula>NOT(ISERROR(SEARCH("ENABLED",K2082)))</formula>
    </cfRule>
  </conditionalFormatting>
  <conditionalFormatting sqref="AA2082">
    <cfRule type="notContainsBlanks" dxfId="197" priority="303">
      <formula>LEN(TRIM(AA2082))&gt;0</formula>
    </cfRule>
  </conditionalFormatting>
  <conditionalFormatting sqref="AD2082">
    <cfRule type="notContainsText" dxfId="196" priority="302" operator="notContains" text="//">
      <formula>ISERROR(SEARCH("//",AD2082))</formula>
    </cfRule>
  </conditionalFormatting>
  <conditionalFormatting sqref="J2082">
    <cfRule type="containsText" dxfId="195" priority="300" operator="containsText" text="DISABLED">
      <formula>NOT(ISERROR(SEARCH("DISABLED",J2082)))</formula>
    </cfRule>
    <cfRule type="containsText" dxfId="194" priority="301" operator="containsText" text="ENABLED">
      <formula>NOT(ISERROR(SEARCH("ENABLED",J2082)))</formula>
    </cfRule>
  </conditionalFormatting>
  <conditionalFormatting sqref="K1827:L1833">
    <cfRule type="containsText" dxfId="193" priority="289" operator="containsText" text="DISABLED">
      <formula>NOT(ISERROR(SEARCH("DISABLED",K1827)))</formula>
    </cfRule>
    <cfRule type="containsText" dxfId="192" priority="290" operator="containsText" text="ENABLED">
      <formula>NOT(ISERROR(SEARCH("ENABLED",K1827)))</formula>
    </cfRule>
  </conditionalFormatting>
  <conditionalFormatting sqref="J1976:N1976">
    <cfRule type="containsText" dxfId="191" priority="269" operator="containsText" text="DISABLED">
      <formula>NOT(ISERROR(SEARCH("DISABLED",J1976)))</formula>
    </cfRule>
    <cfRule type="containsText" dxfId="190" priority="270" operator="containsText" text="ENABLED">
      <formula>NOT(ISERROR(SEARCH("ENABLED",J1976)))</formula>
    </cfRule>
  </conditionalFormatting>
  <conditionalFormatting sqref="M2083">
    <cfRule type="containsText" dxfId="189" priority="266" operator="containsText" text="DISABLED">
      <formula>NOT(ISERROR(SEARCH("DISABLED",M2083)))</formula>
    </cfRule>
    <cfRule type="containsText" dxfId="188" priority="267" operator="containsText" text="ENABLED">
      <formula>NOT(ISERROR(SEARCH("ENABLED",M2083)))</formula>
    </cfRule>
  </conditionalFormatting>
  <conditionalFormatting sqref="M2084:M2085">
    <cfRule type="containsText" dxfId="187" priority="264" operator="containsText" text="DISABLED">
      <formula>NOT(ISERROR(SEARCH("DISABLED",M2084)))</formula>
    </cfRule>
    <cfRule type="containsText" dxfId="186" priority="265" operator="containsText" text="ENABLED">
      <formula>NOT(ISERROR(SEARCH("ENABLED",M2084)))</formula>
    </cfRule>
  </conditionalFormatting>
  <conditionalFormatting sqref="M2086">
    <cfRule type="containsText" dxfId="185" priority="262" operator="containsText" text="DISABLED">
      <formula>NOT(ISERROR(SEARCH("DISABLED",M2086)))</formula>
    </cfRule>
    <cfRule type="containsText" dxfId="184" priority="263" operator="containsText" text="ENABLED">
      <formula>NOT(ISERROR(SEARCH("ENABLED",M2086)))</formula>
    </cfRule>
  </conditionalFormatting>
  <conditionalFormatting sqref="J1166:J1198">
    <cfRule type="containsText" dxfId="183" priority="260" operator="containsText" text="DISABLED">
      <formula>NOT(ISERROR(SEARCH("DISABLED",J1166)))</formula>
    </cfRule>
    <cfRule type="containsText" dxfId="182" priority="261" operator="containsText" text="ENABLED">
      <formula>NOT(ISERROR(SEARCH("ENABLED",J1166)))</formula>
    </cfRule>
  </conditionalFormatting>
  <conditionalFormatting sqref="AA1166:AA1198">
    <cfRule type="notContainsBlanks" dxfId="181" priority="259">
      <formula>LEN(TRIM(AA1166))&gt;0</formula>
    </cfRule>
  </conditionalFormatting>
  <conditionalFormatting sqref="K1166:L1198 N1166:N1198">
    <cfRule type="containsText" dxfId="180" priority="257" operator="containsText" text="DISABLED">
      <formula>NOT(ISERROR(SEARCH("DISABLED",K1166)))</formula>
    </cfRule>
    <cfRule type="containsText" dxfId="179" priority="258" operator="containsText" text="ENABLED">
      <formula>NOT(ISERROR(SEARCH("ENABLED",K1166)))</formula>
    </cfRule>
  </conditionalFormatting>
  <conditionalFormatting sqref="J1953:L1953 N1953">
    <cfRule type="containsText" dxfId="176" priority="253" operator="containsText" text="DISABLED">
      <formula>NOT(ISERROR(SEARCH("DISABLED",J1953)))</formula>
    </cfRule>
    <cfRule type="containsText" dxfId="175" priority="254" operator="containsText" text="ENABLED">
      <formula>NOT(ISERROR(SEARCH("ENABLED",J1953)))</formula>
    </cfRule>
  </conditionalFormatting>
  <conditionalFormatting sqref="J1954:L1954 N1954">
    <cfRule type="containsText" dxfId="174" priority="242" operator="containsText" text="DISABLED">
      <formula>NOT(ISERROR(SEARCH("DISABLED",J1954)))</formula>
    </cfRule>
    <cfRule type="containsText" dxfId="173" priority="243" operator="containsText" text="ENABLED">
      <formula>NOT(ISERROR(SEARCH("ENABLED",J1954)))</formula>
    </cfRule>
  </conditionalFormatting>
  <conditionalFormatting sqref="J1908:N1908">
    <cfRule type="containsText" dxfId="172" priority="222" operator="containsText" text="DISABLED">
      <formula>NOT(ISERROR(SEARCH("DISABLED",J1908)))</formula>
    </cfRule>
    <cfRule type="containsText" dxfId="171" priority="223" operator="containsText" text="ENABLED">
      <formula>NOT(ISERROR(SEARCH("ENABLED",J1908)))</formula>
    </cfRule>
  </conditionalFormatting>
  <conditionalFormatting sqref="K1932:N1932">
    <cfRule type="containsText" dxfId="170" priority="220" operator="containsText" text="DISABLED">
      <formula>NOT(ISERROR(SEARCH("DISABLED",K1932)))</formula>
    </cfRule>
    <cfRule type="containsText" dxfId="169" priority="221" operator="containsText" text="ENABLED">
      <formula>NOT(ISERROR(SEARCH("ENABLED",K1932)))</formula>
    </cfRule>
  </conditionalFormatting>
  <conditionalFormatting sqref="K1834 N1834">
    <cfRule type="containsText" dxfId="168" priority="218" operator="containsText" text="DISABLED">
      <formula>NOT(ISERROR(SEARCH("DISABLED",K1834)))</formula>
    </cfRule>
    <cfRule type="containsText" dxfId="167" priority="219" operator="containsText" text="ENABLED">
      <formula>NOT(ISERROR(SEARCH("ENABLED",K1834)))</formula>
    </cfRule>
  </conditionalFormatting>
  <conditionalFormatting sqref="AA1834">
    <cfRule type="notContainsBlanks" dxfId="166" priority="217">
      <formula>LEN(TRIM(AA1834))&gt;0</formula>
    </cfRule>
  </conditionalFormatting>
  <conditionalFormatting sqref="AD1834">
    <cfRule type="notContainsText" dxfId="165" priority="216" operator="notContains" text="//">
      <formula>ISERROR(SEARCH("//",AD1834))</formula>
    </cfRule>
  </conditionalFormatting>
  <conditionalFormatting sqref="J1834">
    <cfRule type="containsText" dxfId="164" priority="214" operator="containsText" text="DISABLED">
      <formula>NOT(ISERROR(SEARCH("DISABLED",J1834)))</formula>
    </cfRule>
    <cfRule type="containsText" dxfId="163" priority="215" operator="containsText" text="ENABLED">
      <formula>NOT(ISERROR(SEARCH("ENABLED",J1834)))</formula>
    </cfRule>
  </conditionalFormatting>
  <conditionalFormatting sqref="M1827:M1834">
    <cfRule type="containsText" dxfId="162" priority="212" operator="containsText" text="DISABLED">
      <formula>NOT(ISERROR(SEARCH("DISABLED",M1827)))</formula>
    </cfRule>
    <cfRule type="containsText" dxfId="161" priority="213" operator="containsText" text="ENABLED">
      <formula>NOT(ISERROR(SEARCH("ENABLED",M1827)))</formula>
    </cfRule>
  </conditionalFormatting>
  <conditionalFormatting sqref="L1834">
    <cfRule type="containsText" dxfId="160" priority="210" operator="containsText" text="DISABLED">
      <formula>NOT(ISERROR(SEARCH("DISABLED",L1834)))</formula>
    </cfRule>
    <cfRule type="containsText" dxfId="159" priority="211" operator="containsText" text="ENABLED">
      <formula>NOT(ISERROR(SEARCH("ENABLED",L1834)))</formula>
    </cfRule>
  </conditionalFormatting>
  <conditionalFormatting sqref="AA1779">
    <cfRule type="notContainsBlanks" dxfId="158" priority="209">
      <formula>LEN(TRIM(AA1779))&gt;0</formula>
    </cfRule>
  </conditionalFormatting>
  <conditionalFormatting sqref="L1779:N1779">
    <cfRule type="containsText" dxfId="157" priority="206" operator="containsText" text="DISABLED">
      <formula>NOT(ISERROR(SEARCH("DISABLED",L1779)))</formula>
    </cfRule>
    <cfRule type="containsText" dxfId="156" priority="207" operator="containsText" text="ENABLED">
      <formula>NOT(ISERROR(SEARCH("ENABLED",L1779)))</formula>
    </cfRule>
  </conditionalFormatting>
  <conditionalFormatting sqref="AA1779">
    <cfRule type="notContainsBlanks" dxfId="155" priority="208">
      <formula>LEN(TRIM(AA1779))&gt;0</formula>
    </cfRule>
  </conditionalFormatting>
  <conditionalFormatting sqref="AD1779">
    <cfRule type="notContainsText" dxfId="154" priority="205" operator="notContains" text="//">
      <formula>ISERROR(SEARCH("//",AD1779))</formula>
    </cfRule>
  </conditionalFormatting>
  <conditionalFormatting sqref="K1779">
    <cfRule type="containsText" dxfId="153" priority="203" operator="containsText" text="DISABLED">
      <formula>NOT(ISERROR(SEARCH("DISABLED",K1779)))</formula>
    </cfRule>
    <cfRule type="containsText" dxfId="152" priority="204" operator="containsText" text="ENABLED">
      <formula>NOT(ISERROR(SEARCH("ENABLED",K1779)))</formula>
    </cfRule>
  </conditionalFormatting>
  <conditionalFormatting sqref="J2029:J2032">
    <cfRule type="containsText" dxfId="151" priority="194" operator="containsText" text="DISABLED">
      <formula>NOT(ISERROR(SEARCH("DISABLED",J2029)))</formula>
    </cfRule>
    <cfRule type="containsText" dxfId="150" priority="195" operator="containsText" text="ENABLED">
      <formula>NOT(ISERROR(SEARCH("ENABLED",J2029)))</formula>
    </cfRule>
  </conditionalFormatting>
  <conditionalFormatting sqref="AA2029">
    <cfRule type="notContainsBlanks" dxfId="149" priority="193">
      <formula>LEN(TRIM(AA2029))&gt;0</formula>
    </cfRule>
  </conditionalFormatting>
  <conditionalFormatting sqref="K2029:L2029 N2029">
    <cfRule type="containsText" dxfId="148" priority="191" operator="containsText" text="DISABLED">
      <formula>NOT(ISERROR(SEARCH("DISABLED",K2029)))</formula>
    </cfRule>
    <cfRule type="containsText" dxfId="147" priority="192" operator="containsText" text="ENABLED">
      <formula>NOT(ISERROR(SEARCH("ENABLED",K2029)))</formula>
    </cfRule>
  </conditionalFormatting>
  <conditionalFormatting sqref="AA2030:AA2032">
    <cfRule type="notContainsBlanks" dxfId="146" priority="179">
      <formula>LEN(TRIM(AA2030))&gt;0</formula>
    </cfRule>
  </conditionalFormatting>
  <conditionalFormatting sqref="N2030:N2032">
    <cfRule type="containsText" dxfId="145" priority="177" operator="containsText" text="DISABLED">
      <formula>NOT(ISERROR(SEARCH("DISABLED",N2030)))</formula>
    </cfRule>
    <cfRule type="containsText" dxfId="144" priority="178" operator="containsText" text="ENABLED">
      <formula>NOT(ISERROR(SEARCH("ENABLED",N2030)))</formula>
    </cfRule>
  </conditionalFormatting>
  <conditionalFormatting sqref="K2030:L2031">
    <cfRule type="containsText" dxfId="143" priority="175" operator="containsText" text="DISABLED">
      <formula>NOT(ISERROR(SEARCH("DISABLED",K2030)))</formula>
    </cfRule>
    <cfRule type="containsText" dxfId="142" priority="176" operator="containsText" text="ENABLED">
      <formula>NOT(ISERROR(SEARCH("ENABLED",K2030)))</formula>
    </cfRule>
  </conditionalFormatting>
  <conditionalFormatting sqref="K2032:L2032">
    <cfRule type="containsText" dxfId="141" priority="173" operator="containsText" text="DISABLED">
      <formula>NOT(ISERROR(SEARCH("DISABLED",K2032)))</formula>
    </cfRule>
    <cfRule type="containsText" dxfId="140" priority="174" operator="containsText" text="ENABLED">
      <formula>NOT(ISERROR(SEARCH("ENABLED",K2032)))</formula>
    </cfRule>
  </conditionalFormatting>
  <conditionalFormatting sqref="J2052">
    <cfRule type="containsText" dxfId="139" priority="171" operator="containsText" text="DISABLED">
      <formula>NOT(ISERROR(SEARCH("DISABLED",J2052)))</formula>
    </cfRule>
    <cfRule type="containsText" dxfId="138" priority="172" operator="containsText" text="ENABLED">
      <formula>NOT(ISERROR(SEARCH("ENABLED",J2052)))</formula>
    </cfRule>
  </conditionalFormatting>
  <conditionalFormatting sqref="AA2052">
    <cfRule type="notContainsBlanks" dxfId="137" priority="170">
      <formula>LEN(TRIM(AA2052))&gt;0</formula>
    </cfRule>
  </conditionalFormatting>
  <conditionalFormatting sqref="K2052:N2052">
    <cfRule type="containsText" dxfId="136" priority="168" operator="containsText" text="DISABLED">
      <formula>NOT(ISERROR(SEARCH("DISABLED",K2052)))</formula>
    </cfRule>
    <cfRule type="containsText" dxfId="135" priority="169" operator="containsText" text="ENABLED">
      <formula>NOT(ISERROR(SEARCH("ENABLED",K2052)))</formula>
    </cfRule>
  </conditionalFormatting>
  <conditionalFormatting sqref="J682">
    <cfRule type="containsText" dxfId="134" priority="166" operator="containsText" text="DISABLED">
      <formula>NOT(ISERROR(SEARCH("DISABLED",J682)))</formula>
    </cfRule>
    <cfRule type="containsText" dxfId="133" priority="167" operator="containsText" text="ENABLED">
      <formula>NOT(ISERROR(SEARCH("ENABLED",J682)))</formula>
    </cfRule>
  </conditionalFormatting>
  <conditionalFormatting sqref="AA682">
    <cfRule type="notContainsBlanks" dxfId="132" priority="165">
      <formula>LEN(TRIM(AA682))&gt;0</formula>
    </cfRule>
  </conditionalFormatting>
  <conditionalFormatting sqref="K682:L682 N682">
    <cfRule type="containsText" dxfId="131" priority="163" operator="containsText" text="DISABLED">
      <formula>NOT(ISERROR(SEARCH("DISABLED",K682)))</formula>
    </cfRule>
    <cfRule type="containsText" dxfId="130" priority="164" operator="containsText" text="ENABLED">
      <formula>NOT(ISERROR(SEARCH("ENABLED",K682)))</formula>
    </cfRule>
  </conditionalFormatting>
  <conditionalFormatting sqref="J681">
    <cfRule type="containsText" dxfId="129" priority="161" operator="containsText" text="DISABLED">
      <formula>NOT(ISERROR(SEARCH("DISABLED",J681)))</formula>
    </cfRule>
    <cfRule type="containsText" dxfId="128" priority="162" operator="containsText" text="ENABLED">
      <formula>NOT(ISERROR(SEARCH("ENABLED",J681)))</formula>
    </cfRule>
  </conditionalFormatting>
  <conditionalFormatting sqref="AA681">
    <cfRule type="notContainsBlanks" dxfId="127" priority="160">
      <formula>LEN(TRIM(AA681))&gt;0</formula>
    </cfRule>
  </conditionalFormatting>
  <conditionalFormatting sqref="K681:L681 N681">
    <cfRule type="containsText" dxfId="126" priority="158" operator="containsText" text="DISABLED">
      <formula>NOT(ISERROR(SEARCH("DISABLED",K681)))</formula>
    </cfRule>
    <cfRule type="containsText" dxfId="125" priority="159" operator="containsText" text="ENABLED">
      <formula>NOT(ISERROR(SEARCH("ENABLED",K681)))</formula>
    </cfRule>
  </conditionalFormatting>
  <conditionalFormatting sqref="J2002:N2002">
    <cfRule type="containsText" dxfId="124" priority="156" operator="containsText" text="DISABLED">
      <formula>NOT(ISERROR(SEARCH("DISABLED",J2002)))</formula>
    </cfRule>
    <cfRule type="containsText" dxfId="123" priority="157" operator="containsText" text="ENABLED">
      <formula>NOT(ISERROR(SEARCH("ENABLED",J2002)))</formula>
    </cfRule>
  </conditionalFormatting>
  <conditionalFormatting sqref="J2064">
    <cfRule type="containsText" dxfId="122" priority="154" operator="containsText" text="DISABLED">
      <formula>NOT(ISERROR(SEARCH("DISABLED",J2064)))</formula>
    </cfRule>
    <cfRule type="containsText" dxfId="121" priority="155" operator="containsText" text="ENABLED">
      <formula>NOT(ISERROR(SEARCH("ENABLED",J2064)))</formula>
    </cfRule>
  </conditionalFormatting>
  <conditionalFormatting sqref="AA2064">
    <cfRule type="notContainsBlanks" dxfId="120" priority="153">
      <formula>LEN(TRIM(AA2064))&gt;0</formula>
    </cfRule>
  </conditionalFormatting>
  <conditionalFormatting sqref="K2064:L2064 N2064">
    <cfRule type="containsText" dxfId="119" priority="151" operator="containsText" text="DISABLED">
      <formula>NOT(ISERROR(SEARCH("DISABLED",K2064)))</formula>
    </cfRule>
    <cfRule type="containsText" dxfId="118" priority="152" operator="containsText" text="ENABLED">
      <formula>NOT(ISERROR(SEARCH("ENABLED",K2064)))</formula>
    </cfRule>
  </conditionalFormatting>
  <conditionalFormatting sqref="AA1904">
    <cfRule type="notContainsBlanks" dxfId="117" priority="145">
      <formula>LEN(TRIM(AA1904))&gt;0</formula>
    </cfRule>
  </conditionalFormatting>
  <conditionalFormatting sqref="J1904">
    <cfRule type="containsText" dxfId="116" priority="143" operator="containsText" text="DISABLED">
      <formula>NOT(ISERROR(SEARCH("DISABLED",J1904)))</formula>
    </cfRule>
    <cfRule type="containsText" dxfId="115" priority="144" operator="containsText" text="ENABLED">
      <formula>NOT(ISERROR(SEARCH("ENABLED",J1904)))</formula>
    </cfRule>
  </conditionalFormatting>
  <conditionalFormatting sqref="AA1904">
    <cfRule type="notContainsBlanks" dxfId="114" priority="142">
      <formula>LEN(TRIM(AA1904))&gt;0</formula>
    </cfRule>
  </conditionalFormatting>
  <conditionalFormatting sqref="K1904:L1904 N1904">
    <cfRule type="containsText" dxfId="113" priority="140" operator="containsText" text="DISABLED">
      <formula>NOT(ISERROR(SEARCH("DISABLED",K1904)))</formula>
    </cfRule>
    <cfRule type="containsText" dxfId="112" priority="141" operator="containsText" text="ENABLED">
      <formula>NOT(ISERROR(SEARCH("ENABLED",K1904)))</formula>
    </cfRule>
  </conditionalFormatting>
  <conditionalFormatting sqref="AD1904">
    <cfRule type="notContainsText" dxfId="111" priority="139" operator="notContains" text="//">
      <formula>ISERROR(SEARCH("//",AD1904))</formula>
    </cfRule>
  </conditionalFormatting>
  <conditionalFormatting sqref="M1904">
    <cfRule type="containsText" dxfId="110" priority="137" operator="containsText" text="DISABLED">
      <formula>NOT(ISERROR(SEARCH("DISABLED",M1904)))</formula>
    </cfRule>
    <cfRule type="containsText" dxfId="109" priority="138" operator="containsText" text="ENABLED">
      <formula>NOT(ISERROR(SEARCH("ENABLED",M1904)))</formula>
    </cfRule>
  </conditionalFormatting>
  <conditionalFormatting sqref="K1906:L1906 N1906">
    <cfRule type="containsText" dxfId="108" priority="117" operator="containsText" text="DISABLED">
      <formula>NOT(ISERROR(SEARCH("DISABLED",K1906)))</formula>
    </cfRule>
    <cfRule type="containsText" dxfId="107" priority="118" operator="containsText" text="ENABLED">
      <formula>NOT(ISERROR(SEARCH("ENABLED",K1906)))</formula>
    </cfRule>
  </conditionalFormatting>
  <conditionalFormatting sqref="J1906">
    <cfRule type="containsText" dxfId="106" priority="115" operator="containsText" text="DISABLED">
      <formula>NOT(ISERROR(SEARCH("DISABLED",J1906)))</formula>
    </cfRule>
    <cfRule type="containsText" dxfId="105" priority="116" operator="containsText" text="ENABLED">
      <formula>NOT(ISERROR(SEARCH("ENABLED",J1906)))</formula>
    </cfRule>
  </conditionalFormatting>
  <conditionalFormatting sqref="K1907:N1907">
    <cfRule type="containsText" dxfId="104" priority="113" operator="containsText" text="DISABLED">
      <formula>NOT(ISERROR(SEARCH("DISABLED",K1907)))</formula>
    </cfRule>
    <cfRule type="containsText" dxfId="103" priority="114" operator="containsText" text="ENABLED">
      <formula>NOT(ISERROR(SEARCH("ENABLED",K1907)))</formula>
    </cfRule>
  </conditionalFormatting>
  <conditionalFormatting sqref="J1907">
    <cfRule type="containsText" dxfId="102" priority="111" operator="containsText" text="DISABLED">
      <formula>NOT(ISERROR(SEARCH("DISABLED",J1907)))</formula>
    </cfRule>
    <cfRule type="containsText" dxfId="101" priority="112" operator="containsText" text="ENABLED">
      <formula>NOT(ISERROR(SEARCH("ENABLED",J1907)))</formula>
    </cfRule>
  </conditionalFormatting>
  <conditionalFormatting sqref="AA1534">
    <cfRule type="notContainsBlanks" dxfId="100" priority="110">
      <formula>LEN(TRIM(AA1534))&gt;0</formula>
    </cfRule>
  </conditionalFormatting>
  <conditionalFormatting sqref="L1534:N1534">
    <cfRule type="containsText" dxfId="99" priority="107" operator="containsText" text="DISABLED">
      <formula>NOT(ISERROR(SEARCH("DISABLED",L1534)))</formula>
    </cfRule>
    <cfRule type="containsText" dxfId="98" priority="108" operator="containsText" text="ENABLED">
      <formula>NOT(ISERROR(SEARCH("ENABLED",L1534)))</formula>
    </cfRule>
  </conditionalFormatting>
  <conditionalFormatting sqref="AA1534">
    <cfRule type="notContainsBlanks" dxfId="97" priority="109">
      <formula>LEN(TRIM(AA1534))&gt;0</formula>
    </cfRule>
  </conditionalFormatting>
  <conditionalFormatting sqref="AD1534">
    <cfRule type="notContainsText" dxfId="96" priority="106" operator="notContains" text="//">
      <formula>ISERROR(SEARCH("//",AD1534))</formula>
    </cfRule>
  </conditionalFormatting>
  <conditionalFormatting sqref="K1534">
    <cfRule type="containsText" dxfId="95" priority="104" operator="containsText" text="DISABLED">
      <formula>NOT(ISERROR(SEARCH("DISABLED",K1534)))</formula>
    </cfRule>
    <cfRule type="containsText" dxfId="94" priority="105" operator="containsText" text="ENABLED">
      <formula>NOT(ISERROR(SEARCH("ENABLED",K1534)))</formula>
    </cfRule>
  </conditionalFormatting>
  <conditionalFormatting sqref="K1938:N1938">
    <cfRule type="containsText" dxfId="93" priority="102" operator="containsText" text="DISABLED">
      <formula>NOT(ISERROR(SEARCH("DISABLED",K1938)))</formula>
    </cfRule>
    <cfRule type="containsText" dxfId="92" priority="103" operator="containsText" text="ENABLED">
      <formula>NOT(ISERROR(SEARCH("ENABLED",K1938)))</formula>
    </cfRule>
  </conditionalFormatting>
  <conditionalFormatting sqref="J2065:J2067">
    <cfRule type="containsText" dxfId="91" priority="100" operator="containsText" text="DISABLED">
      <formula>NOT(ISERROR(SEARCH("DISABLED",J2065)))</formula>
    </cfRule>
    <cfRule type="containsText" dxfId="90" priority="101" operator="containsText" text="ENABLED">
      <formula>NOT(ISERROR(SEARCH("ENABLED",J2065)))</formula>
    </cfRule>
  </conditionalFormatting>
  <conditionalFormatting sqref="K2065:N2067">
    <cfRule type="containsText" dxfId="89" priority="98" operator="containsText" text="DISABLED">
      <formula>NOT(ISERROR(SEARCH("DISABLED",K2065)))</formula>
    </cfRule>
    <cfRule type="containsText" dxfId="88" priority="99" operator="containsText" text="ENABLED">
      <formula>NOT(ISERROR(SEARCH("ENABLED",K2065)))</formula>
    </cfRule>
  </conditionalFormatting>
  <conditionalFormatting sqref="K1939:N1939">
    <cfRule type="containsText" dxfId="87" priority="87" operator="containsText" text="DISABLED">
      <formula>NOT(ISERROR(SEARCH("DISABLED",K1939)))</formula>
    </cfRule>
    <cfRule type="containsText" dxfId="86" priority="88" operator="containsText" text="ENABLED">
      <formula>NOT(ISERROR(SEARCH("ENABLED",K1939)))</formula>
    </cfRule>
  </conditionalFormatting>
  <conditionalFormatting sqref="AA2105:AA2109">
    <cfRule type="notContainsBlanks" dxfId="85" priority="86">
      <formula>LEN(TRIM(AA2105))&gt;0</formula>
    </cfRule>
  </conditionalFormatting>
  <conditionalFormatting sqref="AD2105:AD2109">
    <cfRule type="notContainsText" dxfId="84" priority="85" operator="notContains" text="//">
      <formula>ISERROR(SEARCH("//",AD2105))</formula>
    </cfRule>
  </conditionalFormatting>
  <conditionalFormatting sqref="K2105:L2109 N2105:N2109">
    <cfRule type="containsText" dxfId="83" priority="83" operator="containsText" text="DISABLED">
      <formula>NOT(ISERROR(SEARCH("DISABLED",K2105)))</formula>
    </cfRule>
    <cfRule type="containsText" dxfId="82" priority="84" operator="containsText" text="ENABLED">
      <formula>NOT(ISERROR(SEARCH("ENABLED",K2105)))</formula>
    </cfRule>
  </conditionalFormatting>
  <conditionalFormatting sqref="AA2105:AA2109">
    <cfRule type="notContainsBlanks" dxfId="81" priority="82">
      <formula>LEN(TRIM(AA2105))&gt;0</formula>
    </cfRule>
  </conditionalFormatting>
  <conditionalFormatting sqref="AD2105:AD2109">
    <cfRule type="notContainsText" dxfId="80" priority="81" operator="notContains" text="//">
      <formula>ISERROR(SEARCH("//",AD2105))</formula>
    </cfRule>
  </conditionalFormatting>
  <conditionalFormatting sqref="J2105:J2109">
    <cfRule type="containsText" dxfId="79" priority="79" operator="containsText" text="DISABLED">
      <formula>NOT(ISERROR(SEARCH("DISABLED",J2105)))</formula>
    </cfRule>
    <cfRule type="containsText" dxfId="78" priority="80" operator="containsText" text="ENABLED">
      <formula>NOT(ISERROR(SEARCH("ENABLED",J2105)))</formula>
    </cfRule>
  </conditionalFormatting>
  <conditionalFormatting sqref="M2105:M2109">
    <cfRule type="containsText" dxfId="77" priority="77" operator="containsText" text="DISABLED">
      <formula>NOT(ISERROR(SEARCH("DISABLED",M2105)))</formula>
    </cfRule>
    <cfRule type="containsText" dxfId="76" priority="78" operator="containsText" text="ENABLED">
      <formula>NOT(ISERROR(SEARCH("ENABLED",M2105)))</formula>
    </cfRule>
  </conditionalFormatting>
  <conditionalFormatting sqref="K1941:N1941">
    <cfRule type="containsText" dxfId="75" priority="75" operator="containsText" text="DISABLED">
      <formula>NOT(ISERROR(SEARCH("DISABLED",K1941)))</formula>
    </cfRule>
    <cfRule type="containsText" dxfId="74" priority="76" operator="containsText" text="ENABLED">
      <formula>NOT(ISERROR(SEARCH("ENABLED",K1941)))</formula>
    </cfRule>
  </conditionalFormatting>
  <conditionalFormatting sqref="AA2118:AA2123">
    <cfRule type="notContainsBlanks" dxfId="73" priority="67">
      <formula>LEN(TRIM(AA2118))&gt;0</formula>
    </cfRule>
  </conditionalFormatting>
  <conditionalFormatting sqref="AD2118:AD2123">
    <cfRule type="notContainsText" dxfId="72" priority="66" operator="notContains" text="//">
      <formula>ISERROR(SEARCH("//",AD2118))</formula>
    </cfRule>
  </conditionalFormatting>
  <conditionalFormatting sqref="K2118:L2123 N2118:N2123">
    <cfRule type="containsText" dxfId="71" priority="64" operator="containsText" text="DISABLED">
      <formula>NOT(ISERROR(SEARCH("DISABLED",K2118)))</formula>
    </cfRule>
    <cfRule type="containsText" dxfId="70" priority="65" operator="containsText" text="ENABLED">
      <formula>NOT(ISERROR(SEARCH("ENABLED",K2118)))</formula>
    </cfRule>
  </conditionalFormatting>
  <conditionalFormatting sqref="J2118:J2123">
    <cfRule type="containsText" dxfId="69" priority="62" operator="containsText" text="DISABLED">
      <formula>NOT(ISERROR(SEARCH("DISABLED",J2118)))</formula>
    </cfRule>
    <cfRule type="containsText" dxfId="68" priority="63" operator="containsText" text="ENABLED">
      <formula>NOT(ISERROR(SEARCH("ENABLED",J2118)))</formula>
    </cfRule>
  </conditionalFormatting>
  <conditionalFormatting sqref="M2118:M2123">
    <cfRule type="containsText" dxfId="67" priority="60" operator="containsText" text="DISABLED">
      <formula>NOT(ISERROR(SEARCH("DISABLED",M2118)))</formula>
    </cfRule>
    <cfRule type="containsText" dxfId="66" priority="61" operator="containsText" text="ENABLED">
      <formula>NOT(ISERROR(SEARCH("ENABLED",M2118)))</formula>
    </cfRule>
  </conditionalFormatting>
  <conditionalFormatting sqref="AA2080:AA2081">
    <cfRule type="notContainsBlanks" dxfId="65" priority="59">
      <formula>LEN(TRIM(AA2080))&gt;0</formula>
    </cfRule>
  </conditionalFormatting>
  <conditionalFormatting sqref="K2080:N2081">
    <cfRule type="containsText" dxfId="64" priority="57" operator="containsText" text="DISABLED">
      <formula>NOT(ISERROR(SEARCH("DISABLED",K2080)))</formula>
    </cfRule>
    <cfRule type="containsText" dxfId="63" priority="58" operator="containsText" text="ENABLED">
      <formula>NOT(ISERROR(SEARCH("ENABLED",K2080)))</formula>
    </cfRule>
  </conditionalFormatting>
  <conditionalFormatting sqref="J2080:J2081">
    <cfRule type="containsText" dxfId="62" priority="55" operator="containsText" text="DISABLED">
      <formula>NOT(ISERROR(SEARCH("DISABLED",J2080)))</formula>
    </cfRule>
    <cfRule type="containsText" dxfId="61" priority="56" operator="containsText" text="ENABLED">
      <formula>NOT(ISERROR(SEARCH("ENABLED",J2080)))</formula>
    </cfRule>
  </conditionalFormatting>
  <conditionalFormatting sqref="M2124:M2125">
    <cfRule type="containsText" dxfId="60" priority="53" operator="containsText" text="DISABLED">
      <formula>NOT(ISERROR(SEARCH("DISABLED",M2124)))</formula>
    </cfRule>
    <cfRule type="containsText" dxfId="59" priority="54" operator="containsText" text="ENABLED">
      <formula>NOT(ISERROR(SEARCH("ENABLED",M2124)))</formula>
    </cfRule>
  </conditionalFormatting>
  <conditionalFormatting sqref="AA2124:AA2125">
    <cfRule type="notContainsBlanks" dxfId="58" priority="52">
      <formula>LEN(TRIM(AA2124))&gt;0</formula>
    </cfRule>
  </conditionalFormatting>
  <conditionalFormatting sqref="J2124:J2125">
    <cfRule type="containsText" dxfId="57" priority="50" operator="containsText" text="DISABLED">
      <formula>NOT(ISERROR(SEARCH("DISABLED",J2124)))</formula>
    </cfRule>
    <cfRule type="containsText" dxfId="56" priority="51" operator="containsText" text="ENABLED">
      <formula>NOT(ISERROR(SEARCH("ENABLED",J2124)))</formula>
    </cfRule>
  </conditionalFormatting>
  <conditionalFormatting sqref="AA2124:AA2125">
    <cfRule type="notContainsBlanks" dxfId="55" priority="49">
      <formula>LEN(TRIM(AA2124))&gt;0</formula>
    </cfRule>
  </conditionalFormatting>
  <conditionalFormatting sqref="K2124:L2125 N2124:N2125">
    <cfRule type="containsText" dxfId="54" priority="47" operator="containsText" text="DISABLED">
      <formula>NOT(ISERROR(SEARCH("DISABLED",K2124)))</formula>
    </cfRule>
    <cfRule type="containsText" dxfId="53" priority="48" operator="containsText" text="ENABLED">
      <formula>NOT(ISERROR(SEARCH("ENABLED",K2124)))</formula>
    </cfRule>
  </conditionalFormatting>
  <conditionalFormatting sqref="AD2124:AD2125">
    <cfRule type="notContainsText" dxfId="52" priority="46" operator="notContains" text="//">
      <formula>ISERROR(SEARCH("//",AD2124))</formula>
    </cfRule>
  </conditionalFormatting>
  <conditionalFormatting sqref="B1:B1048576">
    <cfRule type="cellIs" dxfId="51" priority="3887" operator="greaterThanOrEqual">
      <formula>$B$1838</formula>
    </cfRule>
  </conditionalFormatting>
  <conditionalFormatting sqref="AA2126:AA2127">
    <cfRule type="notContainsBlanks" dxfId="50" priority="45">
      <formula>LEN(TRIM(AA2126))&gt;0</formula>
    </cfRule>
  </conditionalFormatting>
  <conditionalFormatting sqref="AD2126:AD2127">
    <cfRule type="notContainsText" dxfId="49" priority="44" operator="notContains" text="//">
      <formula>ISERROR(SEARCH("//",AD2126))</formula>
    </cfRule>
  </conditionalFormatting>
  <conditionalFormatting sqref="K2126:L2127 N2126:N2127">
    <cfRule type="containsText" dxfId="48" priority="42" operator="containsText" text="DISABLED">
      <formula>NOT(ISERROR(SEARCH("DISABLED",K2126)))</formula>
    </cfRule>
    <cfRule type="containsText" dxfId="47" priority="43" operator="containsText" text="ENABLED">
      <formula>NOT(ISERROR(SEARCH("ENABLED",K2126)))</formula>
    </cfRule>
  </conditionalFormatting>
  <conditionalFormatting sqref="J2126:J2127">
    <cfRule type="containsText" dxfId="46" priority="40" operator="containsText" text="DISABLED">
      <formula>NOT(ISERROR(SEARCH("DISABLED",J2126)))</formula>
    </cfRule>
    <cfRule type="containsText" dxfId="45" priority="41" operator="containsText" text="ENABLED">
      <formula>NOT(ISERROR(SEARCH("ENABLED",J2126)))</formula>
    </cfRule>
  </conditionalFormatting>
  <conditionalFormatting sqref="M2126:M2127">
    <cfRule type="containsText" dxfId="44" priority="38" operator="containsText" text="DISABLED">
      <formula>NOT(ISERROR(SEARCH("DISABLED",M2126)))</formula>
    </cfRule>
    <cfRule type="containsText" dxfId="43" priority="39" operator="containsText" text="ENABLED">
      <formula>NOT(ISERROR(SEARCH("ENABLED",M2126)))</formula>
    </cfRule>
  </conditionalFormatting>
  <conditionalFormatting sqref="AA2087:AA2092">
    <cfRule type="notContainsBlanks" dxfId="42" priority="37">
      <formula>LEN(TRIM(AA2087))&gt;0</formula>
    </cfRule>
  </conditionalFormatting>
  <conditionalFormatting sqref="K2087:N2092">
    <cfRule type="containsText" dxfId="41" priority="32" operator="containsText" text="DISABLED">
      <formula>NOT(ISERROR(SEARCH("DISABLED",K2087)))</formula>
    </cfRule>
    <cfRule type="containsText" dxfId="40" priority="33" operator="containsText" text="ENABLED">
      <formula>NOT(ISERROR(SEARCH("ENABLED",K2087)))</formula>
    </cfRule>
  </conditionalFormatting>
  <conditionalFormatting sqref="J2087:J2092">
    <cfRule type="containsText" dxfId="39" priority="35" operator="containsText" text="DISABLED">
      <formula>NOT(ISERROR(SEARCH("DISABLED",J2087)))</formula>
    </cfRule>
    <cfRule type="containsText" dxfId="38" priority="36" operator="containsText" text="ENABLED">
      <formula>NOT(ISERROR(SEARCH("ENABLED",J2087)))</formula>
    </cfRule>
  </conditionalFormatting>
  <conditionalFormatting sqref="AA2087:AA2092">
    <cfRule type="notContainsBlanks" dxfId="37" priority="34">
      <formula>LEN(TRIM(AA2087))&gt;0</formula>
    </cfRule>
  </conditionalFormatting>
  <conditionalFormatting sqref="AD2087:AD2092">
    <cfRule type="notContainsText" dxfId="36" priority="31" operator="notContains" text="//">
      <formula>ISERROR(SEARCH("//",AD2087))</formula>
    </cfRule>
  </conditionalFormatting>
  <conditionalFormatting sqref="M1842:M1843">
    <cfRule type="containsText" dxfId="35" priority="29" operator="containsText" text="DISABLED">
      <formula>NOT(ISERROR(SEARCH("DISABLED",M1842)))</formula>
    </cfRule>
    <cfRule type="containsText" dxfId="34" priority="30" operator="containsText" text="ENABLED">
      <formula>NOT(ISERROR(SEARCH("ENABLED",M1842)))</formula>
    </cfRule>
  </conditionalFormatting>
  <conditionalFormatting sqref="M1856:M1887">
    <cfRule type="containsText" dxfId="33" priority="27" operator="containsText" text="DISABLED">
      <formula>NOT(ISERROR(SEARCH("DISABLED",M1856)))</formula>
    </cfRule>
    <cfRule type="containsText" dxfId="32" priority="28" operator="containsText" text="ENABLED">
      <formula>NOT(ISERROR(SEARCH("ENABLED",M1856)))</formula>
    </cfRule>
  </conditionalFormatting>
  <conditionalFormatting sqref="M1892:M1896">
    <cfRule type="containsText" dxfId="31" priority="25" operator="containsText" text="DISABLED">
      <formula>NOT(ISERROR(SEARCH("DISABLED",M1892)))</formula>
    </cfRule>
    <cfRule type="containsText" dxfId="30" priority="26" operator="containsText" text="ENABLED">
      <formula>NOT(ISERROR(SEARCH("ENABLED",M1892)))</formula>
    </cfRule>
  </conditionalFormatting>
  <conditionalFormatting sqref="M1906">
    <cfRule type="containsText" dxfId="29" priority="23" operator="containsText" text="DISABLED">
      <formula>NOT(ISERROR(SEARCH("DISABLED",M1906)))</formula>
    </cfRule>
    <cfRule type="containsText" dxfId="28" priority="24" operator="containsText" text="ENABLED">
      <formula>NOT(ISERROR(SEARCH("ENABLED",M1906)))</formula>
    </cfRule>
  </conditionalFormatting>
  <conditionalFormatting sqref="M1923">
    <cfRule type="containsText" dxfId="27" priority="21" operator="containsText" text="DISABLED">
      <formula>NOT(ISERROR(SEARCH("DISABLED",M1923)))</formula>
    </cfRule>
    <cfRule type="containsText" dxfId="26" priority="22" operator="containsText" text="ENABLED">
      <formula>NOT(ISERROR(SEARCH("ENABLED",M1923)))</formula>
    </cfRule>
  </conditionalFormatting>
  <conditionalFormatting sqref="M1924:M1925">
    <cfRule type="containsText" dxfId="25" priority="19" operator="containsText" text="DISABLED">
      <formula>NOT(ISERROR(SEARCH("DISABLED",M1924)))</formula>
    </cfRule>
    <cfRule type="containsText" dxfId="24" priority="20" operator="containsText" text="ENABLED">
      <formula>NOT(ISERROR(SEARCH("ENABLED",M1924)))</formula>
    </cfRule>
  </conditionalFormatting>
  <conditionalFormatting sqref="M1953:M1954">
    <cfRule type="containsText" dxfId="23" priority="17" operator="containsText" text="DISABLED">
      <formula>NOT(ISERROR(SEARCH("DISABLED",M1953)))</formula>
    </cfRule>
    <cfRule type="containsText" dxfId="22" priority="18" operator="containsText" text="ENABLED">
      <formula>NOT(ISERROR(SEARCH("ENABLED",M1953)))</formula>
    </cfRule>
  </conditionalFormatting>
  <conditionalFormatting sqref="M1982:M1984">
    <cfRule type="containsText" dxfId="21" priority="15" operator="containsText" text="DISABLED">
      <formula>NOT(ISERROR(SEARCH("DISABLED",M1982)))</formula>
    </cfRule>
    <cfRule type="containsText" dxfId="20" priority="16" operator="containsText" text="ENABLED">
      <formula>NOT(ISERROR(SEARCH("ENABLED",M1982)))</formula>
    </cfRule>
  </conditionalFormatting>
  <conditionalFormatting sqref="M1990">
    <cfRule type="containsText" dxfId="19" priority="13" operator="containsText" text="DISABLED">
      <formula>NOT(ISERROR(SEARCH("DISABLED",M1990)))</formula>
    </cfRule>
    <cfRule type="containsText" dxfId="18" priority="14" operator="containsText" text="ENABLED">
      <formula>NOT(ISERROR(SEARCH("ENABLED",M1990)))</formula>
    </cfRule>
  </conditionalFormatting>
  <conditionalFormatting sqref="M1993">
    <cfRule type="containsText" dxfId="17" priority="11" operator="containsText" text="DISABLED">
      <formula>NOT(ISERROR(SEARCH("DISABLED",M1993)))</formula>
    </cfRule>
    <cfRule type="containsText" dxfId="16" priority="12" operator="containsText" text="ENABLED">
      <formula>NOT(ISERROR(SEARCH("ENABLED",M1993)))</formula>
    </cfRule>
  </conditionalFormatting>
  <conditionalFormatting sqref="M2003:M2048">
    <cfRule type="containsText" dxfId="15" priority="9" operator="containsText" text="DISABLED">
      <formula>NOT(ISERROR(SEARCH("DISABLED",M2003)))</formula>
    </cfRule>
    <cfRule type="containsText" dxfId="14" priority="10" operator="containsText" text="ENABLED">
      <formula>NOT(ISERROR(SEARCH("ENABLED",M2003)))</formula>
    </cfRule>
  </conditionalFormatting>
  <conditionalFormatting sqref="M2051">
    <cfRule type="containsText" dxfId="13" priority="7" operator="containsText" text="DISABLED">
      <formula>NOT(ISERROR(SEARCH("DISABLED",M2051)))</formula>
    </cfRule>
    <cfRule type="containsText" dxfId="12" priority="8" operator="containsText" text="ENABLED">
      <formula>NOT(ISERROR(SEARCH("ENABLED",M2051)))</formula>
    </cfRule>
  </conditionalFormatting>
  <conditionalFormatting sqref="M2054:M2059">
    <cfRule type="containsText" dxfId="11" priority="5" operator="containsText" text="DISABLED">
      <formula>NOT(ISERROR(SEARCH("DISABLED",M2054)))</formula>
    </cfRule>
    <cfRule type="containsText" dxfId="10" priority="6" operator="containsText" text="ENABLED">
      <formula>NOT(ISERROR(SEARCH("ENABLED",M2054)))</formula>
    </cfRule>
  </conditionalFormatting>
  <conditionalFormatting sqref="M2074:M2075">
    <cfRule type="containsText" dxfId="9" priority="3" operator="containsText" text="DISABLED">
      <formula>NOT(ISERROR(SEARCH("DISABLED",M2074)))</formula>
    </cfRule>
    <cfRule type="containsText" dxfId="8" priority="4" operator="containsText" text="ENABLED">
      <formula>NOT(ISERROR(SEARCH("ENABLED",M2074)))</formula>
    </cfRule>
  </conditionalFormatting>
  <conditionalFormatting sqref="M2082">
    <cfRule type="containsText" dxfId="7" priority="1" operator="containsText" text="DISABLED">
      <formula>NOT(ISERROR(SEARCH("DISABLED",M2082)))</formula>
    </cfRule>
    <cfRule type="containsText" dxfId="6" priority="2" operator="containsText" text="ENABLED">
      <formula>NOT(ISERROR(SEARCH("ENABLED",M2082)))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3982</v>
      </c>
      <c r="H1">
        <f>COUNTIF(H2:H2:H823,"=FALSE")</f>
        <v>4</v>
      </c>
      <c r="N1" s="127" t="s">
        <v>3829</v>
      </c>
      <c r="W1" t="e">
        <f>SUM(W5:W1323)</f>
        <v>#N/A</v>
      </c>
      <c r="X1" t="e">
        <f>SUM(X5:X1323)</f>
        <v>#N/A</v>
      </c>
    </row>
    <row r="2" spans="1:25">
      <c r="A2" t="s">
        <v>2622</v>
      </c>
      <c r="B2" t="s">
        <v>2622</v>
      </c>
      <c r="I2" s="31" t="s">
        <v>2626</v>
      </c>
      <c r="J2" s="32" t="s">
        <v>2625</v>
      </c>
      <c r="K2" s="33" t="s">
        <v>2627</v>
      </c>
      <c r="L2" s="38" t="s">
        <v>2675</v>
      </c>
      <c r="N2" s="22" t="str">
        <f>TEST!B2</f>
        <v>CLSUM CLSTK ERPN DEG ALL 00</v>
      </c>
      <c r="Q2" s="26" t="s">
        <v>2659</v>
      </c>
      <c r="U2" t="s">
        <v>3827</v>
      </c>
      <c r="V2" t="s">
        <v>3827</v>
      </c>
      <c r="W2" t="s">
        <v>3825</v>
      </c>
      <c r="X2" t="s">
        <v>3826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si="0"/>
        <v>x=?</v>
      </c>
      <c r="L4" s="39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0"/>
        <v>xNOT_EQUAL?</v>
      </c>
      <c r="L5" s="39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0"/>
        <v>x=+0?</v>
      </c>
      <c r="L6" s="39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0"/>
        <v>x=-0?</v>
      </c>
      <c r="L7" s="39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4"/>
        <v>xLESS_EQUAL?</v>
      </c>
      <c r="L10" s="39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4"/>
        <v>xGREATER_EQUAL?</v>
      </c>
      <c r="L11" s="39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4"/>
        <v>x&gt;?</v>
      </c>
      <c r="L12" s="39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4"/>
        <v>FC?</v>
      </c>
      <c r="L13" s="39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4"/>
        <v>FS?</v>
      </c>
      <c r="L14" s="39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4"/>
        <v>EVEN?</v>
      </c>
      <c r="L15" s="39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4"/>
        <v>ODD?</v>
      </c>
      <c r="L16" s="39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4"/>
        <v>FP?</v>
      </c>
      <c r="L17" s="39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4"/>
        <v>INT?</v>
      </c>
      <c r="L18" s="39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4"/>
        <v>CPX?</v>
      </c>
      <c r="L19" s="39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4"/>
        <v>MATR?</v>
      </c>
      <c r="L20" s="39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4"/>
        <v>NaN?</v>
      </c>
      <c r="L21" s="39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4"/>
        <v>REAL?</v>
      </c>
      <c r="L22" s="39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4"/>
        <v>SPEC?</v>
      </c>
      <c r="L23" s="39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4"/>
        <v>STRI?</v>
      </c>
      <c r="L24" s="39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4"/>
        <v>PLUS_MINUSINFINITY?</v>
      </c>
      <c r="L25" s="39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4"/>
        <v>PRIME?</v>
      </c>
      <c r="L26" s="39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4"/>
        <v>ENTER</v>
      </c>
      <c r="L27" s="39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4"/>
        <v>x&lt;&gt;y</v>
      </c>
      <c r="L28" s="39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4"/>
        <v>DROP</v>
      </c>
      <c r="L29" s="39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4"/>
        <v>R</v>
      </c>
      <c r="L30" s="39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4"/>
        <v>R</v>
      </c>
      <c r="L31" s="39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4"/>
        <v>CLX</v>
      </c>
      <c r="L32" s="39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4"/>
        <v>FILL</v>
      </c>
      <c r="L33" s="39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4"/>
        <v>INPUT</v>
      </c>
      <c r="L34" s="39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4"/>
        <v>STO</v>
      </c>
      <c r="L35" s="39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4"/>
        <v>Cyx</v>
      </c>
      <c r="L36" s="39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4"/>
        <v>Pyx</v>
      </c>
      <c r="L37" s="39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4"/>
        <v>RCL</v>
      </c>
      <c r="L38" s="39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4"/>
        <v>CONVG?</v>
      </c>
      <c r="L39" s="39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4"/>
        <v>ENTRY?</v>
      </c>
      <c r="L40" s="39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4"/>
        <v>x^2</v>
      </c>
      <c r="L41" s="39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4"/>
        <v>x^3</v>
      </c>
      <c r="L42" s="39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4"/>
        <v>y^x</v>
      </c>
      <c r="L43" s="39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4"/>
        <v>SQUARE_ROOTx_UNDER_ROOT</v>
      </c>
      <c r="L44" s="39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4"/>
        <v>CUBEx_UNDER_ROOT</v>
      </c>
      <c r="L45" s="39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4"/>
        <v>xTH_ROOTy_UNDER_ROOT</v>
      </c>
      <c r="L46" s="39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4"/>
        <v>2^x</v>
      </c>
      <c r="L47" s="39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4"/>
        <v>e^x</v>
      </c>
      <c r="L48" s="39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4"/>
        <v>10^x</v>
      </c>
      <c r="L49" s="39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4"/>
        <v>LBx</v>
      </c>
      <c r="L50" s="39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4"/>
        <v>LN</v>
      </c>
      <c r="L51" s="39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4"/>
        <v>LOG</v>
      </c>
      <c r="L52" s="39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4"/>
        <v>LOGxy</v>
      </c>
      <c r="L53" s="39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4"/>
        <v>1/x</v>
      </c>
      <c r="L54" s="39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4"/>
        <v>COS</v>
      </c>
      <c r="L55" s="39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4"/>
        <v>cosh</v>
      </c>
      <c r="L56" s="39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4"/>
        <v>SIN</v>
      </c>
      <c r="L57" s="39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4"/>
        <v>sinh</v>
      </c>
      <c r="L58" s="39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4"/>
        <v>TAN</v>
      </c>
      <c r="L59" s="39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4"/>
        <v>tanh</v>
      </c>
      <c r="L60" s="39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4"/>
        <v>ACOS</v>
      </c>
      <c r="L61" s="39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4"/>
        <v>arcosh</v>
      </c>
      <c r="L62" s="39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4"/>
        <v>ASIN</v>
      </c>
      <c r="L63" s="39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4"/>
        <v>arsinh</v>
      </c>
      <c r="L64" s="39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4"/>
        <v>ATAN</v>
      </c>
      <c r="L65" s="39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4"/>
        <v>artanh</v>
      </c>
      <c r="L66" s="39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4"/>
        <v>ceil</v>
      </c>
      <c r="L67" s="39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si="4"/>
        <v>floor</v>
      </c>
      <c r="L68" s="39" t="str">
        <f>VLOOKUP(C68,SOURCE!V$6:AB$10046,2,0)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4"/>
        <v>GCD</v>
      </c>
      <c r="L69" s="39" t="str">
        <f>VLOOKUP(C69,SOURCE!V$6:AB$10046,2,0)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4"/>
        <v>LCM</v>
      </c>
      <c r="L70" s="39" t="str">
        <f>VLOOKUP(C70,SOURCE!V$6:AB$10046,2,0)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4"/>
        <v>DEC</v>
      </c>
      <c r="L71" s="39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4"/>
        <v>INC</v>
      </c>
      <c r="L72" s="39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9"/>
        <v>FP</v>
      </c>
      <c r="L74" s="39" t="str">
        <f>VLOOKUP(C74,SOURCE!V$6:AB$10046,2,0)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9"/>
        <v>+</v>
      </c>
      <c r="L75" s="39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9"/>
        <v>-</v>
      </c>
      <c r="L76" s="39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9"/>
        <v>CHS</v>
      </c>
      <c r="L77" s="39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9"/>
        <v>CROSS</v>
      </c>
      <c r="L78" s="39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9"/>
        <v>/</v>
      </c>
      <c r="L79" s="39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9"/>
        <v>IDIV</v>
      </c>
      <c r="L80" s="39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9"/>
        <v>VIEW</v>
      </c>
      <c r="L81" s="39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9"/>
        <v>MOD</v>
      </c>
      <c r="L82" s="39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9"/>
        <v>max</v>
      </c>
      <c r="L83" s="39" t="str">
        <f>VLOOKUP(C83,SOURCE!V$6:AB$10046,2,0)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9"/>
        <v>min</v>
      </c>
      <c r="L84" s="39" t="str">
        <f>VLOOKUP(C84,SOURCE!V$6:AB$10046,2,0)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9"/>
        <v>|x|</v>
      </c>
      <c r="L85" s="39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9"/>
        <v>NEIGHB</v>
      </c>
      <c r="L86" s="39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9"/>
        <v>NEXTP</v>
      </c>
      <c r="L87" s="39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9"/>
        <v>x!</v>
      </c>
      <c r="L88" s="39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9"/>
        <v>pi</v>
      </c>
      <c r="L89" s="39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9"/>
        <v>CF</v>
      </c>
      <c r="L90" s="39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9"/>
        <v>SF</v>
      </c>
      <c r="L91" s="39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9"/>
        <v>FF</v>
      </c>
      <c r="L92" s="39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9"/>
        <v>M.SQR?</v>
      </c>
      <c r="L93" s="39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9"/>
        <v>&gt;DEG</v>
      </c>
      <c r="L94" s="39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9"/>
        <v>&gt;D.MS</v>
      </c>
      <c r="L95" s="39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9"/>
        <v>&gt;GRAD</v>
      </c>
      <c r="L96" s="39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9"/>
        <v>&gt;MULpi</v>
      </c>
      <c r="L97" s="39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9"/>
        <v>&gt;RAD</v>
      </c>
      <c r="L98" s="39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9"/>
        <v>D&gt;R</v>
      </c>
      <c r="L99" s="39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9"/>
        <v>R&gt;D</v>
      </c>
      <c r="L100" s="39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9"/>
        <v>RMD</v>
      </c>
      <c r="L101" s="39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9"/>
        <v>NOT</v>
      </c>
      <c r="L102" s="39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9"/>
        <v>AND</v>
      </c>
      <c r="L103" s="39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9"/>
        <v>OR</v>
      </c>
      <c r="L104" s="39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9"/>
        <v>XOR</v>
      </c>
      <c r="L105" s="39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9"/>
        <v>x&lt;&gt;</v>
      </c>
      <c r="L106" s="39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9"/>
        <v>c</v>
      </c>
      <c r="L107" s="39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9"/>
        <v>e</v>
      </c>
      <c r="L108" s="39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9"/>
        <v>ge</v>
      </c>
      <c r="L109" s="39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9"/>
        <v>gEARTH</v>
      </c>
      <c r="L110" s="39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9"/>
        <v>mu0</v>
      </c>
      <c r="L111" s="39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9"/>
        <v>PHI</v>
      </c>
      <c r="L112" s="39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9"/>
        <v>-INFINITY</v>
      </c>
      <c r="L113" s="39" t="str">
        <f>VLOOKUP(C113,SOURCE!V$6:AB$10046,2,0)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9"/>
        <v>INFINITY</v>
      </c>
      <c r="L114" s="39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9"/>
        <v>FC?C</v>
      </c>
      <c r="L115" s="39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9"/>
        <v>FC?S</v>
      </c>
      <c r="L116" s="39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9"/>
        <v>FC?F</v>
      </c>
      <c r="L117" s="39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9"/>
        <v>FS?C</v>
      </c>
      <c r="L118" s="39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9"/>
        <v>FS?S</v>
      </c>
      <c r="L119" s="39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9"/>
        <v>FS?F</v>
      </c>
      <c r="L120" s="39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9"/>
        <v>NAND</v>
      </c>
      <c r="L121" s="39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9"/>
        <v>NOR</v>
      </c>
      <c r="L122" s="39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9"/>
        <v>XNOR</v>
      </c>
      <c r="L123" s="39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9"/>
        <v>BS?</v>
      </c>
      <c r="L124" s="39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9"/>
        <v>BC?</v>
      </c>
      <c r="L125" s="39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9"/>
        <v>CB</v>
      </c>
      <c r="L126" s="39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9"/>
        <v>SB</v>
      </c>
      <c r="L127" s="39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9"/>
        <v>FB</v>
      </c>
      <c r="L128" s="39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9"/>
        <v>RL</v>
      </c>
      <c r="L129" s="39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9"/>
        <v>RLC</v>
      </c>
      <c r="L130" s="39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9"/>
        <v>RR</v>
      </c>
      <c r="L131" s="39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si="9"/>
        <v>RRC</v>
      </c>
      <c r="L132" s="39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9"/>
        <v>SL</v>
      </c>
      <c r="L133" s="39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9"/>
        <v>SR</v>
      </c>
      <c r="L134" s="39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9"/>
        <v>ASR</v>
      </c>
      <c r="L135" s="39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9"/>
        <v>LJ</v>
      </c>
      <c r="L136" s="39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13"/>
        <v>MASKL</v>
      </c>
      <c r="L138" s="39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13"/>
        <v>MASKR</v>
      </c>
      <c r="L139" s="39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13"/>
        <v>MIRROR</v>
      </c>
      <c r="L140" s="39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13"/>
        <v>#B</v>
      </c>
      <c r="L141" s="39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13"/>
        <v>SDL</v>
      </c>
      <c r="L142" s="39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13"/>
        <v>SDR</v>
      </c>
      <c r="L143" s="39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13"/>
        <v>SUM+</v>
      </c>
      <c r="L144" s="39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13"/>
        <v>n</v>
      </c>
      <c r="L145" s="39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13"/>
        <v>SUMx</v>
      </c>
      <c r="L146" s="39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13"/>
        <v>SUMy</v>
      </c>
      <c r="L147" s="39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13"/>
        <v>SUMx^2</v>
      </c>
      <c r="L148" s="39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13"/>
        <v>SUMx^2y</v>
      </c>
      <c r="L149" s="39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13"/>
        <v>SUMy^2</v>
      </c>
      <c r="L150" s="39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13"/>
        <v>SUMxy</v>
      </c>
      <c r="L151" s="39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13"/>
        <v>SUMlnxy</v>
      </c>
      <c r="L152" s="39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13"/>
        <v>SUMlnx</v>
      </c>
      <c r="L153" s="39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13"/>
        <v>SUMln^2x</v>
      </c>
      <c r="L154" s="39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13"/>
        <v>SUMylnx</v>
      </c>
      <c r="L155" s="39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13"/>
        <v>SUMlny</v>
      </c>
      <c r="L156" s="39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13"/>
        <v>SUMln^2y</v>
      </c>
      <c r="L157" s="39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13"/>
        <v>SUMxlny</v>
      </c>
      <c r="L158" s="39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13"/>
        <v>SUMx^2lny</v>
      </c>
      <c r="L159" s="39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13"/>
        <v>SUMlny/x</v>
      </c>
      <c r="L160" s="39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13"/>
        <v>SUMx^2/y</v>
      </c>
      <c r="L161" s="39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13"/>
        <v>SUM^1/x</v>
      </c>
      <c r="L162" s="39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13"/>
        <v>SUM^1/x^2</v>
      </c>
      <c r="L163" s="39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13"/>
        <v>SUMx/y</v>
      </c>
      <c r="L164" s="39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13"/>
        <v>SUM^1/y</v>
      </c>
      <c r="L165" s="39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13"/>
        <v>SUM^1/y^2</v>
      </c>
      <c r="L166" s="39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13"/>
        <v>SUMx^3</v>
      </c>
      <c r="L167" s="39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13"/>
        <v>SUMx^4</v>
      </c>
      <c r="L168" s="39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13"/>
        <v>FRACT</v>
      </c>
      <c r="L169" s="39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13"/>
        <v>PROPFR</v>
      </c>
      <c r="L170" s="39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13"/>
        <v>DENANY</v>
      </c>
      <c r="L171" s="39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13"/>
        <v>DENFIX</v>
      </c>
      <c r="L172" s="39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13"/>
        <v>X</v>
      </c>
      <c r="L173" s="39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13"/>
        <v>Y</v>
      </c>
      <c r="L174" s="39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13"/>
        <v>Z</v>
      </c>
      <c r="L175" s="39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13"/>
        <v>T</v>
      </c>
      <c r="L176" s="39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13"/>
        <v>A</v>
      </c>
      <c r="L177" s="39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13"/>
        <v>B</v>
      </c>
      <c r="L178" s="39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13"/>
        <v>C</v>
      </c>
      <c r="L179" s="39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13"/>
        <v>D</v>
      </c>
      <c r="L180" s="39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13"/>
        <v>L</v>
      </c>
      <c r="L181" s="39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13"/>
        <v>I</v>
      </c>
      <c r="L182" s="39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13"/>
        <v>J</v>
      </c>
      <c r="L183" s="39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13"/>
        <v>K</v>
      </c>
      <c r="L184" s="39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13"/>
        <v>&gt;</v>
      </c>
      <c r="L185" s="39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VLOOKUP(C186,SOURCE!$V$3:$AC$2867,8,0)</f>
        <v>#N/A</v>
      </c>
      <c r="E186" s="26" t="e">
        <f>CHAR(34)&amp;VLOOKUP(C186,SOURCE!$V$3:$AC$2867,6,0)&amp;CHAR(34)</f>
        <v>#N/A</v>
      </c>
      <c r="F186" s="22" t="e">
        <f>VLOOKUP(C186,SOURCE!$V$3:$AD$2867,9,0)&amp;"           {"&amp;D186&amp;",   "&amp;E186&amp;"},"</f>
        <v>#N/A</v>
      </c>
      <c r="H186" t="b">
        <f>ISNA(VLOOKUP(J186,J187:J$823,1,0))</f>
        <v>1</v>
      </c>
      <c r="I186" s="27" t="e">
        <f>VLOOKUP(C186,SOURCE!V$6:AB$10046,7,0)</f>
        <v>#N/A</v>
      </c>
      <c r="J186" s="28" t="e">
        <f>VLOOKUP(C186,SOURCE!V$6:AB$10046,6,0)</f>
        <v>#N/A</v>
      </c>
      <c r="K186" s="29" t="e">
        <f t="shared" si="13"/>
        <v>#N/A</v>
      </c>
      <c r="L186" s="39" t="e">
        <f>VLOOKUP(C186,SOURCE!V$6:AB$10046,2,0)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VLOOKUP(C187,SOURCE!$V$3:$AC$2867,8,0)</f>
        <v>#N/A</v>
      </c>
      <c r="E187" s="26" t="e">
        <f>CHAR(34)&amp;VLOOKUP(C187,SOURCE!$V$3:$AC$2867,6,0)&amp;CHAR(34)</f>
        <v>#N/A</v>
      </c>
      <c r="F187" s="22" t="e">
        <f>VLOOKUP(C187,SOURCE!$V$3:$AD$2867,9,0)&amp;"           {"&amp;D187&amp;",   "&amp;E187&amp;"},"</f>
        <v>#N/A</v>
      </c>
      <c r="H187" t="b">
        <f>ISNA(VLOOKUP(J187,J188:J$823,1,0))</f>
        <v>1</v>
      </c>
      <c r="I187" s="27" t="e">
        <f>VLOOKUP(C187,SOURCE!V$6:AB$10046,7,0)</f>
        <v>#N/A</v>
      </c>
      <c r="J187" s="28" t="e">
        <f>VLOOKUP(C187,SOURCE!V$6:AB$10046,6,0)</f>
        <v>#N/A</v>
      </c>
      <c r="K187" s="29" t="e">
        <f t="shared" si="13"/>
        <v>#N/A</v>
      </c>
      <c r="L187" s="39" t="e">
        <f>VLOOKUP(C187,SOURCE!V$6:AB$10046,2,0)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VLOOKUP(C188,SOURCE!$V$3:$AC$2867,8,0)</f>
        <v>#N/A</v>
      </c>
      <c r="E188" s="26" t="e">
        <f>CHAR(34)&amp;VLOOKUP(C188,SOURCE!$V$3:$AC$2867,6,0)&amp;CHAR(34)</f>
        <v>#N/A</v>
      </c>
      <c r="F188" s="22" t="e">
        <f>VLOOKUP(C188,SOURCE!$V$3:$AD$2867,9,0)&amp;"           {"&amp;D188&amp;",   "&amp;E188&amp;"},"</f>
        <v>#N/A</v>
      </c>
      <c r="H188" t="b">
        <f>ISNA(VLOOKUP(J188,J189:J$823,1,0))</f>
        <v>1</v>
      </c>
      <c r="I188" s="27" t="e">
        <f>VLOOKUP(C188,SOURCE!V$6:AB$10046,7,0)</f>
        <v>#N/A</v>
      </c>
      <c r="J188" s="28" t="e">
        <f>VLOOKUP(C188,SOURCE!V$6:AB$10046,6,0)</f>
        <v>#N/A</v>
      </c>
      <c r="K188" s="29" t="e">
        <f t="shared" si="13"/>
        <v>#N/A</v>
      </c>
      <c r="L188" s="39" t="e">
        <f>VLOOKUP(C188,SOURCE!V$6:AB$10046,2,0)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VLOOKUP(C189,SOURCE!$V$3:$AC$2867,8,0)</f>
        <v>#N/A</v>
      </c>
      <c r="E189" s="26" t="e">
        <f>CHAR(34)&amp;VLOOKUP(C189,SOURCE!$V$3:$AC$2867,6,0)&amp;CHAR(34)</f>
        <v>#N/A</v>
      </c>
      <c r="F189" s="22" t="e">
        <f>VLOOKUP(C189,SOURCE!$V$3:$AD$2867,9,0)&amp;"           {"&amp;D189&amp;",   "&amp;E189&amp;"},"</f>
        <v>#N/A</v>
      </c>
      <c r="H189" t="b">
        <f>ISNA(VLOOKUP(J189,J190:J$823,1,0))</f>
        <v>1</v>
      </c>
      <c r="I189" s="27" t="e">
        <f>VLOOKUP(C189,SOURCE!V$6:AB$10046,7,0)</f>
        <v>#N/A</v>
      </c>
      <c r="J189" s="28" t="e">
        <f>VLOOKUP(C189,SOURCE!V$6:AB$10046,6,0)</f>
        <v>#N/A</v>
      </c>
      <c r="K189" s="29" t="e">
        <f t="shared" si="13"/>
        <v>#N/A</v>
      </c>
      <c r="L189" s="39" t="e">
        <f>VLOOKUP(C189,SOURCE!V$6:AB$10046,2,0)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VLOOKUP(C190,SOURCE!$V$3:$AC$2867,8,0)</f>
        <v>#N/A</v>
      </c>
      <c r="E190" s="26" t="e">
        <f>CHAR(34)&amp;VLOOKUP(C190,SOURCE!$V$3:$AC$2867,6,0)&amp;CHAR(34)</f>
        <v>#N/A</v>
      </c>
      <c r="F190" s="22" t="e">
        <f>VLOOKUP(C190,SOURCE!$V$3:$AD$2867,9,0)&amp;"           {"&amp;D190&amp;",   "&amp;E190&amp;"},"</f>
        <v>#N/A</v>
      </c>
      <c r="H190" t="b">
        <f>ISNA(VLOOKUP(J190,J191:J$823,1,0))</f>
        <v>1</v>
      </c>
      <c r="I190" s="27" t="e">
        <f>VLOOKUP(C190,SOURCE!V$6:AB$10046,7,0)</f>
        <v>#N/A</v>
      </c>
      <c r="J190" s="28" t="e">
        <f>VLOOKUP(C190,SOURCE!V$6:AB$10046,6,0)</f>
        <v>#N/A</v>
      </c>
      <c r="K190" s="29" t="e">
        <f t="shared" si="13"/>
        <v>#N/A</v>
      </c>
      <c r="L190" s="39" t="e">
        <f>VLOOKUP(C190,SOURCE!V$6:AB$10046,2,0)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VLOOKUP(C191,SOURCE!$V$3:$AC$2867,8,0)</f>
        <v>#N/A</v>
      </c>
      <c r="E191" s="26" t="e">
        <f>CHAR(34)&amp;VLOOKUP(C191,SOURCE!$V$3:$AC$2867,6,0)&amp;CHAR(34)</f>
        <v>#N/A</v>
      </c>
      <c r="F191" s="22" t="e">
        <f>VLOOKUP(C191,SOURCE!$V$3:$AD$2867,9,0)&amp;"           {"&amp;D191&amp;",   "&amp;E191&amp;"},"</f>
        <v>#N/A</v>
      </c>
      <c r="H191" t="b">
        <f>ISNA(VLOOKUP(J191,J192:J$823,1,0))</f>
        <v>1</v>
      </c>
      <c r="I191" s="27" t="e">
        <f>VLOOKUP(C191,SOURCE!V$6:AB$10046,7,0)</f>
        <v>#N/A</v>
      </c>
      <c r="J191" s="28" t="e">
        <f>VLOOKUP(C191,SOURCE!V$6:AB$10046,6,0)</f>
        <v>#N/A</v>
      </c>
      <c r="K191" s="29" t="e">
        <f t="shared" si="13"/>
        <v>#N/A</v>
      </c>
      <c r="L191" s="39" t="e">
        <f>VLOOKUP(C191,SOURCE!V$6:AB$10046,2,0)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VLOOKUP(C192,SOURCE!$V$3:$AC$2867,8,0)</f>
        <v>#N/A</v>
      </c>
      <c r="E192" s="26" t="e">
        <f>CHAR(34)&amp;VLOOKUP(C192,SOURCE!$V$3:$AC$2867,6,0)&amp;CHAR(34)</f>
        <v>#N/A</v>
      </c>
      <c r="F192" s="22" t="e">
        <f>VLOOKUP(C192,SOURCE!$V$3:$AD$2867,9,0)&amp;"           {"&amp;D192&amp;",   "&amp;E192&amp;"},"</f>
        <v>#N/A</v>
      </c>
      <c r="H192" t="b">
        <f>ISNA(VLOOKUP(J192,J193:J$823,1,0))</f>
        <v>1</v>
      </c>
      <c r="I192" s="27" t="e">
        <f>VLOOKUP(C192,SOURCE!V$6:AB$10046,7,0)</f>
        <v>#N/A</v>
      </c>
      <c r="J192" s="28" t="e">
        <f>VLOOKUP(C192,SOURCE!V$6:AB$10046,6,0)</f>
        <v>#N/A</v>
      </c>
      <c r="K192" s="29" t="e">
        <f t="shared" si="13"/>
        <v>#N/A</v>
      </c>
      <c r="L192" s="39" t="e">
        <f>VLOOKUP(C192,SOURCE!V$6:AB$10046,2,0)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VLOOKUP(C193,SOURCE!$V$3:$AC$2867,8,0)</f>
        <v>#N/A</v>
      </c>
      <c r="E193" s="26" t="e">
        <f>CHAR(34)&amp;VLOOKUP(C193,SOURCE!$V$3:$AC$2867,6,0)&amp;CHAR(34)</f>
        <v>#N/A</v>
      </c>
      <c r="F193" s="22" t="e">
        <f>VLOOKUP(C193,SOURCE!$V$3:$AD$2867,9,0)&amp;"           {"&amp;D193&amp;",   "&amp;E193&amp;"},"</f>
        <v>#N/A</v>
      </c>
      <c r="H193" t="b">
        <f>ISNA(VLOOKUP(J193,J194:J$823,1,0))</f>
        <v>1</v>
      </c>
      <c r="I193" s="27" t="e">
        <f>VLOOKUP(C193,SOURCE!V$6:AB$10046,7,0)</f>
        <v>#N/A</v>
      </c>
      <c r="J193" s="28" t="e">
        <f>VLOOKUP(C193,SOURCE!V$6:AB$10046,6,0)</f>
        <v>#N/A</v>
      </c>
      <c r="K193" s="29" t="e">
        <f t="shared" si="13"/>
        <v>#N/A</v>
      </c>
      <c r="L193" s="39" t="e">
        <f>VLOOKUP(C193,SOURCE!V$6:AB$10046,2,0)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VLOOKUP(C194,SOURCE!$V$3:$AC$2867,8,0)</f>
        <v>#N/A</v>
      </c>
      <c r="E194" s="26" t="e">
        <f>CHAR(34)&amp;VLOOKUP(C194,SOURCE!$V$3:$AC$2867,6,0)&amp;CHAR(34)</f>
        <v>#N/A</v>
      </c>
      <c r="F194" s="22" t="e">
        <f>VLOOKUP(C194,SOURCE!$V$3:$AD$2867,9,0)&amp;"           {"&amp;D194&amp;",   "&amp;E194&amp;"},"</f>
        <v>#N/A</v>
      </c>
      <c r="H194" t="b">
        <f>ISNA(VLOOKUP(J194,J195:J$823,1,0))</f>
        <v>1</v>
      </c>
      <c r="I194" s="27" t="e">
        <f>VLOOKUP(C194,SOURCE!V$6:AB$10046,7,0)</f>
        <v>#N/A</v>
      </c>
      <c r="J194" s="28" t="e">
        <f>VLOOKUP(C194,SOURCE!V$6:AB$10046,6,0)</f>
        <v>#N/A</v>
      </c>
      <c r="K194" s="29" t="e">
        <f t="shared" si="13"/>
        <v>#N/A</v>
      </c>
      <c r="L194" s="39" t="e">
        <f>VLOOKUP(C194,SOURCE!V$6:AB$10046,2,0)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VLOOKUP(C195,SOURCE!$V$3:$AC$2867,8,0)</f>
        <v>#N/A</v>
      </c>
      <c r="E195" s="26" t="e">
        <f>CHAR(34)&amp;VLOOKUP(C195,SOURCE!$V$3:$AC$2867,6,0)&amp;CHAR(34)</f>
        <v>#N/A</v>
      </c>
      <c r="F195" s="22" t="e">
        <f>VLOOKUP(C195,SOURCE!$V$3:$AD$2867,9,0)&amp;"           {"&amp;D195&amp;",   "&amp;E195&amp;"},"</f>
        <v>#N/A</v>
      </c>
      <c r="H195" t="b">
        <f>ISNA(VLOOKUP(J195,J196:J$823,1,0))</f>
        <v>1</v>
      </c>
      <c r="I195" s="27" t="e">
        <f>VLOOKUP(C195,SOURCE!V$6:AB$10046,7,0)</f>
        <v>#N/A</v>
      </c>
      <c r="J195" s="28" t="e">
        <f>VLOOKUP(C195,SOURCE!V$6:AB$10046,6,0)</f>
        <v>#N/A</v>
      </c>
      <c r="K195" s="29" t="e">
        <f t="shared" si="13"/>
        <v>#N/A</v>
      </c>
      <c r="L195" s="39" t="e">
        <f>VLOOKUP(C195,SOURCE!V$6:AB$10046,2,0)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VLOOKUP(C196,SOURCE!$V$3:$AC$2867,8,0)</f>
        <v>#N/A</v>
      </c>
      <c r="E196" s="26" t="e">
        <f>CHAR(34)&amp;VLOOKUP(C196,SOURCE!$V$3:$AC$2867,6,0)&amp;CHAR(34)</f>
        <v>#N/A</v>
      </c>
      <c r="F196" s="22" t="e">
        <f>VLOOKUP(C196,SOURCE!$V$3:$AD$2867,9,0)&amp;"           {"&amp;D196&amp;",   "&amp;E196&amp;"},"</f>
        <v>#N/A</v>
      </c>
      <c r="H196" t="b">
        <f>ISNA(VLOOKUP(J196,J197:J$823,1,0))</f>
        <v>1</v>
      </c>
      <c r="I196" s="27" t="e">
        <f>VLOOKUP(C196,SOURCE!V$6:AB$10046,7,0)</f>
        <v>#N/A</v>
      </c>
      <c r="J196" s="28" t="e">
        <f>VLOOKUP(C196,SOURCE!V$6:AB$10046,6,0)</f>
        <v>#N/A</v>
      </c>
      <c r="K196" s="29" t="e">
        <f t="shared" si="13"/>
        <v>#N/A</v>
      </c>
      <c r="L196" s="39" t="e">
        <f>VLOOKUP(C196,SOURCE!V$6:AB$10046,2,0)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VLOOKUP(C197,SOURCE!$V$3:$AC$2867,8,0)</f>
        <v>#N/A</v>
      </c>
      <c r="E197" s="26" t="e">
        <f>CHAR(34)&amp;VLOOKUP(C197,SOURCE!$V$3:$AC$2867,6,0)&amp;CHAR(34)</f>
        <v>#N/A</v>
      </c>
      <c r="F197" s="22" t="e">
        <f>VLOOKUP(C197,SOURCE!$V$3:$AD$2867,9,0)&amp;"           {"&amp;D197&amp;",   "&amp;E197&amp;"},"</f>
        <v>#N/A</v>
      </c>
      <c r="H197" t="b">
        <f>ISNA(VLOOKUP(J197,J198:J$823,1,0))</f>
        <v>1</v>
      </c>
      <c r="I197" s="27" t="e">
        <f>VLOOKUP(C197,SOURCE!V$6:AB$10046,7,0)</f>
        <v>#N/A</v>
      </c>
      <c r="J197" s="28" t="e">
        <f>VLOOKUP(C197,SOURCE!V$6:AB$10046,6,0)</f>
        <v>#N/A</v>
      </c>
      <c r="K197" s="29" t="e">
        <f t="shared" si="13"/>
        <v>#N/A</v>
      </c>
      <c r="L197" s="39" t="e">
        <f>VLOOKUP(C197,SOURCE!V$6:AB$10046,2,0)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VLOOKUP(C198,SOURCE!$V$3:$AC$2867,8,0)</f>
        <v>#N/A</v>
      </c>
      <c r="E198" s="26" t="e">
        <f>CHAR(34)&amp;VLOOKUP(C198,SOURCE!$V$3:$AC$2867,6,0)&amp;CHAR(34)</f>
        <v>#N/A</v>
      </c>
      <c r="F198" s="22" t="e">
        <f>VLOOKUP(C198,SOURCE!$V$3:$AD$2867,9,0)&amp;"           {"&amp;D198&amp;",   "&amp;E198&amp;"},"</f>
        <v>#N/A</v>
      </c>
      <c r="H198" t="b">
        <f>ISNA(VLOOKUP(J198,J199:J$823,1,0))</f>
        <v>1</v>
      </c>
      <c r="I198" s="27" t="e">
        <f>VLOOKUP(C198,SOURCE!V$6:AB$10046,7,0)</f>
        <v>#N/A</v>
      </c>
      <c r="J198" s="28" t="e">
        <f>VLOOKUP(C198,SOURCE!V$6:AB$10046,6,0)</f>
        <v>#N/A</v>
      </c>
      <c r="K198" s="29" t="e">
        <f t="shared" si="13"/>
        <v>#N/A</v>
      </c>
      <c r="L198" s="39" t="e">
        <f>VLOOKUP(C198,SOURCE!V$6:AB$10046,2,0)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VLOOKUP(C199,SOURCE!$V$3:$AC$2867,8,0)</f>
        <v>#N/A</v>
      </c>
      <c r="E199" s="26" t="e">
        <f>CHAR(34)&amp;VLOOKUP(C199,SOURCE!$V$3:$AC$2867,6,0)&amp;CHAR(34)</f>
        <v>#N/A</v>
      </c>
      <c r="F199" s="22" t="e">
        <f>VLOOKUP(C199,SOURCE!$V$3:$AD$2867,9,0)&amp;"           {"&amp;D199&amp;",   "&amp;E199&amp;"},"</f>
        <v>#N/A</v>
      </c>
      <c r="H199" t="b">
        <f>ISNA(VLOOKUP(J199,J200:J$823,1,0))</f>
        <v>1</v>
      </c>
      <c r="I199" s="27" t="e">
        <f>VLOOKUP(C199,SOURCE!V$6:AB$10046,7,0)</f>
        <v>#N/A</v>
      </c>
      <c r="J199" s="28" t="e">
        <f>VLOOKUP(C199,SOURCE!V$6:AB$10046,6,0)</f>
        <v>#N/A</v>
      </c>
      <c r="K199" s="29" t="e">
        <f t="shared" si="13"/>
        <v>#N/A</v>
      </c>
      <c r="L199" s="39" t="e">
        <f>VLOOKUP(C199,SOURCE!V$6:AB$10046,2,0)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VLOOKUP(C200,SOURCE!$V$3:$AC$2867,8,0)</f>
        <v>#N/A</v>
      </c>
      <c r="E200" s="26" t="e">
        <f>CHAR(34)&amp;VLOOKUP(C200,SOURCE!$V$3:$AC$2867,6,0)&amp;CHAR(34)</f>
        <v>#N/A</v>
      </c>
      <c r="F200" s="22" t="e">
        <f>VLOOKUP(C200,SOURCE!$V$3:$AD$2867,9,0)&amp;"           {"&amp;D200&amp;",   "&amp;E200&amp;"},"</f>
        <v>#N/A</v>
      </c>
      <c r="H200" t="b">
        <f>ISNA(VLOOKUP(J200,J201:J$823,1,0))</f>
        <v>1</v>
      </c>
      <c r="I200" s="27" t="e">
        <f>VLOOKUP(C200,SOURCE!V$6:AB$10046,7,0)</f>
        <v>#N/A</v>
      </c>
      <c r="J200" s="28" t="e">
        <f>VLOOKUP(C200,SOURCE!V$6:AB$10046,6,0)</f>
        <v>#N/A</v>
      </c>
      <c r="K200" s="29" t="e">
        <f t="shared" si="13"/>
        <v>#N/A</v>
      </c>
      <c r="L200" s="39" t="e">
        <f>VLOOKUP(C200,SOURCE!V$6:AB$10046,2,0)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VLOOKUP(C201,SOURCE!$V$3:$AC$2867,8,0)</f>
        <v>#N/A</v>
      </c>
      <c r="E201" s="26" t="e">
        <f>CHAR(34)&amp;VLOOKUP(C201,SOURCE!$V$3:$AC$2867,6,0)&amp;CHAR(34)</f>
        <v>#N/A</v>
      </c>
      <c r="F201" s="22" t="e">
        <f>VLOOKUP(C201,SOURCE!$V$3:$AD$2867,9,0)&amp;"           {"&amp;D201&amp;",   "&amp;E201&amp;"},"</f>
        <v>#N/A</v>
      </c>
      <c r="H201" t="b">
        <f>ISNA(VLOOKUP(J201,J202:J$823,1,0))</f>
        <v>1</v>
      </c>
      <c r="I201" s="27" t="e">
        <f>VLOOKUP(C201,SOURCE!V$6:AB$10046,7,0)</f>
        <v>#N/A</v>
      </c>
      <c r="J201" s="28" t="e">
        <f>VLOOKUP(C201,SOURCE!V$6:AB$10046,6,0)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VLOOKUP(C201,SOURCE!V$6:AB$10046,2,0)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VLOOKUP(C202,SOURCE!$V$3:$AC$2867,8,0)</f>
        <v>#N/A</v>
      </c>
      <c r="E202" s="26" t="e">
        <f>CHAR(34)&amp;VLOOKUP(C202,SOURCE!$V$3:$AC$2867,6,0)&amp;CHAR(34)</f>
        <v>#N/A</v>
      </c>
      <c r="F202" s="22" t="e">
        <f>VLOOKUP(C202,SOURCE!$V$3:$AD$2867,9,0)&amp;"           {"&amp;D202&amp;",   "&amp;E202&amp;"},"</f>
        <v>#N/A</v>
      </c>
      <c r="H202" t="b">
        <f>ISNA(VLOOKUP(J202,J203:J$823,1,0))</f>
        <v>1</v>
      </c>
      <c r="I202" s="27" t="e">
        <f>VLOOKUP(C202,SOURCE!V$6:AB$10046,7,0)</f>
        <v>#N/A</v>
      </c>
      <c r="J202" s="28" t="e">
        <f>VLOOKUP(C202,SOURCE!V$6:AB$10046,6,0)</f>
        <v>#N/A</v>
      </c>
      <c r="K202" s="29" t="e">
        <f t="shared" si="17"/>
        <v>#N/A</v>
      </c>
      <c r="L202" s="39" t="e">
        <f>VLOOKUP(C202,SOURCE!V$6:AB$10046,2,0)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VLOOKUP(C203,SOURCE!$V$3:$AC$2867,8,0)</f>
        <v>#N/A</v>
      </c>
      <c r="E203" s="26" t="e">
        <f>CHAR(34)&amp;VLOOKUP(C203,SOURCE!$V$3:$AC$2867,6,0)&amp;CHAR(34)</f>
        <v>#N/A</v>
      </c>
      <c r="F203" s="22" t="e">
        <f>VLOOKUP(C203,SOURCE!$V$3:$AD$2867,9,0)&amp;"           {"&amp;D203&amp;",   "&amp;E203&amp;"},"</f>
        <v>#N/A</v>
      </c>
      <c r="H203" t="b">
        <f>ISNA(VLOOKUP(J203,J204:J$823,1,0))</f>
        <v>1</v>
      </c>
      <c r="I203" s="27" t="e">
        <f>VLOOKUP(C203,SOURCE!V$6:AB$10046,7,0)</f>
        <v>#N/A</v>
      </c>
      <c r="J203" s="28" t="e">
        <f>VLOOKUP(C203,SOURCE!V$6:AB$10046,6,0)</f>
        <v>#N/A</v>
      </c>
      <c r="K203" s="29" t="e">
        <f t="shared" si="17"/>
        <v>#N/A</v>
      </c>
      <c r="L203" s="39" t="e">
        <f>VLOOKUP(C203,SOURCE!V$6:AB$10046,2,0)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VLOOKUP(C204,SOURCE!$V$3:$AC$2867,8,0)</f>
        <v>#N/A</v>
      </c>
      <c r="E204" s="26" t="e">
        <f>CHAR(34)&amp;VLOOKUP(C204,SOURCE!$V$3:$AC$2867,6,0)&amp;CHAR(34)</f>
        <v>#N/A</v>
      </c>
      <c r="F204" s="22" t="e">
        <f>VLOOKUP(C204,SOURCE!$V$3:$AD$2867,9,0)&amp;"           {"&amp;D204&amp;",   "&amp;E204&amp;"},"</f>
        <v>#N/A</v>
      </c>
      <c r="H204" t="b">
        <f>ISNA(VLOOKUP(J204,J205:J$823,1,0))</f>
        <v>1</v>
      </c>
      <c r="I204" s="27" t="e">
        <f>VLOOKUP(C204,SOURCE!V$6:AB$10046,7,0)</f>
        <v>#N/A</v>
      </c>
      <c r="J204" s="28" t="e">
        <f>VLOOKUP(C204,SOURCE!V$6:AB$10046,6,0)</f>
        <v>#N/A</v>
      </c>
      <c r="K204" s="29" t="e">
        <f t="shared" si="17"/>
        <v>#N/A</v>
      </c>
      <c r="L204" s="39" t="e">
        <f>VLOOKUP(C204,SOURCE!V$6:AB$10046,2,0)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VLOOKUP(C205,SOURCE!$V$3:$AC$2867,8,0)</f>
        <v>#N/A</v>
      </c>
      <c r="E205" s="26" t="e">
        <f>CHAR(34)&amp;VLOOKUP(C205,SOURCE!$V$3:$AC$2867,6,0)&amp;CHAR(34)</f>
        <v>#N/A</v>
      </c>
      <c r="F205" s="22" t="e">
        <f>VLOOKUP(C205,SOURCE!$V$3:$AD$2867,9,0)&amp;"           {"&amp;D205&amp;",   "&amp;E205&amp;"},"</f>
        <v>#N/A</v>
      </c>
      <c r="H205" t="b">
        <f>ISNA(VLOOKUP(J205,J206:J$823,1,0))</f>
        <v>1</v>
      </c>
      <c r="I205" s="27" t="e">
        <f>VLOOKUP(C205,SOURCE!V$6:AB$10046,7,0)</f>
        <v>#N/A</v>
      </c>
      <c r="J205" s="28" t="e">
        <f>VLOOKUP(C205,SOURCE!V$6:AB$10046,6,0)</f>
        <v>#N/A</v>
      </c>
      <c r="K205" s="29" t="e">
        <f t="shared" si="17"/>
        <v>#N/A</v>
      </c>
      <c r="L205" s="39" t="e">
        <f>VLOOKUP(C205,SOURCE!V$6:AB$10046,2,0)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VLOOKUP(C206,SOURCE!$V$3:$AC$2867,8,0)</f>
        <v>#N/A</v>
      </c>
      <c r="E206" s="26" t="e">
        <f>CHAR(34)&amp;VLOOKUP(C206,SOURCE!$V$3:$AC$2867,6,0)&amp;CHAR(34)</f>
        <v>#N/A</v>
      </c>
      <c r="F206" s="22" t="e">
        <f>VLOOKUP(C206,SOURCE!$V$3:$AD$2867,9,0)&amp;"           {"&amp;D206&amp;",   "&amp;E206&amp;"},"</f>
        <v>#N/A</v>
      </c>
      <c r="H206" t="b">
        <f>ISNA(VLOOKUP(J206,J207:J$823,1,0))</f>
        <v>1</v>
      </c>
      <c r="I206" s="27" t="e">
        <f>VLOOKUP(C206,SOURCE!V$6:AB$10046,7,0)</f>
        <v>#N/A</v>
      </c>
      <c r="J206" s="28" t="e">
        <f>VLOOKUP(C206,SOURCE!V$6:AB$10046,6,0)</f>
        <v>#N/A</v>
      </c>
      <c r="K206" s="29" t="e">
        <f t="shared" si="17"/>
        <v>#N/A</v>
      </c>
      <c r="L206" s="39" t="e">
        <f>VLOOKUP(C206,SOURCE!V$6:AB$10046,2,0)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VLOOKUP(C207,SOURCE!$V$3:$AC$2867,8,0)</f>
        <v>#N/A</v>
      </c>
      <c r="E207" s="26" t="e">
        <f>CHAR(34)&amp;VLOOKUP(C207,SOURCE!$V$3:$AC$2867,6,0)&amp;CHAR(34)</f>
        <v>#N/A</v>
      </c>
      <c r="F207" s="22" t="e">
        <f>VLOOKUP(C207,SOURCE!$V$3:$AD$2867,9,0)&amp;"           {"&amp;D207&amp;",   "&amp;E207&amp;"},"</f>
        <v>#N/A</v>
      </c>
      <c r="H207" t="b">
        <f>ISNA(VLOOKUP(J207,J208:J$823,1,0))</f>
        <v>1</v>
      </c>
      <c r="I207" s="27" t="e">
        <f>VLOOKUP(C207,SOURCE!V$6:AB$10046,7,0)</f>
        <v>#N/A</v>
      </c>
      <c r="J207" s="28" t="e">
        <f>VLOOKUP(C207,SOURCE!V$6:AB$10046,6,0)</f>
        <v>#N/A</v>
      </c>
      <c r="K207" s="29" t="e">
        <f t="shared" si="17"/>
        <v>#N/A</v>
      </c>
      <c r="L207" s="39" t="e">
        <f>VLOOKUP(C207,SOURCE!V$6:AB$10046,2,0)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VLOOKUP(C208,SOURCE!$V$3:$AC$2867,8,0)</f>
        <v>#N/A</v>
      </c>
      <c r="E208" s="26" t="e">
        <f>CHAR(34)&amp;VLOOKUP(C208,SOURCE!$V$3:$AC$2867,6,0)&amp;CHAR(34)</f>
        <v>#N/A</v>
      </c>
      <c r="F208" s="22" t="e">
        <f>VLOOKUP(C208,SOURCE!$V$3:$AD$2867,9,0)&amp;"           {"&amp;D208&amp;",   "&amp;E208&amp;"},"</f>
        <v>#N/A</v>
      </c>
      <c r="H208" t="b">
        <f>ISNA(VLOOKUP(J208,J209:J$823,1,0))</f>
        <v>1</v>
      </c>
      <c r="I208" s="27" t="e">
        <f>VLOOKUP(C208,SOURCE!V$6:AB$10046,7,0)</f>
        <v>#N/A</v>
      </c>
      <c r="J208" s="28" t="e">
        <f>VLOOKUP(C208,SOURCE!V$6:AB$10046,6,0)</f>
        <v>#N/A</v>
      </c>
      <c r="K208" s="29" t="e">
        <f t="shared" si="17"/>
        <v>#N/A</v>
      </c>
      <c r="L208" s="39" t="e">
        <f>VLOOKUP(C208,SOURCE!V$6:AB$10046,2,0)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VLOOKUP(C209,SOURCE!$V$3:$AC$2867,8,0)</f>
        <v>#N/A</v>
      </c>
      <c r="E209" s="26" t="e">
        <f>CHAR(34)&amp;VLOOKUP(C209,SOURCE!$V$3:$AC$2867,6,0)&amp;CHAR(34)</f>
        <v>#N/A</v>
      </c>
      <c r="F209" s="22" t="e">
        <f>VLOOKUP(C209,SOURCE!$V$3:$AD$2867,9,0)&amp;"           {"&amp;D209&amp;",   "&amp;E209&amp;"},"</f>
        <v>#N/A</v>
      </c>
      <c r="H209" t="b">
        <f>ISNA(VLOOKUP(J209,J210:J$823,1,0))</f>
        <v>1</v>
      </c>
      <c r="I209" s="27" t="e">
        <f>VLOOKUP(C209,SOURCE!V$6:AB$10046,7,0)</f>
        <v>#N/A</v>
      </c>
      <c r="J209" s="28" t="e">
        <f>VLOOKUP(C209,SOURCE!V$6:AB$10046,6,0)</f>
        <v>#N/A</v>
      </c>
      <c r="K209" s="29" t="e">
        <f t="shared" si="17"/>
        <v>#N/A</v>
      </c>
      <c r="L209" s="39" t="e">
        <f>VLOOKUP(C209,SOURCE!V$6:AB$10046,2,0)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VLOOKUP(C210,SOURCE!$V$3:$AC$2867,8,0)</f>
        <v>#N/A</v>
      </c>
      <c r="E210" s="26" t="e">
        <f>CHAR(34)&amp;VLOOKUP(C210,SOURCE!$V$3:$AC$2867,6,0)&amp;CHAR(34)</f>
        <v>#N/A</v>
      </c>
      <c r="F210" s="22" t="e">
        <f>VLOOKUP(C210,SOURCE!$V$3:$AD$2867,9,0)&amp;"           {"&amp;D210&amp;",   "&amp;E210&amp;"},"</f>
        <v>#N/A</v>
      </c>
      <c r="H210" t="b">
        <f>ISNA(VLOOKUP(J210,J211:J$823,1,0))</f>
        <v>1</v>
      </c>
      <c r="I210" s="27" t="e">
        <f>VLOOKUP(C210,SOURCE!V$6:AB$10046,7,0)</f>
        <v>#N/A</v>
      </c>
      <c r="J210" s="28" t="e">
        <f>VLOOKUP(C210,SOURCE!V$6:AB$10046,6,0)</f>
        <v>#N/A</v>
      </c>
      <c r="K210" s="29" t="e">
        <f t="shared" si="17"/>
        <v>#N/A</v>
      </c>
      <c r="L210" s="39" t="e">
        <f>VLOOKUP(C210,SOURCE!V$6:AB$10046,2,0)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VLOOKUP(C211,SOURCE!$V$3:$AC$2867,8,0)</f>
        <v>#N/A</v>
      </c>
      <c r="E211" s="26" t="e">
        <f>CHAR(34)&amp;VLOOKUP(C211,SOURCE!$V$3:$AC$2867,6,0)&amp;CHAR(34)</f>
        <v>#N/A</v>
      </c>
      <c r="F211" s="22" t="e">
        <f>VLOOKUP(C211,SOURCE!$V$3:$AD$2867,9,0)&amp;"           {"&amp;D211&amp;",   "&amp;E211&amp;"},"</f>
        <v>#N/A</v>
      </c>
      <c r="H211" t="b">
        <f>ISNA(VLOOKUP(J211,J212:J$823,1,0))</f>
        <v>1</v>
      </c>
      <c r="I211" s="27" t="e">
        <f>VLOOKUP(C211,SOURCE!V$6:AB$10046,7,0)</f>
        <v>#N/A</v>
      </c>
      <c r="J211" s="28" t="e">
        <f>VLOOKUP(C211,SOURCE!V$6:AB$10046,6,0)</f>
        <v>#N/A</v>
      </c>
      <c r="K211" s="29" t="e">
        <f t="shared" si="17"/>
        <v>#N/A</v>
      </c>
      <c r="L211" s="39" t="e">
        <f>VLOOKUP(C211,SOURCE!V$6:AB$10046,2,0)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VLOOKUP(C212,SOURCE!$V$3:$AC$2867,8,0)</f>
        <v>#N/A</v>
      </c>
      <c r="E212" s="26" t="e">
        <f>CHAR(34)&amp;VLOOKUP(C212,SOURCE!$V$3:$AC$2867,6,0)&amp;CHAR(34)</f>
        <v>#N/A</v>
      </c>
      <c r="F212" s="22" t="e">
        <f>VLOOKUP(C212,SOURCE!$V$3:$AD$2867,9,0)&amp;"           {"&amp;D212&amp;",   "&amp;E212&amp;"},"</f>
        <v>#N/A</v>
      </c>
      <c r="H212" t="b">
        <f>ISNA(VLOOKUP(J212,J213:J$823,1,0))</f>
        <v>1</v>
      </c>
      <c r="I212" s="27" t="e">
        <f>VLOOKUP(C212,SOURCE!V$6:AB$10046,7,0)</f>
        <v>#N/A</v>
      </c>
      <c r="J212" s="28" t="e">
        <f>VLOOKUP(C212,SOURCE!V$6:AB$10046,6,0)</f>
        <v>#N/A</v>
      </c>
      <c r="K212" s="29" t="e">
        <f t="shared" si="17"/>
        <v>#N/A</v>
      </c>
      <c r="L212" s="39" t="e">
        <f>VLOOKUP(C212,SOURCE!V$6:AB$10046,2,0)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VLOOKUP(C213,SOURCE!$V$3:$AC$2867,8,0)</f>
        <v>#N/A</v>
      </c>
      <c r="E213" s="26" t="e">
        <f>CHAR(34)&amp;VLOOKUP(C213,SOURCE!$V$3:$AC$2867,6,0)&amp;CHAR(34)</f>
        <v>#N/A</v>
      </c>
      <c r="F213" s="22" t="e">
        <f>VLOOKUP(C213,SOURCE!$V$3:$AD$2867,9,0)&amp;"           {"&amp;D213&amp;",   "&amp;E213&amp;"},"</f>
        <v>#N/A</v>
      </c>
      <c r="H213" t="b">
        <f>ISNA(VLOOKUP(J213,J214:J$823,1,0))</f>
        <v>1</v>
      </c>
      <c r="I213" s="27" t="e">
        <f>VLOOKUP(C213,SOURCE!V$6:AB$10046,7,0)</f>
        <v>#N/A</v>
      </c>
      <c r="J213" s="28" t="e">
        <f>VLOOKUP(C213,SOURCE!V$6:AB$10046,6,0)</f>
        <v>#N/A</v>
      </c>
      <c r="K213" s="29" t="e">
        <f t="shared" si="17"/>
        <v>#N/A</v>
      </c>
      <c r="L213" s="39" t="e">
        <f>VLOOKUP(C213,SOURCE!V$6:AB$10046,2,0)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VLOOKUP(C214,SOURCE!$V$3:$AC$2867,8,0)</f>
        <v>#N/A</v>
      </c>
      <c r="E214" s="26" t="e">
        <f>CHAR(34)&amp;VLOOKUP(C214,SOURCE!$V$3:$AC$2867,6,0)&amp;CHAR(34)</f>
        <v>#N/A</v>
      </c>
      <c r="F214" s="22" t="e">
        <f>VLOOKUP(C214,SOURCE!$V$3:$AD$2867,9,0)&amp;"           {"&amp;D214&amp;",   "&amp;E214&amp;"},"</f>
        <v>#N/A</v>
      </c>
      <c r="H214" t="b">
        <f>ISNA(VLOOKUP(J214,J215:J$823,1,0))</f>
        <v>1</v>
      </c>
      <c r="I214" s="27" t="e">
        <f>VLOOKUP(C214,SOURCE!V$6:AB$10046,7,0)</f>
        <v>#N/A</v>
      </c>
      <c r="J214" s="28" t="e">
        <f>VLOOKUP(C214,SOURCE!V$6:AB$10046,6,0)</f>
        <v>#N/A</v>
      </c>
      <c r="K214" s="29" t="e">
        <f t="shared" si="17"/>
        <v>#N/A</v>
      </c>
      <c r="L214" s="39" t="e">
        <f>VLOOKUP(C214,SOURCE!V$6:AB$10046,2,0)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VLOOKUP(C215,SOURCE!$V$3:$AC$2867,8,0)</f>
        <v>#N/A</v>
      </c>
      <c r="E215" s="26" t="e">
        <f>CHAR(34)&amp;VLOOKUP(C215,SOURCE!$V$3:$AC$2867,6,0)&amp;CHAR(34)</f>
        <v>#N/A</v>
      </c>
      <c r="F215" s="22" t="e">
        <f>VLOOKUP(C215,SOURCE!$V$3:$AD$2867,9,0)&amp;"           {"&amp;D215&amp;",   "&amp;E215&amp;"},"</f>
        <v>#N/A</v>
      </c>
      <c r="H215" t="b">
        <f>ISNA(VLOOKUP(J215,J216:J$823,1,0))</f>
        <v>1</v>
      </c>
      <c r="I215" s="27" t="e">
        <f>VLOOKUP(C215,SOURCE!V$6:AB$10046,7,0)</f>
        <v>#N/A</v>
      </c>
      <c r="J215" s="28" t="e">
        <f>VLOOKUP(C215,SOURCE!V$6:AB$10046,6,0)</f>
        <v>#N/A</v>
      </c>
      <c r="K215" s="29" t="e">
        <f t="shared" si="17"/>
        <v>#N/A</v>
      </c>
      <c r="L215" s="39" t="e">
        <f>VLOOKUP(C215,SOURCE!V$6:AB$10046,2,0)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VLOOKUP(C216,SOURCE!$V$3:$AC$2867,8,0)</f>
        <v>#N/A</v>
      </c>
      <c r="E216" s="26" t="e">
        <f>CHAR(34)&amp;VLOOKUP(C216,SOURCE!$V$3:$AC$2867,6,0)&amp;CHAR(34)</f>
        <v>#N/A</v>
      </c>
      <c r="F216" s="22" t="e">
        <f>VLOOKUP(C216,SOURCE!$V$3:$AD$2867,9,0)&amp;"           {"&amp;D216&amp;",   "&amp;E216&amp;"},"</f>
        <v>#N/A</v>
      </c>
      <c r="H216" t="b">
        <f>ISNA(VLOOKUP(J216,J217:J$823,1,0))</f>
        <v>1</v>
      </c>
      <c r="I216" s="27" t="e">
        <f>VLOOKUP(C216,SOURCE!V$6:AB$10046,7,0)</f>
        <v>#N/A</v>
      </c>
      <c r="J216" s="28" t="e">
        <f>VLOOKUP(C216,SOURCE!V$6:AB$10046,6,0)</f>
        <v>#N/A</v>
      </c>
      <c r="K216" s="29" t="e">
        <f t="shared" si="17"/>
        <v>#N/A</v>
      </c>
      <c r="L216" s="39" t="e">
        <f>VLOOKUP(C216,SOURCE!V$6:AB$10046,2,0)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VLOOKUP(C217,SOURCE!$V$3:$AC$2867,8,0)</f>
        <v>#N/A</v>
      </c>
      <c r="E217" s="26" t="e">
        <f>CHAR(34)&amp;VLOOKUP(C217,SOURCE!$V$3:$AC$2867,6,0)&amp;CHAR(34)</f>
        <v>#N/A</v>
      </c>
      <c r="F217" s="22" t="e">
        <f>VLOOKUP(C217,SOURCE!$V$3:$AD$2867,9,0)&amp;"           {"&amp;D217&amp;",   "&amp;E217&amp;"},"</f>
        <v>#N/A</v>
      </c>
      <c r="H217" t="b">
        <f>ISNA(VLOOKUP(J217,J218:J$823,1,0))</f>
        <v>1</v>
      </c>
      <c r="I217" s="27" t="e">
        <f>VLOOKUP(C217,SOURCE!V$6:AB$10046,7,0)</f>
        <v>#N/A</v>
      </c>
      <c r="J217" s="28" t="e">
        <f>VLOOKUP(C217,SOURCE!V$6:AB$10046,6,0)</f>
        <v>#N/A</v>
      </c>
      <c r="K217" s="29" t="e">
        <f t="shared" si="17"/>
        <v>#N/A</v>
      </c>
      <c r="L217" s="39" t="e">
        <f>VLOOKUP(C217,SOURCE!V$6:AB$10046,2,0)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VLOOKUP(C218,SOURCE!$V$3:$AC$2867,8,0)</f>
        <v>#N/A</v>
      </c>
      <c r="E218" s="26" t="e">
        <f>CHAR(34)&amp;VLOOKUP(C218,SOURCE!$V$3:$AC$2867,6,0)&amp;CHAR(34)</f>
        <v>#N/A</v>
      </c>
      <c r="F218" s="22" t="e">
        <f>VLOOKUP(C218,SOURCE!$V$3:$AD$2867,9,0)&amp;"           {"&amp;D218&amp;",   "&amp;E218&amp;"},"</f>
        <v>#N/A</v>
      </c>
      <c r="H218" t="b">
        <f>ISNA(VLOOKUP(J218,J219:J$823,1,0))</f>
        <v>1</v>
      </c>
      <c r="I218" s="27" t="e">
        <f>VLOOKUP(C218,SOURCE!V$6:AB$10046,7,0)</f>
        <v>#N/A</v>
      </c>
      <c r="J218" s="28" t="e">
        <f>VLOOKUP(C218,SOURCE!V$6:AB$10046,6,0)</f>
        <v>#N/A</v>
      </c>
      <c r="K218" s="29" t="e">
        <f t="shared" si="17"/>
        <v>#N/A</v>
      </c>
      <c r="L218" s="39" t="e">
        <f>VLOOKUP(C218,SOURCE!V$6:AB$10046,2,0)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VLOOKUP(C219,SOURCE!$V$3:$AC$2867,8,0)</f>
        <v>#N/A</v>
      </c>
      <c r="E219" s="26" t="e">
        <f>CHAR(34)&amp;VLOOKUP(C219,SOURCE!$V$3:$AC$2867,6,0)&amp;CHAR(34)</f>
        <v>#N/A</v>
      </c>
      <c r="F219" s="22" t="e">
        <f>VLOOKUP(C219,SOURCE!$V$3:$AD$2867,9,0)&amp;"           {"&amp;D219&amp;",   "&amp;E219&amp;"},"</f>
        <v>#N/A</v>
      </c>
      <c r="H219" t="b">
        <f>ISNA(VLOOKUP(J219,J220:J$823,1,0))</f>
        <v>1</v>
      </c>
      <c r="I219" s="27" t="e">
        <f>VLOOKUP(C219,SOURCE!V$6:AB$10046,7,0)</f>
        <v>#N/A</v>
      </c>
      <c r="J219" s="28" t="e">
        <f>VLOOKUP(C219,SOURCE!V$6:AB$10046,6,0)</f>
        <v>#N/A</v>
      </c>
      <c r="K219" s="29" t="e">
        <f t="shared" si="17"/>
        <v>#N/A</v>
      </c>
      <c r="L219" s="39" t="e">
        <f>VLOOKUP(C219,SOURCE!V$6:AB$10046,2,0)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VLOOKUP(C220,SOURCE!$V$3:$AC$2867,8,0)</f>
        <v>#N/A</v>
      </c>
      <c r="E220" s="26" t="e">
        <f>CHAR(34)&amp;VLOOKUP(C220,SOURCE!$V$3:$AC$2867,6,0)&amp;CHAR(34)</f>
        <v>#N/A</v>
      </c>
      <c r="F220" s="22" t="e">
        <f>VLOOKUP(C220,SOURCE!$V$3:$AD$2867,9,0)&amp;"           {"&amp;D220&amp;",   "&amp;E220&amp;"},"</f>
        <v>#N/A</v>
      </c>
      <c r="H220" t="b">
        <f>ISNA(VLOOKUP(J220,J221:J$823,1,0))</f>
        <v>1</v>
      </c>
      <c r="I220" s="27" t="e">
        <f>VLOOKUP(C220,SOURCE!V$6:AB$10046,7,0)</f>
        <v>#N/A</v>
      </c>
      <c r="J220" s="28" t="e">
        <f>VLOOKUP(C220,SOURCE!V$6:AB$10046,6,0)</f>
        <v>#N/A</v>
      </c>
      <c r="K220" s="29" t="e">
        <f t="shared" si="17"/>
        <v>#N/A</v>
      </c>
      <c r="L220" s="39" t="e">
        <f>VLOOKUP(C220,SOURCE!V$6:AB$10046,2,0)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VLOOKUP(C221,SOURCE!$V$3:$AC$2867,8,0)</f>
        <v>#N/A</v>
      </c>
      <c r="E221" s="26" t="e">
        <f>CHAR(34)&amp;VLOOKUP(C221,SOURCE!$V$3:$AC$2867,6,0)&amp;CHAR(34)</f>
        <v>#N/A</v>
      </c>
      <c r="F221" s="22" t="e">
        <f>VLOOKUP(C221,SOURCE!$V$3:$AD$2867,9,0)&amp;"           {"&amp;D221&amp;",   "&amp;E221&amp;"},"</f>
        <v>#N/A</v>
      </c>
      <c r="H221" t="b">
        <f>ISNA(VLOOKUP(J221,J222:J$823,1,0))</f>
        <v>1</v>
      </c>
      <c r="I221" s="27" t="e">
        <f>VLOOKUP(C221,SOURCE!V$6:AB$10046,7,0)</f>
        <v>#N/A</v>
      </c>
      <c r="J221" s="28" t="e">
        <f>VLOOKUP(C221,SOURCE!V$6:AB$10046,6,0)</f>
        <v>#N/A</v>
      </c>
      <c r="K221" s="29" t="e">
        <f t="shared" si="17"/>
        <v>#N/A</v>
      </c>
      <c r="L221" s="39" t="e">
        <f>VLOOKUP(C221,SOURCE!V$6:AB$10046,2,0)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VLOOKUP(C222,SOURCE!$V$3:$AC$2867,8,0)</f>
        <v>#N/A</v>
      </c>
      <c r="E222" s="26" t="e">
        <f>CHAR(34)&amp;VLOOKUP(C222,SOURCE!$V$3:$AC$2867,6,0)&amp;CHAR(34)</f>
        <v>#N/A</v>
      </c>
      <c r="F222" s="22" t="e">
        <f>VLOOKUP(C222,SOURCE!$V$3:$AD$2867,9,0)&amp;"           {"&amp;D222&amp;",   "&amp;E222&amp;"},"</f>
        <v>#N/A</v>
      </c>
      <c r="H222" t="b">
        <f>ISNA(VLOOKUP(J222,J223:J$823,1,0))</f>
        <v>1</v>
      </c>
      <c r="I222" s="27" t="e">
        <f>VLOOKUP(C222,SOURCE!V$6:AB$10046,7,0)</f>
        <v>#N/A</v>
      </c>
      <c r="J222" s="28" t="e">
        <f>VLOOKUP(C222,SOURCE!V$6:AB$10046,6,0)</f>
        <v>#N/A</v>
      </c>
      <c r="K222" s="29" t="e">
        <f t="shared" si="17"/>
        <v>#N/A</v>
      </c>
      <c r="L222" s="39" t="e">
        <f>VLOOKUP(C222,SOURCE!V$6:AB$10046,2,0)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VLOOKUP(C223,SOURCE!$V$3:$AC$2867,8,0)</f>
        <v>#N/A</v>
      </c>
      <c r="E223" s="26" t="e">
        <f>CHAR(34)&amp;VLOOKUP(C223,SOURCE!$V$3:$AC$2867,6,0)&amp;CHAR(34)</f>
        <v>#N/A</v>
      </c>
      <c r="F223" s="22" t="e">
        <f>VLOOKUP(C223,SOURCE!$V$3:$AD$2867,9,0)&amp;"           {"&amp;D223&amp;",   "&amp;E223&amp;"},"</f>
        <v>#N/A</v>
      </c>
      <c r="H223" t="b">
        <f>ISNA(VLOOKUP(J223,J224:J$823,1,0))</f>
        <v>1</v>
      </c>
      <c r="I223" s="27" t="e">
        <f>VLOOKUP(C223,SOURCE!V$6:AB$10046,7,0)</f>
        <v>#N/A</v>
      </c>
      <c r="J223" s="28" t="e">
        <f>VLOOKUP(C223,SOURCE!V$6:AB$10046,6,0)</f>
        <v>#N/A</v>
      </c>
      <c r="K223" s="29" t="e">
        <f t="shared" si="17"/>
        <v>#N/A</v>
      </c>
      <c r="L223" s="39" t="e">
        <f>VLOOKUP(C223,SOURCE!V$6:AB$10046,2,0)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VLOOKUP(C224,SOURCE!$V$3:$AC$2867,8,0)</f>
        <v>#N/A</v>
      </c>
      <c r="E224" s="26" t="e">
        <f>CHAR(34)&amp;VLOOKUP(C224,SOURCE!$V$3:$AC$2867,6,0)&amp;CHAR(34)</f>
        <v>#N/A</v>
      </c>
      <c r="F224" s="22" t="e">
        <f>VLOOKUP(C224,SOURCE!$V$3:$AD$2867,9,0)&amp;"           {"&amp;D224&amp;",   "&amp;E224&amp;"},"</f>
        <v>#N/A</v>
      </c>
      <c r="H224" t="b">
        <f>ISNA(VLOOKUP(J224,J225:J$823,1,0))</f>
        <v>1</v>
      </c>
      <c r="I224" s="27" t="e">
        <f>VLOOKUP(C224,SOURCE!V$6:AB$10046,7,0)</f>
        <v>#N/A</v>
      </c>
      <c r="J224" s="28" t="e">
        <f>VLOOKUP(C224,SOURCE!V$6:AB$10046,6,0)</f>
        <v>#N/A</v>
      </c>
      <c r="K224" s="29" t="e">
        <f t="shared" si="17"/>
        <v>#N/A</v>
      </c>
      <c r="L224" s="39" t="e">
        <f>VLOOKUP(C224,SOURCE!V$6:AB$10046,2,0)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VLOOKUP(C225,SOURCE!$V$3:$AC$2867,8,0)</f>
        <v>#N/A</v>
      </c>
      <c r="E225" s="26" t="e">
        <f>CHAR(34)&amp;VLOOKUP(C225,SOURCE!$V$3:$AC$2867,6,0)&amp;CHAR(34)</f>
        <v>#N/A</v>
      </c>
      <c r="F225" s="22" t="e">
        <f>VLOOKUP(C225,SOURCE!$V$3:$AD$2867,9,0)&amp;"           {"&amp;D225&amp;",   "&amp;E225&amp;"},"</f>
        <v>#N/A</v>
      </c>
      <c r="H225" t="b">
        <f>ISNA(VLOOKUP(J225,J226:J$823,1,0))</f>
        <v>1</v>
      </c>
      <c r="I225" s="27" t="e">
        <f>VLOOKUP(C225,SOURCE!V$6:AB$10046,7,0)</f>
        <v>#N/A</v>
      </c>
      <c r="J225" s="28" t="e">
        <f>VLOOKUP(C225,SOURCE!V$6:AB$10046,6,0)</f>
        <v>#N/A</v>
      </c>
      <c r="K225" s="29" t="e">
        <f t="shared" si="17"/>
        <v>#N/A</v>
      </c>
      <c r="L225" s="39" t="e">
        <f>VLOOKUP(C225,SOURCE!V$6:AB$10046,2,0)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VLOOKUP(C226,SOURCE!$V$3:$AC$2867,8,0)</f>
        <v>#N/A</v>
      </c>
      <c r="E226" s="26" t="e">
        <f>CHAR(34)&amp;VLOOKUP(C226,SOURCE!$V$3:$AC$2867,6,0)&amp;CHAR(34)</f>
        <v>#N/A</v>
      </c>
      <c r="F226" s="22" t="e">
        <f>VLOOKUP(C226,SOURCE!$V$3:$AD$2867,9,0)&amp;"           {"&amp;D226&amp;",   "&amp;E226&amp;"},"</f>
        <v>#N/A</v>
      </c>
      <c r="H226" t="b">
        <f>ISNA(VLOOKUP(J226,J227:J$823,1,0))</f>
        <v>1</v>
      </c>
      <c r="I226" s="27" t="e">
        <f>VLOOKUP(C226,SOURCE!V$6:AB$10046,7,0)</f>
        <v>#N/A</v>
      </c>
      <c r="J226" s="28" t="e">
        <f>VLOOKUP(C226,SOURCE!V$6:AB$10046,6,0)</f>
        <v>#N/A</v>
      </c>
      <c r="K226" s="29" t="e">
        <f t="shared" si="17"/>
        <v>#N/A</v>
      </c>
      <c r="L226" s="39" t="e">
        <f>VLOOKUP(C226,SOURCE!V$6:AB$10046,2,0)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VLOOKUP(C227,SOURCE!$V$3:$AC$2867,8,0)</f>
        <v>#N/A</v>
      </c>
      <c r="E227" s="26" t="e">
        <f>CHAR(34)&amp;VLOOKUP(C227,SOURCE!$V$3:$AC$2867,6,0)&amp;CHAR(34)</f>
        <v>#N/A</v>
      </c>
      <c r="F227" s="22" t="e">
        <f>VLOOKUP(C227,SOURCE!$V$3:$AD$2867,9,0)&amp;"           {"&amp;D227&amp;",   "&amp;E227&amp;"},"</f>
        <v>#N/A</v>
      </c>
      <c r="H227" t="b">
        <f>ISNA(VLOOKUP(J227,J228:J$823,1,0))</f>
        <v>1</v>
      </c>
      <c r="I227" s="27" t="e">
        <f>VLOOKUP(C227,SOURCE!V$6:AB$10046,7,0)</f>
        <v>#N/A</v>
      </c>
      <c r="J227" s="28" t="e">
        <f>VLOOKUP(C227,SOURCE!V$6:AB$10046,6,0)</f>
        <v>#N/A</v>
      </c>
      <c r="K227" s="29" t="e">
        <f t="shared" si="17"/>
        <v>#N/A</v>
      </c>
      <c r="L227" s="39" t="e">
        <f>VLOOKUP(C227,SOURCE!V$6:AB$10046,2,0)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VLOOKUP(C228,SOURCE!$V$3:$AC$2867,8,0)</f>
        <v>#N/A</v>
      </c>
      <c r="E228" s="26" t="e">
        <f>CHAR(34)&amp;VLOOKUP(C228,SOURCE!$V$3:$AC$2867,6,0)&amp;CHAR(34)</f>
        <v>#N/A</v>
      </c>
      <c r="F228" s="22" t="e">
        <f>VLOOKUP(C228,SOURCE!$V$3:$AD$2867,9,0)&amp;"           {"&amp;D228&amp;",   "&amp;E228&amp;"},"</f>
        <v>#N/A</v>
      </c>
      <c r="H228" t="b">
        <f>ISNA(VLOOKUP(J228,J229:J$823,1,0))</f>
        <v>1</v>
      </c>
      <c r="I228" s="27" t="e">
        <f>VLOOKUP(C228,SOURCE!V$6:AB$10046,7,0)</f>
        <v>#N/A</v>
      </c>
      <c r="J228" s="28" t="e">
        <f>VLOOKUP(C228,SOURCE!V$6:AB$10046,6,0)</f>
        <v>#N/A</v>
      </c>
      <c r="K228" s="29" t="e">
        <f t="shared" si="17"/>
        <v>#N/A</v>
      </c>
      <c r="L228" s="39" t="e">
        <f>VLOOKUP(C228,SOURCE!V$6:AB$10046,2,0)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VLOOKUP(C229,SOURCE!$V$3:$AC$2867,8,0)</f>
        <v>#N/A</v>
      </c>
      <c r="E229" s="26" t="e">
        <f>CHAR(34)&amp;VLOOKUP(C229,SOURCE!$V$3:$AC$2867,6,0)&amp;CHAR(34)</f>
        <v>#N/A</v>
      </c>
      <c r="F229" s="22" t="e">
        <f>VLOOKUP(C229,SOURCE!$V$3:$AD$2867,9,0)&amp;"           {"&amp;D229&amp;",   "&amp;E229&amp;"},"</f>
        <v>#N/A</v>
      </c>
      <c r="H229" t="b">
        <f>ISNA(VLOOKUP(J229,J230:J$823,1,0))</f>
        <v>1</v>
      </c>
      <c r="I229" s="27" t="e">
        <f>VLOOKUP(C229,SOURCE!V$6:AB$10046,7,0)</f>
        <v>#N/A</v>
      </c>
      <c r="J229" s="28" t="e">
        <f>VLOOKUP(C229,SOURCE!V$6:AB$10046,6,0)</f>
        <v>#N/A</v>
      </c>
      <c r="K229" s="29" t="e">
        <f t="shared" si="17"/>
        <v>#N/A</v>
      </c>
      <c r="L229" s="39" t="e">
        <f>VLOOKUP(C229,SOURCE!V$6:AB$10046,2,0)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VLOOKUP(C230,SOURCE!$V$3:$AC$2867,8,0)</f>
        <v>#N/A</v>
      </c>
      <c r="E230" s="26" t="e">
        <f>CHAR(34)&amp;VLOOKUP(C230,SOURCE!$V$3:$AC$2867,6,0)&amp;CHAR(34)</f>
        <v>#N/A</v>
      </c>
      <c r="F230" s="22" t="e">
        <f>VLOOKUP(C230,SOURCE!$V$3:$AD$2867,9,0)&amp;"           {"&amp;D230&amp;",   "&amp;E230&amp;"},"</f>
        <v>#N/A</v>
      </c>
      <c r="H230" t="b">
        <f>ISNA(VLOOKUP(J230,J231:J$823,1,0))</f>
        <v>1</v>
      </c>
      <c r="I230" s="27" t="e">
        <f>VLOOKUP(C230,SOURCE!V$6:AB$10046,7,0)</f>
        <v>#N/A</v>
      </c>
      <c r="J230" s="28" t="e">
        <f>VLOOKUP(C230,SOURCE!V$6:AB$10046,6,0)</f>
        <v>#N/A</v>
      </c>
      <c r="K230" s="29" t="e">
        <f t="shared" si="17"/>
        <v>#N/A</v>
      </c>
      <c r="L230" s="39" t="e">
        <f>VLOOKUP(C230,SOURCE!V$6:AB$10046,2,0)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VLOOKUP(C231,SOURCE!$V$3:$AC$2867,8,0)</f>
        <v>#N/A</v>
      </c>
      <c r="E231" s="26" t="e">
        <f>CHAR(34)&amp;VLOOKUP(C231,SOURCE!$V$3:$AC$2867,6,0)&amp;CHAR(34)</f>
        <v>#N/A</v>
      </c>
      <c r="F231" s="22" t="e">
        <f>VLOOKUP(C231,SOURCE!$V$3:$AD$2867,9,0)&amp;"           {"&amp;D231&amp;",   "&amp;E231&amp;"},"</f>
        <v>#N/A</v>
      </c>
      <c r="H231" t="b">
        <f>ISNA(VLOOKUP(J231,J232:J$823,1,0))</f>
        <v>1</v>
      </c>
      <c r="I231" s="27" t="e">
        <f>VLOOKUP(C231,SOURCE!V$6:AB$10046,7,0)</f>
        <v>#N/A</v>
      </c>
      <c r="J231" s="28" t="e">
        <f>VLOOKUP(C231,SOURCE!V$6:AB$10046,6,0)</f>
        <v>#N/A</v>
      </c>
      <c r="K231" s="29" t="e">
        <f t="shared" si="17"/>
        <v>#N/A</v>
      </c>
      <c r="L231" s="39" t="e">
        <f>VLOOKUP(C231,SOURCE!V$6:AB$10046,2,0)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VLOOKUP(C232,SOURCE!$V$3:$AC$2867,8,0)</f>
        <v>#N/A</v>
      </c>
      <c r="E232" s="26" t="e">
        <f>CHAR(34)&amp;VLOOKUP(C232,SOURCE!$V$3:$AC$2867,6,0)&amp;CHAR(34)</f>
        <v>#N/A</v>
      </c>
      <c r="F232" s="22" t="e">
        <f>VLOOKUP(C232,SOURCE!$V$3:$AD$2867,9,0)&amp;"           {"&amp;D232&amp;",   "&amp;E232&amp;"},"</f>
        <v>#N/A</v>
      </c>
      <c r="H232" t="b">
        <f>ISNA(VLOOKUP(J232,J233:J$823,1,0))</f>
        <v>1</v>
      </c>
      <c r="I232" s="27" t="e">
        <f>VLOOKUP(C232,SOURCE!V$6:AB$10046,7,0)</f>
        <v>#N/A</v>
      </c>
      <c r="J232" s="28" t="e">
        <f>VLOOKUP(C232,SOURCE!V$6:AB$10046,6,0)</f>
        <v>#N/A</v>
      </c>
      <c r="K232" s="29" t="e">
        <f t="shared" si="17"/>
        <v>#N/A</v>
      </c>
      <c r="L232" s="39" t="e">
        <f>VLOOKUP(C232,SOURCE!V$6:AB$10046,2,0)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VLOOKUP(C233,SOURCE!$V$3:$AC$2867,8,0)</f>
        <v>#N/A</v>
      </c>
      <c r="E233" s="26" t="e">
        <f>CHAR(34)&amp;VLOOKUP(C233,SOURCE!$V$3:$AC$2867,6,0)&amp;CHAR(34)</f>
        <v>#N/A</v>
      </c>
      <c r="F233" s="22" t="e">
        <f>VLOOKUP(C233,SOURCE!$V$3:$AD$2867,9,0)&amp;"           {"&amp;D233&amp;",   "&amp;E233&amp;"},"</f>
        <v>#N/A</v>
      </c>
      <c r="H233" t="b">
        <f>ISNA(VLOOKUP(J233,J234:J$823,1,0))</f>
        <v>1</v>
      </c>
      <c r="I233" s="27" t="e">
        <f>VLOOKUP(C233,SOURCE!V$6:AB$10046,7,0)</f>
        <v>#N/A</v>
      </c>
      <c r="J233" s="28" t="e">
        <f>VLOOKUP(C233,SOURCE!V$6:AB$10046,6,0)</f>
        <v>#N/A</v>
      </c>
      <c r="K233" s="29" t="e">
        <f t="shared" si="17"/>
        <v>#N/A</v>
      </c>
      <c r="L233" s="39" t="e">
        <f>VLOOKUP(C233,SOURCE!V$6:AB$10046,2,0)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VLOOKUP(C234,SOURCE!$V$3:$AC$2867,8,0)</f>
        <v>#N/A</v>
      </c>
      <c r="E234" s="26" t="e">
        <f>CHAR(34)&amp;VLOOKUP(C234,SOURCE!$V$3:$AC$2867,6,0)&amp;CHAR(34)</f>
        <v>#N/A</v>
      </c>
      <c r="F234" s="22" t="e">
        <f>VLOOKUP(C234,SOURCE!$V$3:$AD$2867,9,0)&amp;"           {"&amp;D234&amp;",   "&amp;E234&amp;"},"</f>
        <v>#N/A</v>
      </c>
      <c r="H234" t="b">
        <f>ISNA(VLOOKUP(J234,J235:J$823,1,0))</f>
        <v>1</v>
      </c>
      <c r="I234" s="27" t="e">
        <f>VLOOKUP(C234,SOURCE!V$6:AB$10046,7,0)</f>
        <v>#N/A</v>
      </c>
      <c r="J234" s="28" t="e">
        <f>VLOOKUP(C234,SOURCE!V$6:AB$10046,6,0)</f>
        <v>#N/A</v>
      </c>
      <c r="K234" s="29" t="e">
        <f t="shared" si="17"/>
        <v>#N/A</v>
      </c>
      <c r="L234" s="39" t="e">
        <f>VLOOKUP(C234,SOURCE!V$6:AB$10046,2,0)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VLOOKUP(C235,SOURCE!$V$3:$AC$2867,8,0)</f>
        <v>#N/A</v>
      </c>
      <c r="E235" s="26" t="e">
        <f>CHAR(34)&amp;VLOOKUP(C235,SOURCE!$V$3:$AC$2867,6,0)&amp;CHAR(34)</f>
        <v>#N/A</v>
      </c>
      <c r="F235" s="22" t="e">
        <f>VLOOKUP(C235,SOURCE!$V$3:$AD$2867,9,0)&amp;"           {"&amp;D235&amp;",   "&amp;E235&amp;"},"</f>
        <v>#N/A</v>
      </c>
      <c r="H235" t="b">
        <f>ISNA(VLOOKUP(J235,J236:J$823,1,0))</f>
        <v>1</v>
      </c>
      <c r="I235" s="27" t="e">
        <f>VLOOKUP(C235,SOURCE!V$6:AB$10046,7,0)</f>
        <v>#N/A</v>
      </c>
      <c r="J235" s="28" t="e">
        <f>VLOOKUP(C235,SOURCE!V$6:AB$10046,6,0)</f>
        <v>#N/A</v>
      </c>
      <c r="K235" s="29" t="e">
        <f t="shared" si="17"/>
        <v>#N/A</v>
      </c>
      <c r="L235" s="39" t="e">
        <f>VLOOKUP(C235,SOURCE!V$6:AB$10046,2,0)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VLOOKUP(C236,SOURCE!$V$3:$AC$2867,8,0)</f>
        <v>#N/A</v>
      </c>
      <c r="E236" s="26" t="e">
        <f>CHAR(34)&amp;VLOOKUP(C236,SOURCE!$V$3:$AC$2867,6,0)&amp;CHAR(34)</f>
        <v>#N/A</v>
      </c>
      <c r="F236" s="22" t="e">
        <f>VLOOKUP(C236,SOURCE!$V$3:$AD$2867,9,0)&amp;"           {"&amp;D236&amp;",   "&amp;E236&amp;"},"</f>
        <v>#N/A</v>
      </c>
      <c r="H236" t="b">
        <f>ISNA(VLOOKUP(J236,J237:J$823,1,0))</f>
        <v>1</v>
      </c>
      <c r="I236" s="27" t="e">
        <f>VLOOKUP(C236,SOURCE!V$6:AB$10046,7,0)</f>
        <v>#N/A</v>
      </c>
      <c r="J236" s="28" t="e">
        <f>VLOOKUP(C236,SOURCE!V$6:AB$10046,6,0)</f>
        <v>#N/A</v>
      </c>
      <c r="K236" s="29" t="e">
        <f t="shared" si="17"/>
        <v>#N/A</v>
      </c>
      <c r="L236" s="39" t="e">
        <f>VLOOKUP(C236,SOURCE!V$6:AB$10046,2,0)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VLOOKUP(C237,SOURCE!$V$3:$AC$2867,8,0)</f>
        <v>#N/A</v>
      </c>
      <c r="E237" s="26" t="e">
        <f>CHAR(34)&amp;VLOOKUP(C237,SOURCE!$V$3:$AC$2867,6,0)&amp;CHAR(34)</f>
        <v>#N/A</v>
      </c>
      <c r="F237" s="22" t="e">
        <f>VLOOKUP(C237,SOURCE!$V$3:$AD$2867,9,0)&amp;"           {"&amp;D237&amp;",   "&amp;E237&amp;"},"</f>
        <v>#N/A</v>
      </c>
      <c r="H237" t="b">
        <f>ISNA(VLOOKUP(J237,J238:J$823,1,0))</f>
        <v>1</v>
      </c>
      <c r="I237" s="27" t="e">
        <f>VLOOKUP(C237,SOURCE!V$6:AB$10046,7,0)</f>
        <v>#N/A</v>
      </c>
      <c r="J237" s="28" t="e">
        <f>VLOOKUP(C237,SOURCE!V$6:AB$10046,6,0)</f>
        <v>#N/A</v>
      </c>
      <c r="K237" s="29" t="e">
        <f t="shared" si="17"/>
        <v>#N/A</v>
      </c>
      <c r="L237" s="39" t="e">
        <f>VLOOKUP(C237,SOURCE!V$6:AB$10046,2,0)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VLOOKUP(C238,SOURCE!$V$3:$AC$2867,8,0)</f>
        <v>#N/A</v>
      </c>
      <c r="E238" s="26" t="e">
        <f>CHAR(34)&amp;VLOOKUP(C238,SOURCE!$V$3:$AC$2867,6,0)&amp;CHAR(34)</f>
        <v>#N/A</v>
      </c>
      <c r="F238" s="22" t="e">
        <f>VLOOKUP(C238,SOURCE!$V$3:$AD$2867,9,0)&amp;"           {"&amp;D238&amp;",   "&amp;E238&amp;"},"</f>
        <v>#N/A</v>
      </c>
      <c r="H238" t="b">
        <f>ISNA(VLOOKUP(J238,J239:J$823,1,0))</f>
        <v>1</v>
      </c>
      <c r="I238" s="27" t="e">
        <f>VLOOKUP(C238,SOURCE!V$6:AB$10046,7,0)</f>
        <v>#N/A</v>
      </c>
      <c r="J238" s="28" t="e">
        <f>VLOOKUP(C238,SOURCE!V$6:AB$10046,6,0)</f>
        <v>#N/A</v>
      </c>
      <c r="K238" s="29" t="e">
        <f t="shared" si="17"/>
        <v>#N/A</v>
      </c>
      <c r="L238" s="39" t="e">
        <f>VLOOKUP(C238,SOURCE!V$6:AB$10046,2,0)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VLOOKUP(C239,SOURCE!$V$3:$AC$2867,8,0)</f>
        <v>#N/A</v>
      </c>
      <c r="E239" s="26" t="e">
        <f>CHAR(34)&amp;VLOOKUP(C239,SOURCE!$V$3:$AC$2867,6,0)&amp;CHAR(34)</f>
        <v>#N/A</v>
      </c>
      <c r="F239" s="22" t="e">
        <f>VLOOKUP(C239,SOURCE!$V$3:$AD$2867,9,0)&amp;"           {"&amp;D239&amp;",   "&amp;E239&amp;"},"</f>
        <v>#N/A</v>
      </c>
      <c r="H239" t="b">
        <f>ISNA(VLOOKUP(J239,J240:J$823,1,0))</f>
        <v>1</v>
      </c>
      <c r="I239" s="27" t="e">
        <f>VLOOKUP(C239,SOURCE!V$6:AB$10046,7,0)</f>
        <v>#N/A</v>
      </c>
      <c r="J239" s="28" t="e">
        <f>VLOOKUP(C239,SOURCE!V$6:AB$10046,6,0)</f>
        <v>#N/A</v>
      </c>
      <c r="K239" s="29" t="e">
        <f t="shared" si="17"/>
        <v>#N/A</v>
      </c>
      <c r="L239" s="39" t="e">
        <f>VLOOKUP(C239,SOURCE!V$6:AB$10046,2,0)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VLOOKUP(C240,SOURCE!$V$3:$AC$2867,8,0)</f>
        <v>#N/A</v>
      </c>
      <c r="E240" s="26" t="e">
        <f>CHAR(34)&amp;VLOOKUP(C240,SOURCE!$V$3:$AC$2867,6,0)&amp;CHAR(34)</f>
        <v>#N/A</v>
      </c>
      <c r="F240" s="22" t="e">
        <f>VLOOKUP(C240,SOURCE!$V$3:$AD$2867,9,0)&amp;"           {"&amp;D240&amp;",   "&amp;E240&amp;"},"</f>
        <v>#N/A</v>
      </c>
      <c r="H240" t="b">
        <f>ISNA(VLOOKUP(J240,J241:J$823,1,0))</f>
        <v>1</v>
      </c>
      <c r="I240" s="27" t="e">
        <f>VLOOKUP(C240,SOURCE!V$6:AB$10046,7,0)</f>
        <v>#N/A</v>
      </c>
      <c r="J240" s="28" t="e">
        <f>VLOOKUP(C240,SOURCE!V$6:AB$10046,6,0)</f>
        <v>#N/A</v>
      </c>
      <c r="K240" s="29" t="e">
        <f t="shared" si="17"/>
        <v>#N/A</v>
      </c>
      <c r="L240" s="39" t="e">
        <f>VLOOKUP(C240,SOURCE!V$6:AB$10046,2,0)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VLOOKUP(C241,SOURCE!$V$3:$AC$2867,8,0)</f>
        <v>#N/A</v>
      </c>
      <c r="E241" s="26" t="e">
        <f>CHAR(34)&amp;VLOOKUP(C241,SOURCE!$V$3:$AC$2867,6,0)&amp;CHAR(34)</f>
        <v>#N/A</v>
      </c>
      <c r="F241" s="22" t="e">
        <f>VLOOKUP(C241,SOURCE!$V$3:$AD$2867,9,0)&amp;"           {"&amp;D241&amp;",   "&amp;E241&amp;"},"</f>
        <v>#N/A</v>
      </c>
      <c r="H241" t="b">
        <f>ISNA(VLOOKUP(J241,J242:J$823,1,0))</f>
        <v>1</v>
      </c>
      <c r="I241" s="27" t="e">
        <f>VLOOKUP(C241,SOURCE!V$6:AB$10046,7,0)</f>
        <v>#N/A</v>
      </c>
      <c r="J241" s="28" t="e">
        <f>VLOOKUP(C241,SOURCE!V$6:AB$10046,6,0)</f>
        <v>#N/A</v>
      </c>
      <c r="K241" s="29" t="e">
        <f t="shared" si="17"/>
        <v>#N/A</v>
      </c>
      <c r="L241" s="39" t="e">
        <f>VLOOKUP(C241,SOURCE!V$6:AB$10046,2,0)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VLOOKUP(C242,SOURCE!$V$3:$AC$2867,8,0)</f>
        <v>#N/A</v>
      </c>
      <c r="E242" s="26" t="e">
        <f>CHAR(34)&amp;VLOOKUP(C242,SOURCE!$V$3:$AC$2867,6,0)&amp;CHAR(34)</f>
        <v>#N/A</v>
      </c>
      <c r="F242" s="22" t="e">
        <f>VLOOKUP(C242,SOURCE!$V$3:$AD$2867,9,0)&amp;"           {"&amp;D242&amp;",   "&amp;E242&amp;"},"</f>
        <v>#N/A</v>
      </c>
      <c r="H242" t="b">
        <f>ISNA(VLOOKUP(J242,J243:J$823,1,0))</f>
        <v>1</v>
      </c>
      <c r="I242" s="27" t="e">
        <f>VLOOKUP(C242,SOURCE!V$6:AB$10046,7,0)</f>
        <v>#N/A</v>
      </c>
      <c r="J242" s="28" t="e">
        <f>VLOOKUP(C242,SOURCE!V$6:AB$10046,6,0)</f>
        <v>#N/A</v>
      </c>
      <c r="K242" s="29" t="e">
        <f t="shared" si="17"/>
        <v>#N/A</v>
      </c>
      <c r="L242" s="39" t="e">
        <f>VLOOKUP(C242,SOURCE!V$6:AB$10046,2,0)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VLOOKUP(C243,SOURCE!$V$3:$AC$2867,8,0)</f>
        <v>#N/A</v>
      </c>
      <c r="E243" s="26" t="e">
        <f>CHAR(34)&amp;VLOOKUP(C243,SOURCE!$V$3:$AC$2867,6,0)&amp;CHAR(34)</f>
        <v>#N/A</v>
      </c>
      <c r="F243" s="22" t="e">
        <f>VLOOKUP(C243,SOURCE!$V$3:$AD$2867,9,0)&amp;"           {"&amp;D243&amp;",   "&amp;E243&amp;"},"</f>
        <v>#N/A</v>
      </c>
      <c r="H243" t="b">
        <f>ISNA(VLOOKUP(J243,J244:J$823,1,0))</f>
        <v>1</v>
      </c>
      <c r="I243" s="27" t="e">
        <f>VLOOKUP(C243,SOURCE!V$6:AB$10046,7,0)</f>
        <v>#N/A</v>
      </c>
      <c r="J243" s="28" t="e">
        <f>VLOOKUP(C243,SOURCE!V$6:AB$10046,6,0)</f>
        <v>#N/A</v>
      </c>
      <c r="K243" s="29" t="e">
        <f t="shared" si="17"/>
        <v>#N/A</v>
      </c>
      <c r="L243" s="39" t="e">
        <f>VLOOKUP(C243,SOURCE!V$6:AB$10046,2,0)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VLOOKUP(C244,SOURCE!$V$3:$AC$2867,8,0)</f>
        <v>#N/A</v>
      </c>
      <c r="E244" s="26" t="e">
        <f>CHAR(34)&amp;VLOOKUP(C244,SOURCE!$V$3:$AC$2867,6,0)&amp;CHAR(34)</f>
        <v>#N/A</v>
      </c>
      <c r="F244" s="22" t="e">
        <f>VLOOKUP(C244,SOURCE!$V$3:$AD$2867,9,0)&amp;"           {"&amp;D244&amp;",   "&amp;E244&amp;"},"</f>
        <v>#N/A</v>
      </c>
      <c r="H244" t="b">
        <f>ISNA(VLOOKUP(J244,J245:J$823,1,0))</f>
        <v>1</v>
      </c>
      <c r="I244" s="27" t="e">
        <f>VLOOKUP(C244,SOURCE!V$6:AB$10046,7,0)</f>
        <v>#N/A</v>
      </c>
      <c r="J244" s="28" t="e">
        <f>VLOOKUP(C244,SOURCE!V$6:AB$10046,6,0)</f>
        <v>#N/A</v>
      </c>
      <c r="K244" s="29" t="e">
        <f t="shared" si="17"/>
        <v>#N/A</v>
      </c>
      <c r="L244" s="39" t="e">
        <f>VLOOKUP(C244,SOURCE!V$6:AB$10046,2,0)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VLOOKUP(C245,SOURCE!$V$3:$AC$2867,8,0)</f>
        <v>#N/A</v>
      </c>
      <c r="E245" s="26" t="e">
        <f>CHAR(34)&amp;VLOOKUP(C245,SOURCE!$V$3:$AC$2867,6,0)&amp;CHAR(34)</f>
        <v>#N/A</v>
      </c>
      <c r="F245" s="22" t="e">
        <f>VLOOKUP(C245,SOURCE!$V$3:$AD$2867,9,0)&amp;"           {"&amp;D245&amp;",   "&amp;E245&amp;"},"</f>
        <v>#N/A</v>
      </c>
      <c r="H245" t="b">
        <f>ISNA(VLOOKUP(J245,J246:J$823,1,0))</f>
        <v>1</v>
      </c>
      <c r="I245" s="27" t="e">
        <f>VLOOKUP(C245,SOURCE!V$6:AB$10046,7,0)</f>
        <v>#N/A</v>
      </c>
      <c r="J245" s="28" t="e">
        <f>VLOOKUP(C245,SOURCE!V$6:AB$10046,6,0)</f>
        <v>#N/A</v>
      </c>
      <c r="K245" s="29" t="e">
        <f t="shared" si="17"/>
        <v>#N/A</v>
      </c>
      <c r="L245" s="39" t="e">
        <f>VLOOKUP(C245,SOURCE!V$6:AB$10046,2,0)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VLOOKUP(C246,SOURCE!$V$3:$AC$2867,8,0)</f>
        <v>#N/A</v>
      </c>
      <c r="E246" s="26" t="e">
        <f>CHAR(34)&amp;VLOOKUP(C246,SOURCE!$V$3:$AC$2867,6,0)&amp;CHAR(34)</f>
        <v>#N/A</v>
      </c>
      <c r="F246" s="22" t="e">
        <f>VLOOKUP(C246,SOURCE!$V$3:$AD$2867,9,0)&amp;"           {"&amp;D246&amp;",   "&amp;E246&amp;"},"</f>
        <v>#N/A</v>
      </c>
      <c r="H246" t="b">
        <f>ISNA(VLOOKUP(J246,J247:J$823,1,0))</f>
        <v>1</v>
      </c>
      <c r="I246" s="27" t="e">
        <f>VLOOKUP(C246,SOURCE!V$6:AB$10046,7,0)</f>
        <v>#N/A</v>
      </c>
      <c r="J246" s="28" t="e">
        <f>VLOOKUP(C246,SOURCE!V$6:AB$10046,6,0)</f>
        <v>#N/A</v>
      </c>
      <c r="K246" s="29" t="e">
        <f t="shared" si="17"/>
        <v>#N/A</v>
      </c>
      <c r="L246" s="39" t="e">
        <f>VLOOKUP(C246,SOURCE!V$6:AB$10046,2,0)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VLOOKUP(C247,SOURCE!$V$3:$AC$2867,8,0)</f>
        <v>#N/A</v>
      </c>
      <c r="E247" s="26" t="e">
        <f>CHAR(34)&amp;VLOOKUP(C247,SOURCE!$V$3:$AC$2867,6,0)&amp;CHAR(34)</f>
        <v>#N/A</v>
      </c>
      <c r="F247" s="22" t="e">
        <f>VLOOKUP(C247,SOURCE!$V$3:$AD$2867,9,0)&amp;"           {"&amp;D247&amp;",   "&amp;E247&amp;"},"</f>
        <v>#N/A</v>
      </c>
      <c r="H247" t="b">
        <f>ISNA(VLOOKUP(J247,J248:J$823,1,0))</f>
        <v>1</v>
      </c>
      <c r="I247" s="27" t="e">
        <f>VLOOKUP(C247,SOURCE!V$6:AB$10046,7,0)</f>
        <v>#N/A</v>
      </c>
      <c r="J247" s="28" t="e">
        <f>VLOOKUP(C247,SOURCE!V$6:AB$10046,6,0)</f>
        <v>#N/A</v>
      </c>
      <c r="K247" s="29" t="e">
        <f t="shared" si="17"/>
        <v>#N/A</v>
      </c>
      <c r="L247" s="39" t="e">
        <f>VLOOKUP(C247,SOURCE!V$6:AB$10046,2,0)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VLOOKUP(C248,SOURCE!$V$3:$AC$2867,8,0)</f>
        <v>#N/A</v>
      </c>
      <c r="E248" s="26" t="e">
        <f>CHAR(34)&amp;VLOOKUP(C248,SOURCE!$V$3:$AC$2867,6,0)&amp;CHAR(34)</f>
        <v>#N/A</v>
      </c>
      <c r="F248" s="22" t="e">
        <f>VLOOKUP(C248,SOURCE!$V$3:$AD$2867,9,0)&amp;"           {"&amp;D248&amp;",   "&amp;E248&amp;"},"</f>
        <v>#N/A</v>
      </c>
      <c r="H248" t="b">
        <f>ISNA(VLOOKUP(J248,J249:J$823,1,0))</f>
        <v>1</v>
      </c>
      <c r="I248" s="27" t="e">
        <f>VLOOKUP(C248,SOURCE!V$6:AB$10046,7,0)</f>
        <v>#N/A</v>
      </c>
      <c r="J248" s="28" t="e">
        <f>VLOOKUP(C248,SOURCE!V$6:AB$10046,6,0)</f>
        <v>#N/A</v>
      </c>
      <c r="K248" s="29" t="e">
        <f t="shared" si="17"/>
        <v>#N/A</v>
      </c>
      <c r="L248" s="39" t="e">
        <f>VLOOKUP(C248,SOURCE!V$6:AB$10046,2,0)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VLOOKUP(C249,SOURCE!$V$3:$AC$2867,8,0)</f>
        <v>#N/A</v>
      </c>
      <c r="E249" s="26" t="e">
        <f>CHAR(34)&amp;VLOOKUP(C249,SOURCE!$V$3:$AC$2867,6,0)&amp;CHAR(34)</f>
        <v>#N/A</v>
      </c>
      <c r="F249" s="22" t="e">
        <f>VLOOKUP(C249,SOURCE!$V$3:$AD$2867,9,0)&amp;"           {"&amp;D249&amp;",   "&amp;E249&amp;"},"</f>
        <v>#N/A</v>
      </c>
      <c r="H249" t="b">
        <f>ISNA(VLOOKUP(J249,J250:J$823,1,0))</f>
        <v>1</v>
      </c>
      <c r="I249" s="27" t="e">
        <f>VLOOKUP(C249,SOURCE!V$6:AB$10046,7,0)</f>
        <v>#N/A</v>
      </c>
      <c r="J249" s="28" t="e">
        <f>VLOOKUP(C249,SOURCE!V$6:AB$10046,6,0)</f>
        <v>#N/A</v>
      </c>
      <c r="K249" s="29" t="e">
        <f t="shared" si="17"/>
        <v>#N/A</v>
      </c>
      <c r="L249" s="39" t="e">
        <f>VLOOKUP(C249,SOURCE!V$6:AB$10046,2,0)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VLOOKUP(C250,SOURCE!$V$3:$AC$2867,8,0)</f>
        <v>#N/A</v>
      </c>
      <c r="E250" s="26" t="e">
        <f>CHAR(34)&amp;VLOOKUP(C250,SOURCE!$V$3:$AC$2867,6,0)&amp;CHAR(34)</f>
        <v>#N/A</v>
      </c>
      <c r="F250" s="22" t="e">
        <f>VLOOKUP(C250,SOURCE!$V$3:$AD$2867,9,0)&amp;"           {"&amp;D250&amp;",   "&amp;E250&amp;"},"</f>
        <v>#N/A</v>
      </c>
      <c r="H250" t="b">
        <f>ISNA(VLOOKUP(J250,J251:J$823,1,0))</f>
        <v>1</v>
      </c>
      <c r="I250" s="27" t="e">
        <f>VLOOKUP(C250,SOURCE!V$6:AB$10046,7,0)</f>
        <v>#N/A</v>
      </c>
      <c r="J250" s="28" t="e">
        <f>VLOOKUP(C250,SOURCE!V$6:AB$10046,6,0)</f>
        <v>#N/A</v>
      </c>
      <c r="K250" s="29" t="e">
        <f t="shared" si="17"/>
        <v>#N/A</v>
      </c>
      <c r="L250" s="39" t="e">
        <f>VLOOKUP(C250,SOURCE!V$6:AB$10046,2,0)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VLOOKUP(C251,SOURCE!$V$3:$AC$2867,8,0)</f>
        <v>#N/A</v>
      </c>
      <c r="E251" s="26" t="e">
        <f>CHAR(34)&amp;VLOOKUP(C251,SOURCE!$V$3:$AC$2867,6,0)&amp;CHAR(34)</f>
        <v>#N/A</v>
      </c>
      <c r="F251" s="22" t="e">
        <f>VLOOKUP(C251,SOURCE!$V$3:$AD$2867,9,0)&amp;"           {"&amp;D251&amp;",   "&amp;E251&amp;"},"</f>
        <v>#N/A</v>
      </c>
      <c r="H251" t="b">
        <f>ISNA(VLOOKUP(J251,J252:J$823,1,0))</f>
        <v>1</v>
      </c>
      <c r="I251" s="27" t="e">
        <f>VLOOKUP(C251,SOURCE!V$6:AB$10046,7,0)</f>
        <v>#N/A</v>
      </c>
      <c r="J251" s="28" t="e">
        <f>VLOOKUP(C251,SOURCE!V$6:AB$10046,6,0)</f>
        <v>#N/A</v>
      </c>
      <c r="K251" s="29" t="e">
        <f t="shared" si="17"/>
        <v>#N/A</v>
      </c>
      <c r="L251" s="39" t="e">
        <f>VLOOKUP(C251,SOURCE!V$6:AB$10046,2,0)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VLOOKUP(C252,SOURCE!$V$3:$AC$2867,8,0)</f>
        <v>#N/A</v>
      </c>
      <c r="E252" s="26" t="e">
        <f>CHAR(34)&amp;VLOOKUP(C252,SOURCE!$V$3:$AC$2867,6,0)&amp;CHAR(34)</f>
        <v>#N/A</v>
      </c>
      <c r="F252" s="22" t="e">
        <f>VLOOKUP(C252,SOURCE!$V$3:$AD$2867,9,0)&amp;"           {"&amp;D252&amp;",   "&amp;E252&amp;"},"</f>
        <v>#N/A</v>
      </c>
      <c r="H252" t="b">
        <f>ISNA(VLOOKUP(J252,J253:J$823,1,0))</f>
        <v>1</v>
      </c>
      <c r="I252" s="27" t="e">
        <f>VLOOKUP(C252,SOURCE!V$6:AB$10046,7,0)</f>
        <v>#N/A</v>
      </c>
      <c r="J252" s="28" t="e">
        <f>VLOOKUP(C252,SOURCE!V$6:AB$10046,6,0)</f>
        <v>#N/A</v>
      </c>
      <c r="K252" s="29" t="e">
        <f t="shared" si="17"/>
        <v>#N/A</v>
      </c>
      <c r="L252" s="39" t="e">
        <f>VLOOKUP(C252,SOURCE!V$6:AB$10046,2,0)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VLOOKUP(C253,SOURCE!$V$3:$AC$2867,8,0)</f>
        <v>#N/A</v>
      </c>
      <c r="E253" s="26" t="e">
        <f>CHAR(34)&amp;VLOOKUP(C253,SOURCE!$V$3:$AC$2867,6,0)&amp;CHAR(34)</f>
        <v>#N/A</v>
      </c>
      <c r="F253" s="22" t="e">
        <f>VLOOKUP(C253,SOURCE!$V$3:$AD$2867,9,0)&amp;"           {"&amp;D253&amp;",   "&amp;E253&amp;"},"</f>
        <v>#N/A</v>
      </c>
      <c r="H253" t="b">
        <f>ISNA(VLOOKUP(J253,J254:J$823,1,0))</f>
        <v>1</v>
      </c>
      <c r="I253" s="27" t="e">
        <f>VLOOKUP(C253,SOURCE!V$6:AB$10046,7,0)</f>
        <v>#N/A</v>
      </c>
      <c r="J253" s="28" t="e">
        <f>VLOOKUP(C253,SOURCE!V$6:AB$10046,6,0)</f>
        <v>#N/A</v>
      </c>
      <c r="K253" s="29" t="e">
        <f t="shared" si="17"/>
        <v>#N/A</v>
      </c>
      <c r="L253" s="39" t="e">
        <f>VLOOKUP(C253,SOURCE!V$6:AB$10046,2,0)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VLOOKUP(C254,SOURCE!$V$3:$AC$2867,8,0)</f>
        <v>#N/A</v>
      </c>
      <c r="E254" s="26" t="e">
        <f>CHAR(34)&amp;VLOOKUP(C254,SOURCE!$V$3:$AC$2867,6,0)&amp;CHAR(34)</f>
        <v>#N/A</v>
      </c>
      <c r="F254" s="22" t="e">
        <f>VLOOKUP(C254,SOURCE!$V$3:$AD$2867,9,0)&amp;"           {"&amp;D254&amp;",   "&amp;E254&amp;"},"</f>
        <v>#N/A</v>
      </c>
      <c r="H254" t="b">
        <f>ISNA(VLOOKUP(J254,J255:J$823,1,0))</f>
        <v>1</v>
      </c>
      <c r="I254" s="27" t="e">
        <f>VLOOKUP(C254,SOURCE!V$6:AB$10046,7,0)</f>
        <v>#N/A</v>
      </c>
      <c r="J254" s="28" t="e">
        <f>VLOOKUP(C254,SOURCE!V$6:AB$10046,6,0)</f>
        <v>#N/A</v>
      </c>
      <c r="K254" s="29" t="e">
        <f t="shared" si="17"/>
        <v>#N/A</v>
      </c>
      <c r="L254" s="39" t="e">
        <f>VLOOKUP(C254,SOURCE!V$6:AB$10046,2,0)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VLOOKUP(C255,SOURCE!$V$3:$AC$2867,8,0)</f>
        <v>#N/A</v>
      </c>
      <c r="E255" s="26" t="e">
        <f>CHAR(34)&amp;VLOOKUP(C255,SOURCE!$V$3:$AC$2867,6,0)&amp;CHAR(34)</f>
        <v>#N/A</v>
      </c>
      <c r="F255" s="22" t="e">
        <f>VLOOKUP(C255,SOURCE!$V$3:$AD$2867,9,0)&amp;"           {"&amp;D255&amp;",   "&amp;E255&amp;"},"</f>
        <v>#N/A</v>
      </c>
      <c r="H255" t="b">
        <f>ISNA(VLOOKUP(J255,J256:J$823,1,0))</f>
        <v>1</v>
      </c>
      <c r="I255" s="27" t="e">
        <f>VLOOKUP(C255,SOURCE!V$6:AB$10046,7,0)</f>
        <v>#N/A</v>
      </c>
      <c r="J255" s="28" t="e">
        <f>VLOOKUP(C255,SOURCE!V$6:AB$10046,6,0)</f>
        <v>#N/A</v>
      </c>
      <c r="K255" s="29" t="e">
        <f t="shared" si="17"/>
        <v>#N/A</v>
      </c>
      <c r="L255" s="39" t="e">
        <f>VLOOKUP(C255,SOURCE!V$6:AB$10046,2,0)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VLOOKUP(C256,SOURCE!$V$3:$AC$2867,8,0)</f>
        <v>#N/A</v>
      </c>
      <c r="E256" s="26" t="e">
        <f>CHAR(34)&amp;VLOOKUP(C256,SOURCE!$V$3:$AC$2867,6,0)&amp;CHAR(34)</f>
        <v>#N/A</v>
      </c>
      <c r="F256" s="22" t="e">
        <f>VLOOKUP(C256,SOURCE!$V$3:$AD$2867,9,0)&amp;"           {"&amp;D256&amp;",   "&amp;E256&amp;"},"</f>
        <v>#N/A</v>
      </c>
      <c r="H256" t="b">
        <f>ISNA(VLOOKUP(J256,J257:J$823,1,0))</f>
        <v>1</v>
      </c>
      <c r="I256" s="27" t="e">
        <f>VLOOKUP(C256,SOURCE!V$6:AB$10046,7,0)</f>
        <v>#N/A</v>
      </c>
      <c r="J256" s="28" t="e">
        <f>VLOOKUP(C256,SOURCE!V$6:AB$10046,6,0)</f>
        <v>#N/A</v>
      </c>
      <c r="K256" s="29" t="e">
        <f t="shared" si="17"/>
        <v>#N/A</v>
      </c>
      <c r="L256" s="39" t="e">
        <f>VLOOKUP(C256,SOURCE!V$6:AB$10046,2,0)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VLOOKUP(C257,SOURCE!$V$3:$AC$2867,8,0)</f>
        <v>#N/A</v>
      </c>
      <c r="E257" s="26" t="e">
        <f>CHAR(34)&amp;VLOOKUP(C257,SOURCE!$V$3:$AC$2867,6,0)&amp;CHAR(34)</f>
        <v>#N/A</v>
      </c>
      <c r="F257" s="22" t="e">
        <f>VLOOKUP(C257,SOURCE!$V$3:$AD$2867,9,0)&amp;"           {"&amp;D257&amp;",   "&amp;E257&amp;"},"</f>
        <v>#N/A</v>
      </c>
      <c r="H257" t="b">
        <f>ISNA(VLOOKUP(J257,J258:J$823,1,0))</f>
        <v>1</v>
      </c>
      <c r="I257" s="27" t="e">
        <f>VLOOKUP(C257,SOURCE!V$6:AB$10046,7,0)</f>
        <v>#N/A</v>
      </c>
      <c r="J257" s="28" t="e">
        <f>VLOOKUP(C257,SOURCE!V$6:AB$10046,6,0)</f>
        <v>#N/A</v>
      </c>
      <c r="K257" s="29" t="e">
        <f t="shared" si="17"/>
        <v>#N/A</v>
      </c>
      <c r="L257" s="39" t="e">
        <f>VLOOKUP(C257,SOURCE!V$6:AB$10046,2,0)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VLOOKUP(C258,SOURCE!$V$3:$AC$2867,8,0)</f>
        <v>#N/A</v>
      </c>
      <c r="E258" s="26" t="e">
        <f>CHAR(34)&amp;VLOOKUP(C258,SOURCE!$V$3:$AC$2867,6,0)&amp;CHAR(34)</f>
        <v>#N/A</v>
      </c>
      <c r="F258" s="22" t="e">
        <f>VLOOKUP(C258,SOURCE!$V$3:$AD$2867,9,0)&amp;"           {"&amp;D258&amp;",   "&amp;E258&amp;"},"</f>
        <v>#N/A</v>
      </c>
      <c r="H258" t="b">
        <f>ISNA(VLOOKUP(J258,J259:J$823,1,0))</f>
        <v>1</v>
      </c>
      <c r="I258" s="27" t="e">
        <f>VLOOKUP(C258,SOURCE!V$6:AB$10046,7,0)</f>
        <v>#N/A</v>
      </c>
      <c r="J258" s="28" t="e">
        <f>VLOOKUP(C258,SOURCE!V$6:AB$10046,6,0)</f>
        <v>#N/A</v>
      </c>
      <c r="K258" s="29" t="e">
        <f t="shared" si="17"/>
        <v>#N/A</v>
      </c>
      <c r="L258" s="39" t="e">
        <f>VLOOKUP(C258,SOURCE!V$6:AB$10046,2,0)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VLOOKUP(C259,SOURCE!$V$3:$AC$2867,8,0)</f>
        <v>#N/A</v>
      </c>
      <c r="E259" s="26" t="e">
        <f>CHAR(34)&amp;VLOOKUP(C259,SOURCE!$V$3:$AC$2867,6,0)&amp;CHAR(34)</f>
        <v>#N/A</v>
      </c>
      <c r="F259" s="22" t="e">
        <f>VLOOKUP(C259,SOURCE!$V$3:$AD$2867,9,0)&amp;"           {"&amp;D259&amp;",   "&amp;E259&amp;"},"</f>
        <v>#N/A</v>
      </c>
      <c r="H259" t="b">
        <f>ISNA(VLOOKUP(J259,J260:J$823,1,0))</f>
        <v>1</v>
      </c>
      <c r="I259" s="27" t="e">
        <f>VLOOKUP(C259,SOURCE!V$6:AB$10046,7,0)</f>
        <v>#N/A</v>
      </c>
      <c r="J259" s="28" t="e">
        <f>VLOOKUP(C259,SOURCE!V$6:AB$10046,6,0)</f>
        <v>#N/A</v>
      </c>
      <c r="K259" s="29" t="e">
        <f t="shared" si="17"/>
        <v>#N/A</v>
      </c>
      <c r="L259" s="39" t="e">
        <f>VLOOKUP(C259,SOURCE!V$6:AB$10046,2,0)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VLOOKUP(C260,SOURCE!$V$3:$AC$2867,8,0)</f>
        <v>#N/A</v>
      </c>
      <c r="E260" s="26" t="e">
        <f>CHAR(34)&amp;VLOOKUP(C260,SOURCE!$V$3:$AC$2867,6,0)&amp;CHAR(34)</f>
        <v>#N/A</v>
      </c>
      <c r="F260" s="22" t="e">
        <f>VLOOKUP(C260,SOURCE!$V$3:$AD$2867,9,0)&amp;"           {"&amp;D260&amp;",   "&amp;E260&amp;"},"</f>
        <v>#N/A</v>
      </c>
      <c r="H260" t="b">
        <f>ISNA(VLOOKUP(J260,J261:J$823,1,0))</f>
        <v>1</v>
      </c>
      <c r="I260" s="27" t="e">
        <f>VLOOKUP(C260,SOURCE!V$6:AB$10046,7,0)</f>
        <v>#N/A</v>
      </c>
      <c r="J260" s="28" t="e">
        <f>VLOOKUP(C260,SOURCE!V$6:AB$10046,6,0)</f>
        <v>#N/A</v>
      </c>
      <c r="K260" s="29" t="e">
        <f t="shared" si="17"/>
        <v>#N/A</v>
      </c>
      <c r="L260" s="39" t="e">
        <f>VLOOKUP(C260,SOURCE!V$6:AB$10046,2,0)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VLOOKUP(C261,SOURCE!$V$3:$AC$2867,8,0)</f>
        <v>#N/A</v>
      </c>
      <c r="E261" s="26" t="e">
        <f>CHAR(34)&amp;VLOOKUP(C261,SOURCE!$V$3:$AC$2867,6,0)&amp;CHAR(34)</f>
        <v>#N/A</v>
      </c>
      <c r="F261" s="22" t="e">
        <f>VLOOKUP(C261,SOURCE!$V$3:$AD$2867,9,0)&amp;"           {"&amp;D261&amp;",   "&amp;E261&amp;"},"</f>
        <v>#N/A</v>
      </c>
      <c r="H261" t="b">
        <f>ISNA(VLOOKUP(J261,J262:J$823,1,0))</f>
        <v>1</v>
      </c>
      <c r="I261" s="27" t="e">
        <f>VLOOKUP(C261,SOURCE!V$6:AB$10046,7,0)</f>
        <v>#N/A</v>
      </c>
      <c r="J261" s="28" t="e">
        <f>VLOOKUP(C261,SOURCE!V$6:AB$10046,6,0)</f>
        <v>#N/A</v>
      </c>
      <c r="K261" s="29" t="e">
        <f t="shared" si="17"/>
        <v>#N/A</v>
      </c>
      <c r="L261" s="39" t="e">
        <f>VLOOKUP(C261,SOURCE!V$6:AB$10046,2,0)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VLOOKUP(C262,SOURCE!$V$3:$AC$2867,8,0)</f>
        <v>#N/A</v>
      </c>
      <c r="E262" s="26" t="e">
        <f>CHAR(34)&amp;VLOOKUP(C262,SOURCE!$V$3:$AC$2867,6,0)&amp;CHAR(34)</f>
        <v>#N/A</v>
      </c>
      <c r="F262" s="22" t="e">
        <f>VLOOKUP(C262,SOURCE!$V$3:$AD$2867,9,0)&amp;"           {"&amp;D262&amp;",   "&amp;E262&amp;"},"</f>
        <v>#N/A</v>
      </c>
      <c r="H262" t="b">
        <f>ISNA(VLOOKUP(J262,J263:J$823,1,0))</f>
        <v>1</v>
      </c>
      <c r="I262" s="27" t="e">
        <f>VLOOKUP(C262,SOURCE!V$6:AB$10046,7,0)</f>
        <v>#N/A</v>
      </c>
      <c r="J262" s="28" t="e">
        <f>VLOOKUP(C262,SOURCE!V$6:AB$10046,6,0)</f>
        <v>#N/A</v>
      </c>
      <c r="K262" s="29" t="e">
        <f t="shared" si="17"/>
        <v>#N/A</v>
      </c>
      <c r="L262" s="39" t="e">
        <f>VLOOKUP(C262,SOURCE!V$6:AB$10046,2,0)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VLOOKUP(C263,SOURCE!$V$3:$AC$2867,8,0)</f>
        <v>#N/A</v>
      </c>
      <c r="E263" s="26" t="e">
        <f>CHAR(34)&amp;VLOOKUP(C263,SOURCE!$V$3:$AC$2867,6,0)&amp;CHAR(34)</f>
        <v>#N/A</v>
      </c>
      <c r="F263" s="22" t="e">
        <f>VLOOKUP(C263,SOURCE!$V$3:$AD$2867,9,0)&amp;"           {"&amp;D263&amp;",   "&amp;E263&amp;"},"</f>
        <v>#N/A</v>
      </c>
      <c r="H263" t="b">
        <f>ISNA(VLOOKUP(J263,J264:J$823,1,0))</f>
        <v>1</v>
      </c>
      <c r="I263" s="27" t="e">
        <f>VLOOKUP(C263,SOURCE!V$6:AB$10046,7,0)</f>
        <v>#N/A</v>
      </c>
      <c r="J263" s="28" t="e">
        <f>VLOOKUP(C263,SOURCE!V$6:AB$10046,6,0)</f>
        <v>#N/A</v>
      </c>
      <c r="K263" s="29" t="e">
        <f t="shared" si="17"/>
        <v>#N/A</v>
      </c>
      <c r="L263" s="39" t="e">
        <f>VLOOKUP(C263,SOURCE!V$6:AB$10046,2,0)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VLOOKUP(C264,SOURCE!$V$3:$AC$2867,8,0)</f>
        <v>#N/A</v>
      </c>
      <c r="E264" s="26" t="e">
        <f>CHAR(34)&amp;VLOOKUP(C264,SOURCE!$V$3:$AC$2867,6,0)&amp;CHAR(34)</f>
        <v>#N/A</v>
      </c>
      <c r="F264" s="22" t="e">
        <f>VLOOKUP(C264,SOURCE!$V$3:$AD$2867,9,0)&amp;"           {"&amp;D264&amp;",   "&amp;E264&amp;"},"</f>
        <v>#N/A</v>
      </c>
      <c r="H264" t="b">
        <f>ISNA(VLOOKUP(J264,J265:J$823,1,0))</f>
        <v>1</v>
      </c>
      <c r="I264" s="27" t="e">
        <f>VLOOKUP(C264,SOURCE!V$6:AB$10046,7,0)</f>
        <v>#N/A</v>
      </c>
      <c r="J264" s="28" t="e">
        <f>VLOOKUP(C264,SOURCE!V$6:AB$10046,6,0)</f>
        <v>#N/A</v>
      </c>
      <c r="K264" s="29" t="e">
        <f t="shared" si="17"/>
        <v>#N/A</v>
      </c>
      <c r="L264" s="39" t="e">
        <f>VLOOKUP(C264,SOURCE!V$6:AB$10046,2,0)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VLOOKUP(C265,SOURCE!$V$3:$AC$2867,8,0)</f>
        <v>#N/A</v>
      </c>
      <c r="E265" s="26" t="e">
        <f>CHAR(34)&amp;VLOOKUP(C265,SOURCE!$V$3:$AC$2867,6,0)&amp;CHAR(34)</f>
        <v>#N/A</v>
      </c>
      <c r="F265" s="22" t="e">
        <f>VLOOKUP(C265,SOURCE!$V$3:$AD$2867,9,0)&amp;"           {"&amp;D265&amp;",   "&amp;E265&amp;"},"</f>
        <v>#N/A</v>
      </c>
      <c r="H265" t="b">
        <f>ISNA(VLOOKUP(J265,J266:J$823,1,0))</f>
        <v>1</v>
      </c>
      <c r="I265" s="27" t="e">
        <f>VLOOKUP(C265,SOURCE!V$6:AB$10046,7,0)</f>
        <v>#N/A</v>
      </c>
      <c r="J265" s="28" t="e">
        <f>VLOOKUP(C265,SOURCE!V$6:AB$10046,6,0)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VLOOKUP(C265,SOURCE!V$6:AB$10046,2,0)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VLOOKUP(C266,SOURCE!$V$3:$AC$2867,8,0)</f>
        <v>#N/A</v>
      </c>
      <c r="E266" s="26" t="e">
        <f>CHAR(34)&amp;VLOOKUP(C266,SOURCE!$V$3:$AC$2867,6,0)&amp;CHAR(34)</f>
        <v>#N/A</v>
      </c>
      <c r="F266" s="22" t="e">
        <f>VLOOKUP(C266,SOURCE!$V$3:$AD$2867,9,0)&amp;"           {"&amp;D266&amp;",   "&amp;E266&amp;"},"</f>
        <v>#N/A</v>
      </c>
      <c r="H266" t="b">
        <f>ISNA(VLOOKUP(J266,J267:J$823,1,0))</f>
        <v>1</v>
      </c>
      <c r="I266" s="27" t="e">
        <f>VLOOKUP(C266,SOURCE!V$6:AB$10046,7,0)</f>
        <v>#N/A</v>
      </c>
      <c r="J266" s="28" t="e">
        <f>VLOOKUP(C266,SOURCE!V$6:AB$10046,6,0)</f>
        <v>#N/A</v>
      </c>
      <c r="K266" s="29" t="e">
        <f t="shared" si="21"/>
        <v>#N/A</v>
      </c>
      <c r="L266" s="39" t="e">
        <f>VLOOKUP(C266,SOURCE!V$6:AB$10046,2,0)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VLOOKUP(C267,SOURCE!$V$3:$AC$2867,8,0)</f>
        <v>#N/A</v>
      </c>
      <c r="E267" s="26" t="e">
        <f>CHAR(34)&amp;VLOOKUP(C267,SOURCE!$V$3:$AC$2867,6,0)&amp;CHAR(34)</f>
        <v>#N/A</v>
      </c>
      <c r="F267" s="22" t="e">
        <f>VLOOKUP(C267,SOURCE!$V$3:$AD$2867,9,0)&amp;"           {"&amp;D267&amp;",   "&amp;E267&amp;"},"</f>
        <v>#N/A</v>
      </c>
      <c r="H267" t="b">
        <f>ISNA(VLOOKUP(J267,J268:J$823,1,0))</f>
        <v>1</v>
      </c>
      <c r="I267" s="27" t="e">
        <f>VLOOKUP(C267,SOURCE!V$6:AB$10046,7,0)</f>
        <v>#N/A</v>
      </c>
      <c r="J267" s="28" t="e">
        <f>VLOOKUP(C267,SOURCE!V$6:AB$10046,6,0)</f>
        <v>#N/A</v>
      </c>
      <c r="K267" s="29" t="e">
        <f t="shared" si="21"/>
        <v>#N/A</v>
      </c>
      <c r="L267" s="39" t="e">
        <f>VLOOKUP(C267,SOURCE!V$6:AB$10046,2,0)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VLOOKUP(C268,SOURCE!$V$3:$AC$2867,8,0)</f>
        <v>#N/A</v>
      </c>
      <c r="E268" s="26" t="e">
        <f>CHAR(34)&amp;VLOOKUP(C268,SOURCE!$V$3:$AC$2867,6,0)&amp;CHAR(34)</f>
        <v>#N/A</v>
      </c>
      <c r="F268" s="22" t="e">
        <f>VLOOKUP(C268,SOURCE!$V$3:$AD$2867,9,0)&amp;"           {"&amp;D268&amp;",   "&amp;E268&amp;"},"</f>
        <v>#N/A</v>
      </c>
      <c r="H268" t="b">
        <f>ISNA(VLOOKUP(J268,J269:J$823,1,0))</f>
        <v>1</v>
      </c>
      <c r="I268" s="27" t="e">
        <f>VLOOKUP(C268,SOURCE!V$6:AB$10046,7,0)</f>
        <v>#N/A</v>
      </c>
      <c r="J268" s="28" t="e">
        <f>VLOOKUP(C268,SOURCE!V$6:AB$10046,6,0)</f>
        <v>#N/A</v>
      </c>
      <c r="K268" s="29" t="e">
        <f t="shared" si="21"/>
        <v>#N/A</v>
      </c>
      <c r="L268" s="39" t="e">
        <f>VLOOKUP(C268,SOURCE!V$6:AB$10046,2,0)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VLOOKUP(C269,SOURCE!$V$3:$AC$2867,8,0)</f>
        <v>#N/A</v>
      </c>
      <c r="E269" s="26" t="e">
        <f>CHAR(34)&amp;VLOOKUP(C269,SOURCE!$V$3:$AC$2867,6,0)&amp;CHAR(34)</f>
        <v>#N/A</v>
      </c>
      <c r="F269" s="22" t="e">
        <f>VLOOKUP(C269,SOURCE!$V$3:$AD$2867,9,0)&amp;"           {"&amp;D269&amp;",   "&amp;E269&amp;"},"</f>
        <v>#N/A</v>
      </c>
      <c r="H269" t="b">
        <f>ISNA(VLOOKUP(J269,J270:J$823,1,0))</f>
        <v>1</v>
      </c>
      <c r="I269" s="27" t="e">
        <f>VLOOKUP(C269,SOURCE!V$6:AB$10046,7,0)</f>
        <v>#N/A</v>
      </c>
      <c r="J269" s="28" t="e">
        <f>VLOOKUP(C269,SOURCE!V$6:AB$10046,6,0)</f>
        <v>#N/A</v>
      </c>
      <c r="K269" s="29" t="e">
        <f t="shared" si="21"/>
        <v>#N/A</v>
      </c>
      <c r="L269" s="39" t="e">
        <f>VLOOKUP(C269,SOURCE!V$6:AB$10046,2,0)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VLOOKUP(C270,SOURCE!$V$3:$AC$2867,8,0)</f>
        <v>#N/A</v>
      </c>
      <c r="E270" s="26" t="e">
        <f>CHAR(34)&amp;VLOOKUP(C270,SOURCE!$V$3:$AC$2867,6,0)&amp;CHAR(34)</f>
        <v>#N/A</v>
      </c>
      <c r="F270" s="22" t="e">
        <f>VLOOKUP(C270,SOURCE!$V$3:$AD$2867,9,0)&amp;"           {"&amp;D270&amp;",   "&amp;E270&amp;"},"</f>
        <v>#N/A</v>
      </c>
      <c r="H270" t="b">
        <f>ISNA(VLOOKUP(J270,J271:J$823,1,0))</f>
        <v>1</v>
      </c>
      <c r="I270" s="27" t="e">
        <f>VLOOKUP(C270,SOURCE!V$6:AB$10046,7,0)</f>
        <v>#N/A</v>
      </c>
      <c r="J270" s="28" t="e">
        <f>VLOOKUP(C270,SOURCE!V$6:AB$10046,6,0)</f>
        <v>#N/A</v>
      </c>
      <c r="K270" s="29" t="e">
        <f t="shared" si="21"/>
        <v>#N/A</v>
      </c>
      <c r="L270" s="39" t="e">
        <f>VLOOKUP(C270,SOURCE!V$6:AB$10046,2,0)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VLOOKUP(C271,SOURCE!$V$3:$AC$2867,8,0)</f>
        <v>#N/A</v>
      </c>
      <c r="E271" s="26" t="e">
        <f>CHAR(34)&amp;VLOOKUP(C271,SOURCE!$V$3:$AC$2867,6,0)&amp;CHAR(34)</f>
        <v>#N/A</v>
      </c>
      <c r="F271" s="22" t="e">
        <f>VLOOKUP(C271,SOURCE!$V$3:$AD$2867,9,0)&amp;"           {"&amp;D271&amp;",   "&amp;E271&amp;"},"</f>
        <v>#N/A</v>
      </c>
      <c r="H271" t="b">
        <f>ISNA(VLOOKUP(J271,J272:J$823,1,0))</f>
        <v>1</v>
      </c>
      <c r="I271" s="27" t="e">
        <f>VLOOKUP(C271,SOURCE!V$6:AB$10046,7,0)</f>
        <v>#N/A</v>
      </c>
      <c r="J271" s="28" t="e">
        <f>VLOOKUP(C271,SOURCE!V$6:AB$10046,6,0)</f>
        <v>#N/A</v>
      </c>
      <c r="K271" s="29" t="e">
        <f t="shared" si="21"/>
        <v>#N/A</v>
      </c>
      <c r="L271" s="39" t="e">
        <f>VLOOKUP(C271,SOURCE!V$6:AB$10046,2,0)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VLOOKUP(C272,SOURCE!$V$3:$AC$2867,8,0)</f>
        <v>#N/A</v>
      </c>
      <c r="E272" s="26" t="e">
        <f>CHAR(34)&amp;VLOOKUP(C272,SOURCE!$V$3:$AC$2867,6,0)&amp;CHAR(34)</f>
        <v>#N/A</v>
      </c>
      <c r="F272" s="22" t="e">
        <f>VLOOKUP(C272,SOURCE!$V$3:$AD$2867,9,0)&amp;"           {"&amp;D272&amp;",   "&amp;E272&amp;"},"</f>
        <v>#N/A</v>
      </c>
      <c r="H272" t="b">
        <f>ISNA(VLOOKUP(J272,J273:J$823,1,0))</f>
        <v>1</v>
      </c>
      <c r="I272" s="27" t="e">
        <f>VLOOKUP(C272,SOURCE!V$6:AB$10046,7,0)</f>
        <v>#N/A</v>
      </c>
      <c r="J272" s="28" t="e">
        <f>VLOOKUP(C272,SOURCE!V$6:AB$10046,6,0)</f>
        <v>#N/A</v>
      </c>
      <c r="K272" s="29" t="e">
        <f t="shared" si="21"/>
        <v>#N/A</v>
      </c>
      <c r="L272" s="39" t="e">
        <f>VLOOKUP(C272,SOURCE!V$6:AB$10046,2,0)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VLOOKUP(C273,SOURCE!$V$3:$AC$2867,8,0)</f>
        <v>#N/A</v>
      </c>
      <c r="E273" s="26" t="e">
        <f>CHAR(34)&amp;VLOOKUP(C273,SOURCE!$V$3:$AC$2867,6,0)&amp;CHAR(34)</f>
        <v>#N/A</v>
      </c>
      <c r="F273" s="22" t="e">
        <f>VLOOKUP(C273,SOURCE!$V$3:$AD$2867,9,0)&amp;"           {"&amp;D273&amp;",   "&amp;E273&amp;"},"</f>
        <v>#N/A</v>
      </c>
      <c r="H273" t="b">
        <f>ISNA(VLOOKUP(J273,J274:J$823,1,0))</f>
        <v>1</v>
      </c>
      <c r="I273" s="27" t="e">
        <f>VLOOKUP(C273,SOURCE!V$6:AB$10046,7,0)</f>
        <v>#N/A</v>
      </c>
      <c r="J273" s="28" t="e">
        <f>VLOOKUP(C273,SOURCE!V$6:AB$10046,6,0)</f>
        <v>#N/A</v>
      </c>
      <c r="K273" s="29" t="e">
        <f t="shared" si="21"/>
        <v>#N/A</v>
      </c>
      <c r="L273" s="39" t="e">
        <f>VLOOKUP(C273,SOURCE!V$6:AB$10046,2,0)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VLOOKUP(C274,SOURCE!$V$3:$AC$2867,8,0)</f>
        <v>#N/A</v>
      </c>
      <c r="E274" s="26" t="e">
        <f>CHAR(34)&amp;VLOOKUP(C274,SOURCE!$V$3:$AC$2867,6,0)&amp;CHAR(34)</f>
        <v>#N/A</v>
      </c>
      <c r="F274" s="22" t="e">
        <f>VLOOKUP(C274,SOURCE!$V$3:$AD$2867,9,0)&amp;"           {"&amp;D274&amp;",   "&amp;E274&amp;"},"</f>
        <v>#N/A</v>
      </c>
      <c r="H274" t="b">
        <f>ISNA(VLOOKUP(J274,J275:J$823,1,0))</f>
        <v>1</v>
      </c>
      <c r="I274" s="27" t="e">
        <f>VLOOKUP(C274,SOURCE!V$6:AB$10046,7,0)</f>
        <v>#N/A</v>
      </c>
      <c r="J274" s="28" t="e">
        <f>VLOOKUP(C274,SOURCE!V$6:AB$10046,6,0)</f>
        <v>#N/A</v>
      </c>
      <c r="K274" s="29" t="e">
        <f t="shared" si="21"/>
        <v>#N/A</v>
      </c>
      <c r="L274" s="39" t="e">
        <f>VLOOKUP(C274,SOURCE!V$6:AB$10046,2,0)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VLOOKUP(C275,SOURCE!$V$3:$AC$2867,8,0)</f>
        <v>#N/A</v>
      </c>
      <c r="E275" s="26" t="e">
        <f>CHAR(34)&amp;VLOOKUP(C275,SOURCE!$V$3:$AC$2867,6,0)&amp;CHAR(34)</f>
        <v>#N/A</v>
      </c>
      <c r="F275" s="22" t="e">
        <f>VLOOKUP(C275,SOURCE!$V$3:$AD$2867,9,0)&amp;"           {"&amp;D275&amp;",   "&amp;E275&amp;"},"</f>
        <v>#N/A</v>
      </c>
      <c r="H275" t="b">
        <f>ISNA(VLOOKUP(J275,J276:J$823,1,0))</f>
        <v>1</v>
      </c>
      <c r="I275" s="27" t="e">
        <f>VLOOKUP(C275,SOURCE!V$6:AB$10046,7,0)</f>
        <v>#N/A</v>
      </c>
      <c r="J275" s="28" t="e">
        <f>VLOOKUP(C275,SOURCE!V$6:AB$10046,6,0)</f>
        <v>#N/A</v>
      </c>
      <c r="K275" s="29" t="e">
        <f t="shared" si="21"/>
        <v>#N/A</v>
      </c>
      <c r="L275" s="39" t="e">
        <f>VLOOKUP(C275,SOURCE!V$6:AB$10046,2,0)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VLOOKUP(C276,SOURCE!$V$3:$AC$2867,8,0)</f>
        <v>#N/A</v>
      </c>
      <c r="E276" s="26" t="e">
        <f>CHAR(34)&amp;VLOOKUP(C276,SOURCE!$V$3:$AC$2867,6,0)&amp;CHAR(34)</f>
        <v>#N/A</v>
      </c>
      <c r="F276" s="22" t="e">
        <f>VLOOKUP(C276,SOURCE!$V$3:$AD$2867,9,0)&amp;"           {"&amp;D276&amp;",   "&amp;E276&amp;"},"</f>
        <v>#N/A</v>
      </c>
      <c r="H276" t="b">
        <f>ISNA(VLOOKUP(J276,J277:J$823,1,0))</f>
        <v>1</v>
      </c>
      <c r="I276" s="27" t="e">
        <f>VLOOKUP(C276,SOURCE!V$6:AB$10046,7,0)</f>
        <v>#N/A</v>
      </c>
      <c r="J276" s="28" t="e">
        <f>VLOOKUP(C276,SOURCE!V$6:AB$10046,6,0)</f>
        <v>#N/A</v>
      </c>
      <c r="K276" s="29" t="e">
        <f t="shared" si="21"/>
        <v>#N/A</v>
      </c>
      <c r="L276" s="39" t="e">
        <f>VLOOKUP(C276,SOURCE!V$6:AB$10046,2,0)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VLOOKUP(C277,SOURCE!$V$3:$AC$2867,8,0)</f>
        <v>#N/A</v>
      </c>
      <c r="E277" s="26" t="e">
        <f>CHAR(34)&amp;VLOOKUP(C277,SOURCE!$V$3:$AC$2867,6,0)&amp;CHAR(34)</f>
        <v>#N/A</v>
      </c>
      <c r="F277" s="22" t="e">
        <f>VLOOKUP(C277,SOURCE!$V$3:$AD$2867,9,0)&amp;"           {"&amp;D277&amp;",   "&amp;E277&amp;"},"</f>
        <v>#N/A</v>
      </c>
      <c r="H277" t="b">
        <f>ISNA(VLOOKUP(J277,J278:J$823,1,0))</f>
        <v>1</v>
      </c>
      <c r="I277" s="27" t="e">
        <f>VLOOKUP(C277,SOURCE!V$6:AB$10046,7,0)</f>
        <v>#N/A</v>
      </c>
      <c r="J277" s="28" t="e">
        <f>VLOOKUP(C277,SOURCE!V$6:AB$10046,6,0)</f>
        <v>#N/A</v>
      </c>
      <c r="K277" s="29" t="e">
        <f t="shared" si="21"/>
        <v>#N/A</v>
      </c>
      <c r="L277" s="39" t="e">
        <f>VLOOKUP(C277,SOURCE!V$6:AB$10046,2,0)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VLOOKUP(C278,SOURCE!$V$3:$AC$2867,8,0)</f>
        <v>#N/A</v>
      </c>
      <c r="E278" s="26" t="e">
        <f>CHAR(34)&amp;VLOOKUP(C278,SOURCE!$V$3:$AC$2867,6,0)&amp;CHAR(34)</f>
        <v>#N/A</v>
      </c>
      <c r="F278" s="22" t="e">
        <f>VLOOKUP(C278,SOURCE!$V$3:$AD$2867,9,0)&amp;"           {"&amp;D278&amp;",   "&amp;E278&amp;"},"</f>
        <v>#N/A</v>
      </c>
      <c r="H278" t="b">
        <f>ISNA(VLOOKUP(J278,J279:J$823,1,0))</f>
        <v>1</v>
      </c>
      <c r="I278" s="27" t="e">
        <f>VLOOKUP(C278,SOURCE!V$6:AB$10046,7,0)</f>
        <v>#N/A</v>
      </c>
      <c r="J278" s="28" t="e">
        <f>VLOOKUP(C278,SOURCE!V$6:AB$10046,6,0)</f>
        <v>#N/A</v>
      </c>
      <c r="K278" s="29" t="e">
        <f t="shared" si="21"/>
        <v>#N/A</v>
      </c>
      <c r="L278" s="39" t="e">
        <f>VLOOKUP(C278,SOURCE!V$6:AB$10046,2,0)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VLOOKUP(C279,SOURCE!$V$3:$AC$2867,8,0)</f>
        <v>#N/A</v>
      </c>
      <c r="E279" s="26" t="e">
        <f>CHAR(34)&amp;VLOOKUP(C279,SOURCE!$V$3:$AC$2867,6,0)&amp;CHAR(34)</f>
        <v>#N/A</v>
      </c>
      <c r="F279" s="22" t="e">
        <f>VLOOKUP(C279,SOURCE!$V$3:$AD$2867,9,0)&amp;"           {"&amp;D279&amp;",   "&amp;E279&amp;"},"</f>
        <v>#N/A</v>
      </c>
      <c r="H279" t="b">
        <f>ISNA(VLOOKUP(J279,J280:J$823,1,0))</f>
        <v>1</v>
      </c>
      <c r="I279" s="27" t="e">
        <f>VLOOKUP(C279,SOURCE!V$6:AB$10046,7,0)</f>
        <v>#N/A</v>
      </c>
      <c r="J279" s="28" t="e">
        <f>VLOOKUP(C279,SOURCE!V$6:AB$10046,6,0)</f>
        <v>#N/A</v>
      </c>
      <c r="K279" s="29" t="e">
        <f t="shared" si="21"/>
        <v>#N/A</v>
      </c>
      <c r="L279" s="39" t="e">
        <f>VLOOKUP(C279,SOURCE!V$6:AB$10046,2,0)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VLOOKUP(C280,SOURCE!$V$3:$AC$2867,8,0)</f>
        <v>#N/A</v>
      </c>
      <c r="E280" s="26" t="e">
        <f>CHAR(34)&amp;VLOOKUP(C280,SOURCE!$V$3:$AC$2867,6,0)&amp;CHAR(34)</f>
        <v>#N/A</v>
      </c>
      <c r="F280" s="22" t="e">
        <f>VLOOKUP(C280,SOURCE!$V$3:$AD$2867,9,0)&amp;"           {"&amp;D280&amp;",   "&amp;E280&amp;"},"</f>
        <v>#N/A</v>
      </c>
      <c r="H280" t="b">
        <f>ISNA(VLOOKUP(J280,J281:J$823,1,0))</f>
        <v>1</v>
      </c>
      <c r="I280" s="27" t="e">
        <f>VLOOKUP(C280,SOURCE!V$6:AB$10046,7,0)</f>
        <v>#N/A</v>
      </c>
      <c r="J280" s="28" t="e">
        <f>VLOOKUP(C280,SOURCE!V$6:AB$10046,6,0)</f>
        <v>#N/A</v>
      </c>
      <c r="K280" s="29" t="e">
        <f t="shared" si="21"/>
        <v>#N/A</v>
      </c>
      <c r="L280" s="39" t="e">
        <f>VLOOKUP(C280,SOURCE!V$6:AB$10046,2,0)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VLOOKUP(C281,SOURCE!$V$3:$AC$2867,8,0)</f>
        <v>#N/A</v>
      </c>
      <c r="E281" s="26" t="e">
        <f>CHAR(34)&amp;VLOOKUP(C281,SOURCE!$V$3:$AC$2867,6,0)&amp;CHAR(34)</f>
        <v>#N/A</v>
      </c>
      <c r="F281" s="22" t="e">
        <f>VLOOKUP(C281,SOURCE!$V$3:$AD$2867,9,0)&amp;"           {"&amp;D281&amp;",   "&amp;E281&amp;"},"</f>
        <v>#N/A</v>
      </c>
      <c r="H281" t="b">
        <f>ISNA(VLOOKUP(J281,J282:J$823,1,0))</f>
        <v>1</v>
      </c>
      <c r="I281" s="27" t="e">
        <f>VLOOKUP(C281,SOURCE!V$6:AB$10046,7,0)</f>
        <v>#N/A</v>
      </c>
      <c r="J281" s="28" t="e">
        <f>VLOOKUP(C281,SOURCE!V$6:AB$10046,6,0)</f>
        <v>#N/A</v>
      </c>
      <c r="K281" s="29" t="e">
        <f t="shared" si="21"/>
        <v>#N/A</v>
      </c>
      <c r="L281" s="39" t="e">
        <f>VLOOKUP(C281,SOURCE!V$6:AB$10046,2,0)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VLOOKUP(C282,SOURCE!$V$3:$AC$2867,8,0)</f>
        <v>#N/A</v>
      </c>
      <c r="E282" s="26" t="e">
        <f>CHAR(34)&amp;VLOOKUP(C282,SOURCE!$V$3:$AC$2867,6,0)&amp;CHAR(34)</f>
        <v>#N/A</v>
      </c>
      <c r="F282" s="22" t="e">
        <f>VLOOKUP(C282,SOURCE!$V$3:$AD$2867,9,0)&amp;"           {"&amp;D282&amp;",   "&amp;E282&amp;"},"</f>
        <v>#N/A</v>
      </c>
      <c r="H282" t="b">
        <f>ISNA(VLOOKUP(J282,J283:J$823,1,0))</f>
        <v>1</v>
      </c>
      <c r="I282" s="27" t="e">
        <f>VLOOKUP(C282,SOURCE!V$6:AB$10046,7,0)</f>
        <v>#N/A</v>
      </c>
      <c r="J282" s="28" t="e">
        <f>VLOOKUP(C282,SOURCE!V$6:AB$10046,6,0)</f>
        <v>#N/A</v>
      </c>
      <c r="K282" s="29" t="e">
        <f t="shared" si="21"/>
        <v>#N/A</v>
      </c>
      <c r="L282" s="39" t="e">
        <f>VLOOKUP(C282,SOURCE!V$6:AB$10046,2,0)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VLOOKUP(C283,SOURCE!$V$3:$AC$2867,8,0)</f>
        <v>#N/A</v>
      </c>
      <c r="E283" s="26" t="e">
        <f>CHAR(34)&amp;VLOOKUP(C283,SOURCE!$V$3:$AC$2867,6,0)&amp;CHAR(34)</f>
        <v>#N/A</v>
      </c>
      <c r="F283" s="22" t="e">
        <f>VLOOKUP(C283,SOURCE!$V$3:$AD$2867,9,0)&amp;"           {"&amp;D283&amp;",   "&amp;E283&amp;"},"</f>
        <v>#N/A</v>
      </c>
      <c r="H283" t="b">
        <f>ISNA(VLOOKUP(J283,J284:J$823,1,0))</f>
        <v>1</v>
      </c>
      <c r="I283" s="27" t="e">
        <f>VLOOKUP(C283,SOURCE!V$6:AB$10046,7,0)</f>
        <v>#N/A</v>
      </c>
      <c r="J283" s="28" t="e">
        <f>VLOOKUP(C283,SOURCE!V$6:AB$10046,6,0)</f>
        <v>#N/A</v>
      </c>
      <c r="K283" s="29" t="e">
        <f t="shared" si="21"/>
        <v>#N/A</v>
      </c>
      <c r="L283" s="39" t="e">
        <f>VLOOKUP(C283,SOURCE!V$6:AB$10046,2,0)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VLOOKUP(C284,SOURCE!$V$3:$AC$2867,8,0)</f>
        <v>#N/A</v>
      </c>
      <c r="E284" s="26" t="e">
        <f>CHAR(34)&amp;VLOOKUP(C284,SOURCE!$V$3:$AC$2867,6,0)&amp;CHAR(34)</f>
        <v>#N/A</v>
      </c>
      <c r="F284" s="22" t="e">
        <f>VLOOKUP(C284,SOURCE!$V$3:$AD$2867,9,0)&amp;"           {"&amp;D284&amp;",   "&amp;E284&amp;"},"</f>
        <v>#N/A</v>
      </c>
      <c r="H284" t="b">
        <f>ISNA(VLOOKUP(J284,J285:J$823,1,0))</f>
        <v>1</v>
      </c>
      <c r="I284" s="27" t="e">
        <f>VLOOKUP(C284,SOURCE!V$6:AB$10046,7,0)</f>
        <v>#N/A</v>
      </c>
      <c r="J284" s="28" t="e">
        <f>VLOOKUP(C284,SOURCE!V$6:AB$10046,6,0)</f>
        <v>#N/A</v>
      </c>
      <c r="K284" s="29" t="e">
        <f t="shared" si="21"/>
        <v>#N/A</v>
      </c>
      <c r="L284" s="39" t="e">
        <f>VLOOKUP(C284,SOURCE!V$6:AB$10046,2,0)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VLOOKUP(C285,SOURCE!$V$3:$AC$2867,8,0)</f>
        <v>#N/A</v>
      </c>
      <c r="E285" s="26" t="e">
        <f>CHAR(34)&amp;VLOOKUP(C285,SOURCE!$V$3:$AC$2867,6,0)&amp;CHAR(34)</f>
        <v>#N/A</v>
      </c>
      <c r="F285" s="22" t="e">
        <f>VLOOKUP(C285,SOURCE!$V$3:$AD$2867,9,0)&amp;"           {"&amp;D285&amp;",   "&amp;E285&amp;"},"</f>
        <v>#N/A</v>
      </c>
      <c r="H285" t="b">
        <f>ISNA(VLOOKUP(J285,J286:J$823,1,0))</f>
        <v>1</v>
      </c>
      <c r="I285" s="27" t="e">
        <f>VLOOKUP(C285,SOURCE!V$6:AB$10046,7,0)</f>
        <v>#N/A</v>
      </c>
      <c r="J285" s="28" t="e">
        <f>VLOOKUP(C285,SOURCE!V$6:AB$10046,6,0)</f>
        <v>#N/A</v>
      </c>
      <c r="K285" s="29" t="e">
        <f t="shared" si="21"/>
        <v>#N/A</v>
      </c>
      <c r="L285" s="39" t="e">
        <f>VLOOKUP(C285,SOURCE!V$6:AB$10046,2,0)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VLOOKUP(C286,SOURCE!$V$3:$AC$2867,8,0)</f>
        <v>#N/A</v>
      </c>
      <c r="E286" s="26" t="e">
        <f>CHAR(34)&amp;VLOOKUP(C286,SOURCE!$V$3:$AC$2867,6,0)&amp;CHAR(34)</f>
        <v>#N/A</v>
      </c>
      <c r="F286" s="22" t="e">
        <f>VLOOKUP(C286,SOURCE!$V$3:$AD$2867,9,0)&amp;"           {"&amp;D286&amp;",   "&amp;E286&amp;"},"</f>
        <v>#N/A</v>
      </c>
      <c r="H286" t="b">
        <f>ISNA(VLOOKUP(J286,J287:J$823,1,0))</f>
        <v>1</v>
      </c>
      <c r="I286" s="27" t="e">
        <f>VLOOKUP(C286,SOURCE!V$6:AB$10046,7,0)</f>
        <v>#N/A</v>
      </c>
      <c r="J286" s="28" t="e">
        <f>VLOOKUP(C286,SOURCE!V$6:AB$10046,6,0)</f>
        <v>#N/A</v>
      </c>
      <c r="K286" s="29" t="e">
        <f t="shared" si="21"/>
        <v>#N/A</v>
      </c>
      <c r="L286" s="39" t="e">
        <f>VLOOKUP(C286,SOURCE!V$6:AB$10046,2,0)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VLOOKUP(C287,SOURCE!$V$3:$AC$2867,8,0)</f>
        <v>#N/A</v>
      </c>
      <c r="E287" s="26" t="e">
        <f>CHAR(34)&amp;VLOOKUP(C287,SOURCE!$V$3:$AC$2867,6,0)&amp;CHAR(34)</f>
        <v>#N/A</v>
      </c>
      <c r="F287" s="22" t="e">
        <f>VLOOKUP(C287,SOURCE!$V$3:$AD$2867,9,0)&amp;"           {"&amp;D287&amp;",   "&amp;E287&amp;"},"</f>
        <v>#N/A</v>
      </c>
      <c r="H287" t="b">
        <f>ISNA(VLOOKUP(J287,J288:J$823,1,0))</f>
        <v>1</v>
      </c>
      <c r="I287" s="27" t="e">
        <f>VLOOKUP(C287,SOURCE!V$6:AB$10046,7,0)</f>
        <v>#N/A</v>
      </c>
      <c r="J287" s="28" t="e">
        <f>VLOOKUP(C287,SOURCE!V$6:AB$10046,6,0)</f>
        <v>#N/A</v>
      </c>
      <c r="K287" s="29" t="e">
        <f t="shared" si="21"/>
        <v>#N/A</v>
      </c>
      <c r="L287" s="39" t="e">
        <f>VLOOKUP(C287,SOURCE!V$6:AB$10046,2,0)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VLOOKUP(C288,SOURCE!$V$3:$AC$2867,8,0)</f>
        <v>#N/A</v>
      </c>
      <c r="E288" s="26" t="e">
        <f>CHAR(34)&amp;VLOOKUP(C288,SOURCE!$V$3:$AC$2867,6,0)&amp;CHAR(34)</f>
        <v>#N/A</v>
      </c>
      <c r="F288" s="22" t="e">
        <f>VLOOKUP(C288,SOURCE!$V$3:$AD$2867,9,0)&amp;"           {"&amp;D288&amp;",   "&amp;E288&amp;"},"</f>
        <v>#N/A</v>
      </c>
      <c r="H288" t="b">
        <f>ISNA(VLOOKUP(J288,J289:J$823,1,0))</f>
        <v>1</v>
      </c>
      <c r="I288" s="27" t="e">
        <f>VLOOKUP(C288,SOURCE!V$6:AB$10046,7,0)</f>
        <v>#N/A</v>
      </c>
      <c r="J288" s="28" t="e">
        <f>VLOOKUP(C288,SOURCE!V$6:AB$10046,6,0)</f>
        <v>#N/A</v>
      </c>
      <c r="K288" s="29" t="e">
        <f t="shared" si="21"/>
        <v>#N/A</v>
      </c>
      <c r="L288" s="39" t="e">
        <f>VLOOKUP(C288,SOURCE!V$6:AB$10046,2,0)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VLOOKUP(C289,SOURCE!$V$3:$AC$2867,8,0)</f>
        <v>#N/A</v>
      </c>
      <c r="E289" s="26" t="e">
        <f>CHAR(34)&amp;VLOOKUP(C289,SOURCE!$V$3:$AC$2867,6,0)&amp;CHAR(34)</f>
        <v>#N/A</v>
      </c>
      <c r="F289" s="22" t="e">
        <f>VLOOKUP(C289,SOURCE!$V$3:$AD$2867,9,0)&amp;"           {"&amp;D289&amp;",   "&amp;E289&amp;"},"</f>
        <v>#N/A</v>
      </c>
      <c r="H289" t="b">
        <f>ISNA(VLOOKUP(J289,J290:J$823,1,0))</f>
        <v>1</v>
      </c>
      <c r="I289" s="27" t="e">
        <f>VLOOKUP(C289,SOURCE!V$6:AB$10046,7,0)</f>
        <v>#N/A</v>
      </c>
      <c r="J289" s="28" t="e">
        <f>VLOOKUP(C289,SOURCE!V$6:AB$10046,6,0)</f>
        <v>#N/A</v>
      </c>
      <c r="K289" s="29" t="e">
        <f t="shared" si="21"/>
        <v>#N/A</v>
      </c>
      <c r="L289" s="39" t="e">
        <f>VLOOKUP(C289,SOURCE!V$6:AB$10046,2,0)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VLOOKUP(C290,SOURCE!$V$3:$AC$2867,8,0)</f>
        <v>#N/A</v>
      </c>
      <c r="E290" s="26" t="e">
        <f>CHAR(34)&amp;VLOOKUP(C290,SOURCE!$V$3:$AC$2867,6,0)&amp;CHAR(34)</f>
        <v>#N/A</v>
      </c>
      <c r="F290" s="22" t="e">
        <f>VLOOKUP(C290,SOURCE!$V$3:$AD$2867,9,0)&amp;"           {"&amp;D290&amp;",   "&amp;E290&amp;"},"</f>
        <v>#N/A</v>
      </c>
      <c r="H290" t="b">
        <f>ISNA(VLOOKUP(J290,J291:J$823,1,0))</f>
        <v>1</v>
      </c>
      <c r="I290" s="27" t="e">
        <f>VLOOKUP(C290,SOURCE!V$6:AB$10046,7,0)</f>
        <v>#N/A</v>
      </c>
      <c r="J290" s="28" t="e">
        <f>VLOOKUP(C290,SOURCE!V$6:AB$10046,6,0)</f>
        <v>#N/A</v>
      </c>
      <c r="K290" s="29" t="e">
        <f t="shared" si="21"/>
        <v>#N/A</v>
      </c>
      <c r="L290" s="39" t="e">
        <f>VLOOKUP(C290,SOURCE!V$6:AB$10046,2,0)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VLOOKUP(C291,SOURCE!$V$3:$AC$2867,8,0)</f>
        <v>#N/A</v>
      </c>
      <c r="E291" s="26" t="e">
        <f>CHAR(34)&amp;VLOOKUP(C291,SOURCE!$V$3:$AC$2867,6,0)&amp;CHAR(34)</f>
        <v>#N/A</v>
      </c>
      <c r="F291" s="22" t="e">
        <f>VLOOKUP(C291,SOURCE!$V$3:$AD$2867,9,0)&amp;"           {"&amp;D291&amp;",   "&amp;E291&amp;"},"</f>
        <v>#N/A</v>
      </c>
      <c r="H291" t="b">
        <f>ISNA(VLOOKUP(J291,J292:J$823,1,0))</f>
        <v>1</v>
      </c>
      <c r="I291" s="27" t="e">
        <f>VLOOKUP(C291,SOURCE!V$6:AB$10046,7,0)</f>
        <v>#N/A</v>
      </c>
      <c r="J291" s="28" t="e">
        <f>VLOOKUP(C291,SOURCE!V$6:AB$10046,6,0)</f>
        <v>#N/A</v>
      </c>
      <c r="K291" s="29" t="e">
        <f t="shared" si="21"/>
        <v>#N/A</v>
      </c>
      <c r="L291" s="39" t="e">
        <f>VLOOKUP(C291,SOURCE!V$6:AB$10046,2,0)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VLOOKUP(C292,SOURCE!$V$3:$AC$2867,8,0)</f>
        <v>#N/A</v>
      </c>
      <c r="E292" s="26" t="e">
        <f>CHAR(34)&amp;VLOOKUP(C292,SOURCE!$V$3:$AC$2867,6,0)&amp;CHAR(34)</f>
        <v>#N/A</v>
      </c>
      <c r="F292" s="22" t="e">
        <f>VLOOKUP(C292,SOURCE!$V$3:$AD$2867,9,0)&amp;"           {"&amp;D292&amp;",   "&amp;E292&amp;"},"</f>
        <v>#N/A</v>
      </c>
      <c r="H292" t="b">
        <f>ISNA(VLOOKUP(J292,J293:J$823,1,0))</f>
        <v>1</v>
      </c>
      <c r="I292" s="27" t="e">
        <f>VLOOKUP(C292,SOURCE!V$6:AB$10046,7,0)</f>
        <v>#N/A</v>
      </c>
      <c r="J292" s="28" t="e">
        <f>VLOOKUP(C292,SOURCE!V$6:AB$10046,6,0)</f>
        <v>#N/A</v>
      </c>
      <c r="K292" s="29" t="e">
        <f t="shared" si="21"/>
        <v>#N/A</v>
      </c>
      <c r="L292" s="39" t="e">
        <f>VLOOKUP(C292,SOURCE!V$6:AB$10046,2,0)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VLOOKUP(C293,SOURCE!$V$3:$AC$2867,8,0)</f>
        <v>#N/A</v>
      </c>
      <c r="E293" s="26" t="e">
        <f>CHAR(34)&amp;VLOOKUP(C293,SOURCE!$V$3:$AC$2867,6,0)&amp;CHAR(34)</f>
        <v>#N/A</v>
      </c>
      <c r="F293" s="22" t="e">
        <f>VLOOKUP(C293,SOURCE!$V$3:$AD$2867,9,0)&amp;"           {"&amp;D293&amp;",   "&amp;E293&amp;"},"</f>
        <v>#N/A</v>
      </c>
      <c r="H293" t="b">
        <f>ISNA(VLOOKUP(J293,J294:J$823,1,0))</f>
        <v>1</v>
      </c>
      <c r="I293" s="27" t="e">
        <f>VLOOKUP(C293,SOURCE!V$6:AB$10046,7,0)</f>
        <v>#N/A</v>
      </c>
      <c r="J293" s="28" t="e">
        <f>VLOOKUP(C293,SOURCE!V$6:AB$10046,6,0)</f>
        <v>#N/A</v>
      </c>
      <c r="K293" s="29" t="e">
        <f t="shared" si="21"/>
        <v>#N/A</v>
      </c>
      <c r="L293" s="39" t="e">
        <f>VLOOKUP(C293,SOURCE!V$6:AB$10046,2,0)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VLOOKUP(C294,SOURCE!$V$3:$AC$2867,8,0)</f>
        <v>#N/A</v>
      </c>
      <c r="E294" s="26" t="e">
        <f>CHAR(34)&amp;VLOOKUP(C294,SOURCE!$V$3:$AC$2867,6,0)&amp;CHAR(34)</f>
        <v>#N/A</v>
      </c>
      <c r="F294" s="22" t="e">
        <f>VLOOKUP(C294,SOURCE!$V$3:$AD$2867,9,0)&amp;"           {"&amp;D294&amp;",   "&amp;E294&amp;"},"</f>
        <v>#N/A</v>
      </c>
      <c r="H294" t="b">
        <f>ISNA(VLOOKUP(J294,J295:J$823,1,0))</f>
        <v>1</v>
      </c>
      <c r="I294" s="27" t="e">
        <f>VLOOKUP(C294,SOURCE!V$6:AB$10046,7,0)</f>
        <v>#N/A</v>
      </c>
      <c r="J294" s="28" t="e">
        <f>VLOOKUP(C294,SOURCE!V$6:AB$10046,6,0)</f>
        <v>#N/A</v>
      </c>
      <c r="K294" s="29" t="e">
        <f t="shared" si="21"/>
        <v>#N/A</v>
      </c>
      <c r="L294" s="39" t="e">
        <f>VLOOKUP(C294,SOURCE!V$6:AB$10046,2,0)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VLOOKUP(C295,SOURCE!$V$3:$AC$2867,8,0)</f>
        <v>#N/A</v>
      </c>
      <c r="E295" s="26" t="e">
        <f>CHAR(34)&amp;VLOOKUP(C295,SOURCE!$V$3:$AC$2867,6,0)&amp;CHAR(34)</f>
        <v>#N/A</v>
      </c>
      <c r="F295" s="22" t="e">
        <f>VLOOKUP(C295,SOURCE!$V$3:$AD$2867,9,0)&amp;"           {"&amp;D295&amp;",   "&amp;E295&amp;"},"</f>
        <v>#N/A</v>
      </c>
      <c r="H295" t="b">
        <f>ISNA(VLOOKUP(J295,J296:J$823,1,0))</f>
        <v>1</v>
      </c>
      <c r="I295" s="27" t="e">
        <f>VLOOKUP(C295,SOURCE!V$6:AB$10046,7,0)</f>
        <v>#N/A</v>
      </c>
      <c r="J295" s="28" t="e">
        <f>VLOOKUP(C295,SOURCE!V$6:AB$10046,6,0)</f>
        <v>#N/A</v>
      </c>
      <c r="K295" s="29" t="e">
        <f t="shared" si="21"/>
        <v>#N/A</v>
      </c>
      <c r="L295" s="39" t="e">
        <f>VLOOKUP(C295,SOURCE!V$6:AB$10046,2,0)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VLOOKUP(C296,SOURCE!$V$3:$AC$2867,8,0)</f>
        <v>#N/A</v>
      </c>
      <c r="E296" s="26" t="e">
        <f>CHAR(34)&amp;VLOOKUP(C296,SOURCE!$V$3:$AC$2867,6,0)&amp;CHAR(34)</f>
        <v>#N/A</v>
      </c>
      <c r="F296" s="22" t="e">
        <f>VLOOKUP(C296,SOURCE!$V$3:$AD$2867,9,0)&amp;"           {"&amp;D296&amp;",   "&amp;E296&amp;"},"</f>
        <v>#N/A</v>
      </c>
      <c r="H296" t="b">
        <f>ISNA(VLOOKUP(J296,J297:J$823,1,0))</f>
        <v>1</v>
      </c>
      <c r="I296" s="27" t="e">
        <f>VLOOKUP(C296,SOURCE!V$6:AB$10046,7,0)</f>
        <v>#N/A</v>
      </c>
      <c r="J296" s="28" t="e">
        <f>VLOOKUP(C296,SOURCE!V$6:AB$10046,6,0)</f>
        <v>#N/A</v>
      </c>
      <c r="K296" s="29" t="e">
        <f t="shared" si="21"/>
        <v>#N/A</v>
      </c>
      <c r="L296" s="39" t="e">
        <f>VLOOKUP(C296,SOURCE!V$6:AB$10046,2,0)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VLOOKUP(C297,SOURCE!$V$3:$AC$2867,8,0)</f>
        <v>#N/A</v>
      </c>
      <c r="E297" s="26" t="e">
        <f>CHAR(34)&amp;VLOOKUP(C297,SOURCE!$V$3:$AC$2867,6,0)&amp;CHAR(34)</f>
        <v>#N/A</v>
      </c>
      <c r="F297" s="22" t="e">
        <f>VLOOKUP(C297,SOURCE!$V$3:$AD$2867,9,0)&amp;"           {"&amp;D297&amp;",   "&amp;E297&amp;"},"</f>
        <v>#N/A</v>
      </c>
      <c r="H297" t="b">
        <f>ISNA(VLOOKUP(J297,J298:J$823,1,0))</f>
        <v>1</v>
      </c>
      <c r="I297" s="27" t="e">
        <f>VLOOKUP(C297,SOURCE!V$6:AB$10046,7,0)</f>
        <v>#N/A</v>
      </c>
      <c r="J297" s="28" t="e">
        <f>VLOOKUP(C297,SOURCE!V$6:AB$10046,6,0)</f>
        <v>#N/A</v>
      </c>
      <c r="K297" s="29" t="e">
        <f t="shared" si="21"/>
        <v>#N/A</v>
      </c>
      <c r="L297" s="39" t="e">
        <f>VLOOKUP(C297,SOURCE!V$6:AB$10046,2,0)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VLOOKUP(C298,SOURCE!$V$3:$AC$2867,8,0)</f>
        <v>#N/A</v>
      </c>
      <c r="E298" s="26" t="e">
        <f>CHAR(34)&amp;VLOOKUP(C298,SOURCE!$V$3:$AC$2867,6,0)&amp;CHAR(34)</f>
        <v>#N/A</v>
      </c>
      <c r="F298" s="22" t="e">
        <f>VLOOKUP(C298,SOURCE!$V$3:$AD$2867,9,0)&amp;"           {"&amp;D298&amp;",   "&amp;E298&amp;"},"</f>
        <v>#N/A</v>
      </c>
      <c r="H298" t="b">
        <f>ISNA(VLOOKUP(J298,J299:J$823,1,0))</f>
        <v>1</v>
      </c>
      <c r="I298" s="27" t="e">
        <f>VLOOKUP(C298,SOURCE!V$6:AB$10046,7,0)</f>
        <v>#N/A</v>
      </c>
      <c r="J298" s="28" t="e">
        <f>VLOOKUP(C298,SOURCE!V$6:AB$10046,6,0)</f>
        <v>#N/A</v>
      </c>
      <c r="K298" s="29" t="e">
        <f t="shared" si="21"/>
        <v>#N/A</v>
      </c>
      <c r="L298" s="39" t="e">
        <f>VLOOKUP(C298,SOURCE!V$6:AB$10046,2,0)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VLOOKUP(C299,SOURCE!$V$3:$AC$2867,8,0)</f>
        <v>#N/A</v>
      </c>
      <c r="E299" s="26" t="e">
        <f>CHAR(34)&amp;VLOOKUP(C299,SOURCE!$V$3:$AC$2867,6,0)&amp;CHAR(34)</f>
        <v>#N/A</v>
      </c>
      <c r="F299" s="22" t="e">
        <f>VLOOKUP(C299,SOURCE!$V$3:$AD$2867,9,0)&amp;"           {"&amp;D299&amp;",   "&amp;E299&amp;"},"</f>
        <v>#N/A</v>
      </c>
      <c r="H299" t="b">
        <f>ISNA(VLOOKUP(J299,J300:J$823,1,0))</f>
        <v>1</v>
      </c>
      <c r="I299" s="27" t="e">
        <f>VLOOKUP(C299,SOURCE!V$6:AB$10046,7,0)</f>
        <v>#N/A</v>
      </c>
      <c r="J299" s="28" t="e">
        <f>VLOOKUP(C299,SOURCE!V$6:AB$10046,6,0)</f>
        <v>#N/A</v>
      </c>
      <c r="K299" s="29" t="e">
        <f t="shared" si="21"/>
        <v>#N/A</v>
      </c>
      <c r="L299" s="39" t="e">
        <f>VLOOKUP(C299,SOURCE!V$6:AB$10046,2,0)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VLOOKUP(C300,SOURCE!$V$3:$AC$2867,8,0)</f>
        <v>#N/A</v>
      </c>
      <c r="E300" s="26" t="e">
        <f>CHAR(34)&amp;VLOOKUP(C300,SOURCE!$V$3:$AC$2867,6,0)&amp;CHAR(34)</f>
        <v>#N/A</v>
      </c>
      <c r="F300" s="22" t="e">
        <f>VLOOKUP(C300,SOURCE!$V$3:$AD$2867,9,0)&amp;"           {"&amp;D300&amp;",   "&amp;E300&amp;"},"</f>
        <v>#N/A</v>
      </c>
      <c r="H300" t="b">
        <f>ISNA(VLOOKUP(J300,J301:J$823,1,0))</f>
        <v>1</v>
      </c>
      <c r="I300" s="27" t="e">
        <f>VLOOKUP(C300,SOURCE!V$6:AB$10046,7,0)</f>
        <v>#N/A</v>
      </c>
      <c r="J300" s="28" t="e">
        <f>VLOOKUP(C300,SOURCE!V$6:AB$10046,6,0)</f>
        <v>#N/A</v>
      </c>
      <c r="K300" s="29" t="e">
        <f t="shared" si="21"/>
        <v>#N/A</v>
      </c>
      <c r="L300" s="39" t="e">
        <f>VLOOKUP(C300,SOURCE!V$6:AB$10046,2,0)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VLOOKUP(C301,SOURCE!$V$3:$AC$2867,8,0)</f>
        <v>#N/A</v>
      </c>
      <c r="E301" s="26" t="e">
        <f>CHAR(34)&amp;VLOOKUP(C301,SOURCE!$V$3:$AC$2867,6,0)&amp;CHAR(34)</f>
        <v>#N/A</v>
      </c>
      <c r="F301" s="22" t="e">
        <f>VLOOKUP(C301,SOURCE!$V$3:$AD$2867,9,0)&amp;"           {"&amp;D301&amp;",   "&amp;E301&amp;"},"</f>
        <v>#N/A</v>
      </c>
      <c r="H301" t="b">
        <f>ISNA(VLOOKUP(J301,J302:J$823,1,0))</f>
        <v>1</v>
      </c>
      <c r="I301" s="27" t="e">
        <f>VLOOKUP(C301,SOURCE!V$6:AB$10046,7,0)</f>
        <v>#N/A</v>
      </c>
      <c r="J301" s="28" t="e">
        <f>VLOOKUP(C301,SOURCE!V$6:AB$10046,6,0)</f>
        <v>#N/A</v>
      </c>
      <c r="K301" s="29" t="e">
        <f t="shared" si="21"/>
        <v>#N/A</v>
      </c>
      <c r="L301" s="39" t="e">
        <f>VLOOKUP(C301,SOURCE!V$6:AB$10046,2,0)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VLOOKUP(C302,SOURCE!$V$3:$AC$2867,8,0)</f>
        <v>#N/A</v>
      </c>
      <c r="E302" s="26" t="e">
        <f>CHAR(34)&amp;VLOOKUP(C302,SOURCE!$V$3:$AC$2867,6,0)&amp;CHAR(34)</f>
        <v>#N/A</v>
      </c>
      <c r="F302" s="22" t="e">
        <f>VLOOKUP(C302,SOURCE!$V$3:$AD$2867,9,0)&amp;"           {"&amp;D302&amp;",   "&amp;E302&amp;"},"</f>
        <v>#N/A</v>
      </c>
      <c r="H302" t="b">
        <f>ISNA(VLOOKUP(J302,J303:J$823,1,0))</f>
        <v>1</v>
      </c>
      <c r="I302" s="27" t="e">
        <f>VLOOKUP(C302,SOURCE!V$6:AB$10046,7,0)</f>
        <v>#N/A</v>
      </c>
      <c r="J302" s="28" t="e">
        <f>VLOOKUP(C302,SOURCE!V$6:AB$10046,6,0)</f>
        <v>#N/A</v>
      </c>
      <c r="K302" s="29" t="e">
        <f t="shared" si="21"/>
        <v>#N/A</v>
      </c>
      <c r="L302" s="39" t="e">
        <f>VLOOKUP(C302,SOURCE!V$6:AB$10046,2,0)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VLOOKUP(C303,SOURCE!$V$3:$AC$2867,8,0)</f>
        <v>#N/A</v>
      </c>
      <c r="E303" s="26" t="e">
        <f>CHAR(34)&amp;VLOOKUP(C303,SOURCE!$V$3:$AC$2867,6,0)&amp;CHAR(34)</f>
        <v>#N/A</v>
      </c>
      <c r="F303" s="22" t="e">
        <f>VLOOKUP(C303,SOURCE!$V$3:$AD$2867,9,0)&amp;"           {"&amp;D303&amp;",   "&amp;E303&amp;"},"</f>
        <v>#N/A</v>
      </c>
      <c r="H303" t="b">
        <f>ISNA(VLOOKUP(J303,J304:J$823,1,0))</f>
        <v>1</v>
      </c>
      <c r="I303" s="27" t="e">
        <f>VLOOKUP(C303,SOURCE!V$6:AB$10046,7,0)</f>
        <v>#N/A</v>
      </c>
      <c r="J303" s="28" t="e">
        <f>VLOOKUP(C303,SOURCE!V$6:AB$10046,6,0)</f>
        <v>#N/A</v>
      </c>
      <c r="K303" s="29" t="e">
        <f t="shared" si="21"/>
        <v>#N/A</v>
      </c>
      <c r="L303" s="39" t="e">
        <f>VLOOKUP(C303,SOURCE!V$6:AB$10046,2,0)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VLOOKUP(C304,SOURCE!$V$3:$AC$2867,8,0)</f>
        <v>#N/A</v>
      </c>
      <c r="E304" s="26" t="e">
        <f>CHAR(34)&amp;VLOOKUP(C304,SOURCE!$V$3:$AC$2867,6,0)&amp;CHAR(34)</f>
        <v>#N/A</v>
      </c>
      <c r="F304" s="22" t="e">
        <f>VLOOKUP(C304,SOURCE!$V$3:$AD$2867,9,0)&amp;"           {"&amp;D304&amp;",   "&amp;E304&amp;"},"</f>
        <v>#N/A</v>
      </c>
      <c r="H304" t="b">
        <f>ISNA(VLOOKUP(J304,J305:J$823,1,0))</f>
        <v>1</v>
      </c>
      <c r="I304" s="27" t="e">
        <f>VLOOKUP(C304,SOURCE!V$6:AB$10046,7,0)</f>
        <v>#N/A</v>
      </c>
      <c r="J304" s="28" t="e">
        <f>VLOOKUP(C304,SOURCE!V$6:AB$10046,6,0)</f>
        <v>#N/A</v>
      </c>
      <c r="K304" s="29" t="e">
        <f t="shared" si="21"/>
        <v>#N/A</v>
      </c>
      <c r="L304" s="39" t="e">
        <f>VLOOKUP(C304,SOURCE!V$6:AB$10046,2,0)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VLOOKUP(C305,SOURCE!$V$3:$AC$2867,8,0)</f>
        <v>#N/A</v>
      </c>
      <c r="E305" s="26" t="e">
        <f>CHAR(34)&amp;VLOOKUP(C305,SOURCE!$V$3:$AC$2867,6,0)&amp;CHAR(34)</f>
        <v>#N/A</v>
      </c>
      <c r="F305" s="22" t="e">
        <f>VLOOKUP(C305,SOURCE!$V$3:$AD$2867,9,0)&amp;"           {"&amp;D305&amp;",   "&amp;E305&amp;"},"</f>
        <v>#N/A</v>
      </c>
      <c r="H305" t="b">
        <f>ISNA(VLOOKUP(J305,J306:J$823,1,0))</f>
        <v>1</v>
      </c>
      <c r="I305" s="27" t="e">
        <f>VLOOKUP(C305,SOURCE!V$6:AB$10046,7,0)</f>
        <v>#N/A</v>
      </c>
      <c r="J305" s="28" t="e">
        <f>VLOOKUP(C305,SOURCE!V$6:AB$10046,6,0)</f>
        <v>#N/A</v>
      </c>
      <c r="K305" s="29" t="e">
        <f t="shared" si="21"/>
        <v>#N/A</v>
      </c>
      <c r="L305" s="39" t="e">
        <f>VLOOKUP(C305,SOURCE!V$6:AB$10046,2,0)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VLOOKUP(C306,SOURCE!$V$3:$AC$2867,8,0)</f>
        <v>#N/A</v>
      </c>
      <c r="E306" s="26" t="e">
        <f>CHAR(34)&amp;VLOOKUP(C306,SOURCE!$V$3:$AC$2867,6,0)&amp;CHAR(34)</f>
        <v>#N/A</v>
      </c>
      <c r="F306" s="22" t="e">
        <f>VLOOKUP(C306,SOURCE!$V$3:$AD$2867,9,0)&amp;"           {"&amp;D306&amp;",   "&amp;E306&amp;"},"</f>
        <v>#N/A</v>
      </c>
      <c r="H306" t="b">
        <f>ISNA(VLOOKUP(J306,J307:J$823,1,0))</f>
        <v>1</v>
      </c>
      <c r="I306" s="27" t="e">
        <f>VLOOKUP(C306,SOURCE!V$6:AB$10046,7,0)</f>
        <v>#N/A</v>
      </c>
      <c r="J306" s="28" t="e">
        <f>VLOOKUP(C306,SOURCE!V$6:AB$10046,6,0)</f>
        <v>#N/A</v>
      </c>
      <c r="K306" s="29" t="e">
        <f t="shared" si="21"/>
        <v>#N/A</v>
      </c>
      <c r="L306" s="39" t="e">
        <f>VLOOKUP(C306,SOURCE!V$6:AB$10046,2,0)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VLOOKUP(C307,SOURCE!$V$3:$AC$2867,8,0)</f>
        <v>#N/A</v>
      </c>
      <c r="E307" s="26" t="e">
        <f>CHAR(34)&amp;VLOOKUP(C307,SOURCE!$V$3:$AC$2867,6,0)&amp;CHAR(34)</f>
        <v>#N/A</v>
      </c>
      <c r="F307" s="22" t="e">
        <f>VLOOKUP(C307,SOURCE!$V$3:$AD$2867,9,0)&amp;"           {"&amp;D307&amp;",   "&amp;E307&amp;"},"</f>
        <v>#N/A</v>
      </c>
      <c r="H307" t="b">
        <f>ISNA(VLOOKUP(J307,J308:J$823,1,0))</f>
        <v>1</v>
      </c>
      <c r="I307" s="27" t="e">
        <f>VLOOKUP(C307,SOURCE!V$6:AB$10046,7,0)</f>
        <v>#N/A</v>
      </c>
      <c r="J307" s="28" t="e">
        <f>VLOOKUP(C307,SOURCE!V$6:AB$10046,6,0)</f>
        <v>#N/A</v>
      </c>
      <c r="K307" s="29" t="e">
        <f t="shared" si="21"/>
        <v>#N/A</v>
      </c>
      <c r="L307" s="39" t="e">
        <f>VLOOKUP(C307,SOURCE!V$6:AB$10046,2,0)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VLOOKUP(C308,SOURCE!$V$3:$AC$2867,8,0)</f>
        <v>#N/A</v>
      </c>
      <c r="E308" s="26" t="e">
        <f>CHAR(34)&amp;VLOOKUP(C308,SOURCE!$V$3:$AC$2867,6,0)&amp;CHAR(34)</f>
        <v>#N/A</v>
      </c>
      <c r="F308" s="22" t="e">
        <f>VLOOKUP(C308,SOURCE!$V$3:$AD$2867,9,0)&amp;"           {"&amp;D308&amp;",   "&amp;E308&amp;"},"</f>
        <v>#N/A</v>
      </c>
      <c r="H308" t="b">
        <f>ISNA(VLOOKUP(J308,J309:J$823,1,0))</f>
        <v>1</v>
      </c>
      <c r="I308" s="27" t="e">
        <f>VLOOKUP(C308,SOURCE!V$6:AB$10046,7,0)</f>
        <v>#N/A</v>
      </c>
      <c r="J308" s="28" t="e">
        <f>VLOOKUP(C308,SOURCE!V$6:AB$10046,6,0)</f>
        <v>#N/A</v>
      </c>
      <c r="K308" s="29" t="e">
        <f t="shared" si="21"/>
        <v>#N/A</v>
      </c>
      <c r="L308" s="39" t="e">
        <f>VLOOKUP(C308,SOURCE!V$6:AB$10046,2,0)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VLOOKUP(C309,SOURCE!$V$3:$AC$2867,8,0)</f>
        <v>#N/A</v>
      </c>
      <c r="E309" s="26" t="e">
        <f>CHAR(34)&amp;VLOOKUP(C309,SOURCE!$V$3:$AC$2867,6,0)&amp;CHAR(34)</f>
        <v>#N/A</v>
      </c>
      <c r="F309" s="22" t="e">
        <f>VLOOKUP(C309,SOURCE!$V$3:$AD$2867,9,0)&amp;"           {"&amp;D309&amp;",   "&amp;E309&amp;"},"</f>
        <v>#N/A</v>
      </c>
      <c r="H309" t="b">
        <f>ISNA(VLOOKUP(J309,J310:J$823,1,0))</f>
        <v>1</v>
      </c>
      <c r="I309" s="27" t="e">
        <f>VLOOKUP(C309,SOURCE!V$6:AB$10046,7,0)</f>
        <v>#N/A</v>
      </c>
      <c r="J309" s="28" t="e">
        <f>VLOOKUP(C309,SOURCE!V$6:AB$10046,6,0)</f>
        <v>#N/A</v>
      </c>
      <c r="K309" s="29" t="e">
        <f t="shared" si="21"/>
        <v>#N/A</v>
      </c>
      <c r="L309" s="39" t="e">
        <f>VLOOKUP(C309,SOURCE!V$6:AB$10046,2,0)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VLOOKUP(C310,SOURCE!$V$3:$AC$2867,8,0)</f>
        <v>#N/A</v>
      </c>
      <c r="E310" s="26" t="e">
        <f>CHAR(34)&amp;VLOOKUP(C310,SOURCE!$V$3:$AC$2867,6,0)&amp;CHAR(34)</f>
        <v>#N/A</v>
      </c>
      <c r="F310" s="22" t="e">
        <f>VLOOKUP(C310,SOURCE!$V$3:$AD$2867,9,0)&amp;"           {"&amp;D310&amp;",   "&amp;E310&amp;"},"</f>
        <v>#N/A</v>
      </c>
      <c r="H310" t="b">
        <f>ISNA(VLOOKUP(J310,J311:J$823,1,0))</f>
        <v>1</v>
      </c>
      <c r="I310" s="27" t="e">
        <f>VLOOKUP(C310,SOURCE!V$6:AB$10046,7,0)</f>
        <v>#N/A</v>
      </c>
      <c r="J310" s="28" t="e">
        <f>VLOOKUP(C310,SOURCE!V$6:AB$10046,6,0)</f>
        <v>#N/A</v>
      </c>
      <c r="K310" s="29" t="e">
        <f t="shared" si="21"/>
        <v>#N/A</v>
      </c>
      <c r="L310" s="39" t="e">
        <f>VLOOKUP(C310,SOURCE!V$6:AB$10046,2,0)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VLOOKUP(C311,SOURCE!$V$3:$AC$2867,8,0)</f>
        <v>#N/A</v>
      </c>
      <c r="E311" s="26" t="e">
        <f>CHAR(34)&amp;VLOOKUP(C311,SOURCE!$V$3:$AC$2867,6,0)&amp;CHAR(34)</f>
        <v>#N/A</v>
      </c>
      <c r="F311" s="22" t="e">
        <f>VLOOKUP(C311,SOURCE!$V$3:$AD$2867,9,0)&amp;"           {"&amp;D311&amp;",   "&amp;E311&amp;"},"</f>
        <v>#N/A</v>
      </c>
      <c r="H311" t="b">
        <f>ISNA(VLOOKUP(J311,J312:J$823,1,0))</f>
        <v>1</v>
      </c>
      <c r="I311" s="27" t="e">
        <f>VLOOKUP(C311,SOURCE!V$6:AB$10046,7,0)</f>
        <v>#N/A</v>
      </c>
      <c r="J311" s="28" t="e">
        <f>VLOOKUP(C311,SOURCE!V$6:AB$10046,6,0)</f>
        <v>#N/A</v>
      </c>
      <c r="K311" s="29" t="e">
        <f t="shared" si="21"/>
        <v>#N/A</v>
      </c>
      <c r="L311" s="39" t="e">
        <f>VLOOKUP(C311,SOURCE!V$6:AB$10046,2,0)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VLOOKUP(C312,SOURCE!$V$3:$AC$2867,8,0)</f>
        <v>#N/A</v>
      </c>
      <c r="E312" s="26" t="e">
        <f>CHAR(34)&amp;VLOOKUP(C312,SOURCE!$V$3:$AC$2867,6,0)&amp;CHAR(34)</f>
        <v>#N/A</v>
      </c>
      <c r="F312" s="22" t="e">
        <f>VLOOKUP(C312,SOURCE!$V$3:$AD$2867,9,0)&amp;"           {"&amp;D312&amp;",   "&amp;E312&amp;"},"</f>
        <v>#N/A</v>
      </c>
      <c r="H312" t="b">
        <f>ISNA(VLOOKUP(J312,J313:J$823,1,0))</f>
        <v>1</v>
      </c>
      <c r="I312" s="27" t="e">
        <f>VLOOKUP(C312,SOURCE!V$6:AB$10046,7,0)</f>
        <v>#N/A</v>
      </c>
      <c r="J312" s="28" t="e">
        <f>VLOOKUP(C312,SOURCE!V$6:AB$10046,6,0)</f>
        <v>#N/A</v>
      </c>
      <c r="K312" s="29" t="e">
        <f t="shared" si="21"/>
        <v>#N/A</v>
      </c>
      <c r="L312" s="39" t="e">
        <f>VLOOKUP(C312,SOURCE!V$6:AB$10046,2,0)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VLOOKUP(C313,SOURCE!$V$3:$AC$2867,8,0)</f>
        <v>#N/A</v>
      </c>
      <c r="E313" s="26" t="e">
        <f>CHAR(34)&amp;VLOOKUP(C313,SOURCE!$V$3:$AC$2867,6,0)&amp;CHAR(34)</f>
        <v>#N/A</v>
      </c>
      <c r="F313" s="22" t="e">
        <f>VLOOKUP(C313,SOURCE!$V$3:$AD$2867,9,0)&amp;"           {"&amp;D313&amp;",   "&amp;E313&amp;"},"</f>
        <v>#N/A</v>
      </c>
      <c r="H313" t="b">
        <f>ISNA(VLOOKUP(J313,J314:J$823,1,0))</f>
        <v>1</v>
      </c>
      <c r="I313" s="27" t="e">
        <f>VLOOKUP(C313,SOURCE!V$6:AB$10046,7,0)</f>
        <v>#N/A</v>
      </c>
      <c r="J313" s="28" t="e">
        <f>VLOOKUP(C313,SOURCE!V$6:AB$10046,6,0)</f>
        <v>#N/A</v>
      </c>
      <c r="K313" s="29" t="e">
        <f t="shared" si="21"/>
        <v>#N/A</v>
      </c>
      <c r="L313" s="39" t="e">
        <f>VLOOKUP(C313,SOURCE!V$6:AB$10046,2,0)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VLOOKUP(C314,SOURCE!$V$3:$AC$2867,8,0)</f>
        <v>#N/A</v>
      </c>
      <c r="E314" s="26" t="e">
        <f>CHAR(34)&amp;VLOOKUP(C314,SOURCE!$V$3:$AC$2867,6,0)&amp;CHAR(34)</f>
        <v>#N/A</v>
      </c>
      <c r="F314" s="22" t="e">
        <f>VLOOKUP(C314,SOURCE!$V$3:$AD$2867,9,0)&amp;"           {"&amp;D314&amp;",   "&amp;E314&amp;"},"</f>
        <v>#N/A</v>
      </c>
      <c r="H314" t="b">
        <f>ISNA(VLOOKUP(J314,J315:J$823,1,0))</f>
        <v>1</v>
      </c>
      <c r="I314" s="27" t="e">
        <f>VLOOKUP(C314,SOURCE!V$6:AB$10046,7,0)</f>
        <v>#N/A</v>
      </c>
      <c r="J314" s="28" t="e">
        <f>VLOOKUP(C314,SOURCE!V$6:AB$10046,6,0)</f>
        <v>#N/A</v>
      </c>
      <c r="K314" s="29" t="e">
        <f t="shared" si="21"/>
        <v>#N/A</v>
      </c>
      <c r="L314" s="39" t="e">
        <f>VLOOKUP(C314,SOURCE!V$6:AB$10046,2,0)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VLOOKUP(C315,SOURCE!$V$3:$AC$2867,8,0)</f>
        <v>#N/A</v>
      </c>
      <c r="E315" s="26" t="e">
        <f>CHAR(34)&amp;VLOOKUP(C315,SOURCE!$V$3:$AC$2867,6,0)&amp;CHAR(34)</f>
        <v>#N/A</v>
      </c>
      <c r="F315" s="22" t="e">
        <f>VLOOKUP(C315,SOURCE!$V$3:$AD$2867,9,0)&amp;"           {"&amp;D315&amp;",   "&amp;E315&amp;"},"</f>
        <v>#N/A</v>
      </c>
      <c r="H315" t="b">
        <f>ISNA(VLOOKUP(J315,J316:J$823,1,0))</f>
        <v>1</v>
      </c>
      <c r="I315" s="27" t="e">
        <f>VLOOKUP(C315,SOURCE!V$6:AB$10046,7,0)</f>
        <v>#N/A</v>
      </c>
      <c r="J315" s="28" t="e">
        <f>VLOOKUP(C315,SOURCE!V$6:AB$10046,6,0)</f>
        <v>#N/A</v>
      </c>
      <c r="K315" s="29" t="e">
        <f t="shared" si="21"/>
        <v>#N/A</v>
      </c>
      <c r="L315" s="39" t="e">
        <f>VLOOKUP(C315,SOURCE!V$6:AB$10046,2,0)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VLOOKUP(C316,SOURCE!$V$3:$AC$2867,8,0)</f>
        <v>#N/A</v>
      </c>
      <c r="E316" s="26" t="e">
        <f>CHAR(34)&amp;VLOOKUP(C316,SOURCE!$V$3:$AC$2867,6,0)&amp;CHAR(34)</f>
        <v>#N/A</v>
      </c>
      <c r="F316" s="22" t="e">
        <f>VLOOKUP(C316,SOURCE!$V$3:$AD$2867,9,0)&amp;"           {"&amp;D316&amp;",   "&amp;E316&amp;"},"</f>
        <v>#N/A</v>
      </c>
      <c r="H316" t="b">
        <f>ISNA(VLOOKUP(J316,J317:J$823,1,0))</f>
        <v>1</v>
      </c>
      <c r="I316" s="27" t="e">
        <f>VLOOKUP(C316,SOURCE!V$6:AB$10046,7,0)</f>
        <v>#N/A</v>
      </c>
      <c r="J316" s="28" t="e">
        <f>VLOOKUP(C316,SOURCE!V$6:AB$10046,6,0)</f>
        <v>#N/A</v>
      </c>
      <c r="K316" s="29" t="e">
        <f t="shared" si="21"/>
        <v>#N/A</v>
      </c>
      <c r="L316" s="39" t="e">
        <f>VLOOKUP(C316,SOURCE!V$6:AB$10046,2,0)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VLOOKUP(C317,SOURCE!$V$3:$AC$2867,8,0)</f>
        <v>#N/A</v>
      </c>
      <c r="E317" s="26" t="e">
        <f>CHAR(34)&amp;VLOOKUP(C317,SOURCE!$V$3:$AC$2867,6,0)&amp;CHAR(34)</f>
        <v>#N/A</v>
      </c>
      <c r="F317" s="22" t="e">
        <f>VLOOKUP(C317,SOURCE!$V$3:$AD$2867,9,0)&amp;"           {"&amp;D317&amp;",   "&amp;E317&amp;"},"</f>
        <v>#N/A</v>
      </c>
      <c r="H317" t="b">
        <f>ISNA(VLOOKUP(J317,J318:J$823,1,0))</f>
        <v>1</v>
      </c>
      <c r="I317" s="27" t="e">
        <f>VLOOKUP(C317,SOURCE!V$6:AB$10046,7,0)</f>
        <v>#N/A</v>
      </c>
      <c r="J317" s="28" t="e">
        <f>VLOOKUP(C317,SOURCE!V$6:AB$10046,6,0)</f>
        <v>#N/A</v>
      </c>
      <c r="K317" s="29" t="e">
        <f t="shared" si="21"/>
        <v>#N/A</v>
      </c>
      <c r="L317" s="39" t="e">
        <f>VLOOKUP(C317,SOURCE!V$6:AB$10046,2,0)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VLOOKUP(C318,SOURCE!$V$3:$AC$2867,8,0)</f>
        <v>#N/A</v>
      </c>
      <c r="E318" s="26" t="e">
        <f>CHAR(34)&amp;VLOOKUP(C318,SOURCE!$V$3:$AC$2867,6,0)&amp;CHAR(34)</f>
        <v>#N/A</v>
      </c>
      <c r="F318" s="22" t="e">
        <f>VLOOKUP(C318,SOURCE!$V$3:$AD$2867,9,0)&amp;"           {"&amp;D318&amp;",   "&amp;E318&amp;"},"</f>
        <v>#N/A</v>
      </c>
      <c r="H318" t="b">
        <f>ISNA(VLOOKUP(J318,J319:J$823,1,0))</f>
        <v>1</v>
      </c>
      <c r="I318" s="27" t="e">
        <f>VLOOKUP(C318,SOURCE!V$6:AB$10046,7,0)</f>
        <v>#N/A</v>
      </c>
      <c r="J318" s="28" t="e">
        <f>VLOOKUP(C318,SOURCE!V$6:AB$10046,6,0)</f>
        <v>#N/A</v>
      </c>
      <c r="K318" s="30" t="e">
        <f t="shared" si="21"/>
        <v>#N/A</v>
      </c>
      <c r="L318" s="40" t="e">
        <f>VLOOKUP(C318,SOURCE!V$6:AB$10046,2,0)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VLOOKUP(C319,SOURCE!$V$3:$AC$2867,8,0)</f>
        <v>#N/A</v>
      </c>
      <c r="E319" s="26" t="e">
        <f>CHAR(34)&amp;VLOOKUP(C319,SOURCE!$V$3:$AC$2867,6,0)&amp;CHAR(34)</f>
        <v>#N/A</v>
      </c>
      <c r="F319" s="22" t="e">
        <f>VLOOKUP(C319,SOURCE!$V$3:$AD$2867,9,0)&amp;"           {"&amp;D319&amp;",   "&amp;E319&amp;"},"</f>
        <v>#N/A</v>
      </c>
      <c r="H319" t="b">
        <f>ISNA(VLOOKUP(J319,J320:J$823,1,0))</f>
        <v>1</v>
      </c>
      <c r="I319" s="27" t="e">
        <f>VLOOKUP(C319,SOURCE!V$6:AB$10046,7,0)</f>
        <v>#N/A</v>
      </c>
      <c r="J319" s="28" t="e">
        <f>VLOOKUP(C319,SOURCE!V$6:AB$10046,6,0)</f>
        <v>#N/A</v>
      </c>
      <c r="K319" s="29" t="e">
        <f t="shared" si="21"/>
        <v>#N/A</v>
      </c>
      <c r="L319" s="39" t="e">
        <f>VLOOKUP(C319,SOURCE!V$6:AB$10046,2,0)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VLOOKUP(C320,SOURCE!$V$3:$AC$2867,8,0)</f>
        <v>#N/A</v>
      </c>
      <c r="E320" s="26" t="e">
        <f>CHAR(34)&amp;VLOOKUP(C320,SOURCE!$V$3:$AC$2867,6,0)&amp;CHAR(34)</f>
        <v>#N/A</v>
      </c>
      <c r="F320" s="22" t="e">
        <f>VLOOKUP(C320,SOURCE!$V$3:$AD$2867,9,0)&amp;"           {"&amp;D320&amp;",   "&amp;E320&amp;"},"</f>
        <v>#N/A</v>
      </c>
      <c r="H320" t="b">
        <f>ISNA(VLOOKUP(J320,J321:J$823,1,0))</f>
        <v>1</v>
      </c>
      <c r="I320" s="27" t="e">
        <f>VLOOKUP(C320,SOURCE!V$6:AB$10046,7,0)</f>
        <v>#N/A</v>
      </c>
      <c r="J320" s="28" t="e">
        <f>VLOOKUP(C320,SOURCE!V$6:AB$10046,6,0)</f>
        <v>#N/A</v>
      </c>
      <c r="K320" s="30" t="e">
        <f t="shared" si="21"/>
        <v>#N/A</v>
      </c>
      <c r="L320" s="40" t="e">
        <f>VLOOKUP(C320,SOURCE!V$6:AB$10046,2,0)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VLOOKUP(C321,SOURCE!$V$3:$AC$2867,8,0)</f>
        <v>#N/A</v>
      </c>
      <c r="E321" s="26" t="e">
        <f>CHAR(34)&amp;VLOOKUP(C321,SOURCE!$V$3:$AC$2867,6,0)&amp;CHAR(34)</f>
        <v>#N/A</v>
      </c>
      <c r="F321" s="22" t="e">
        <f>VLOOKUP(C321,SOURCE!$V$3:$AD$2867,9,0)&amp;"           {"&amp;D321&amp;",   "&amp;E321&amp;"},"</f>
        <v>#N/A</v>
      </c>
      <c r="H321" t="b">
        <f>ISNA(VLOOKUP(J321,J322:J$823,1,0))</f>
        <v>1</v>
      </c>
      <c r="I321" s="27" t="e">
        <f>VLOOKUP(C321,SOURCE!V$6:AB$10046,7,0)</f>
        <v>#N/A</v>
      </c>
      <c r="J321" s="28" t="e">
        <f>VLOOKUP(C321,SOURCE!V$6:AB$10046,6,0)</f>
        <v>#N/A</v>
      </c>
      <c r="K321" s="29" t="e">
        <f t="shared" si="21"/>
        <v>#N/A</v>
      </c>
      <c r="L321" s="39" t="e">
        <f>VLOOKUP(C321,SOURCE!V$6:AB$10046,2,0)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VLOOKUP(C322,SOURCE!$V$3:$AC$2867,8,0)</f>
        <v>#N/A</v>
      </c>
      <c r="E322" s="26" t="e">
        <f>CHAR(34)&amp;VLOOKUP(C322,SOURCE!$V$3:$AC$2867,6,0)&amp;CHAR(34)</f>
        <v>#N/A</v>
      </c>
      <c r="F322" s="22" t="e">
        <f>VLOOKUP(C322,SOURCE!$V$3:$AD$2867,9,0)&amp;"           {"&amp;D322&amp;",   "&amp;E322&amp;"},"</f>
        <v>#N/A</v>
      </c>
      <c r="H322" t="b">
        <f>ISNA(VLOOKUP(J322,J323:J$823,1,0))</f>
        <v>1</v>
      </c>
      <c r="I322" s="27" t="e">
        <f>VLOOKUP(C322,SOURCE!V$6:AB$10046,7,0)</f>
        <v>#N/A</v>
      </c>
      <c r="J322" s="28" t="e">
        <f>VLOOKUP(C322,SOURCE!V$6:AB$10046,6,0)</f>
        <v>#N/A</v>
      </c>
      <c r="K322" s="30" t="e">
        <f t="shared" si="21"/>
        <v>#N/A</v>
      </c>
      <c r="L322" s="40" t="e">
        <f>VLOOKUP(C322,SOURCE!V$6:AB$10046,2,0)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VLOOKUP(C323,SOURCE!$V$3:$AC$2867,8,0)</f>
        <v>#N/A</v>
      </c>
      <c r="E323" s="26" t="e">
        <f>CHAR(34)&amp;VLOOKUP(C323,SOURCE!$V$3:$AC$2867,6,0)&amp;CHAR(34)</f>
        <v>#N/A</v>
      </c>
      <c r="F323" s="22" t="e">
        <f>VLOOKUP(C323,SOURCE!$V$3:$AD$2867,9,0)&amp;"           {"&amp;D323&amp;",   "&amp;E323&amp;"},"</f>
        <v>#N/A</v>
      </c>
      <c r="H323" t="b">
        <f>ISNA(VLOOKUP(J323,J324:J$823,1,0))</f>
        <v>1</v>
      </c>
      <c r="I323" s="27" t="e">
        <f>VLOOKUP(C323,SOURCE!V$6:AB$10046,7,0)</f>
        <v>#N/A</v>
      </c>
      <c r="J323" s="28" t="e">
        <f>VLOOKUP(C323,SOURCE!V$6:AB$10046,6,0)</f>
        <v>#N/A</v>
      </c>
      <c r="K323" s="29" t="e">
        <f t="shared" si="21"/>
        <v>#N/A</v>
      </c>
      <c r="L323" s="39" t="e">
        <f>VLOOKUP(C323,SOURCE!V$6:AB$10046,2,0)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VLOOKUP(C324,SOURCE!$V$3:$AC$2867,8,0)</f>
        <v>#N/A</v>
      </c>
      <c r="E324" s="26" t="e">
        <f>CHAR(34)&amp;VLOOKUP(C324,SOURCE!$V$3:$AC$2867,6,0)&amp;CHAR(34)</f>
        <v>#N/A</v>
      </c>
      <c r="F324" s="22" t="e">
        <f>VLOOKUP(C324,SOURCE!$V$3:$AD$2867,9,0)&amp;"           {"&amp;D324&amp;",   "&amp;E324&amp;"},"</f>
        <v>#N/A</v>
      </c>
      <c r="H324" t="b">
        <f>ISNA(VLOOKUP(J324,J325:J$823,1,0))</f>
        <v>1</v>
      </c>
      <c r="I324" s="27" t="e">
        <f>VLOOKUP(C324,SOURCE!V$6:AB$10046,7,0)</f>
        <v>#N/A</v>
      </c>
      <c r="J324" s="28" t="e">
        <f>VLOOKUP(C324,SOURCE!V$6:AB$10046,6,0)</f>
        <v>#N/A</v>
      </c>
      <c r="K324" s="30" t="e">
        <f t="shared" si="21"/>
        <v>#N/A</v>
      </c>
      <c r="L324" s="40" t="e">
        <f>VLOOKUP(C324,SOURCE!V$6:AB$10046,2,0)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VLOOKUP(C325,SOURCE!$V$3:$AC$2867,8,0)</f>
        <v>#N/A</v>
      </c>
      <c r="E325" s="26" t="e">
        <f>CHAR(34)&amp;VLOOKUP(C325,SOURCE!$V$3:$AC$2867,6,0)&amp;CHAR(34)</f>
        <v>#N/A</v>
      </c>
      <c r="F325" s="22" t="e">
        <f>VLOOKUP(C325,SOURCE!$V$3:$AD$2867,9,0)&amp;"           {"&amp;D325&amp;",   "&amp;E325&amp;"},"</f>
        <v>#N/A</v>
      </c>
      <c r="H325" t="b">
        <f>ISNA(VLOOKUP(J325,J326:J$823,1,0))</f>
        <v>1</v>
      </c>
      <c r="I325" s="27" t="e">
        <f>VLOOKUP(C325,SOURCE!V$6:AB$10046,7,0)</f>
        <v>#N/A</v>
      </c>
      <c r="J325" s="28" t="e">
        <f>VLOOKUP(C325,SOURCE!V$6:AB$10046,6,0)</f>
        <v>#N/A</v>
      </c>
      <c r="K325" s="29" t="e">
        <f t="shared" si="21"/>
        <v>#N/A</v>
      </c>
      <c r="L325" s="39" t="e">
        <f>VLOOKUP(C325,SOURCE!V$6:AB$10046,2,0)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VLOOKUP(C326,SOURCE!$V$3:$AC$2867,8,0)</f>
        <v>#N/A</v>
      </c>
      <c r="E326" s="26" t="e">
        <f>CHAR(34)&amp;VLOOKUP(C326,SOURCE!$V$3:$AC$2867,6,0)&amp;CHAR(34)</f>
        <v>#N/A</v>
      </c>
      <c r="F326" s="22" t="e">
        <f>VLOOKUP(C326,SOURCE!$V$3:$AD$2867,9,0)&amp;"           {"&amp;D326&amp;",   "&amp;E326&amp;"},"</f>
        <v>#N/A</v>
      </c>
      <c r="H326" t="b">
        <f>ISNA(VLOOKUP(J326,J327:J$823,1,0))</f>
        <v>1</v>
      </c>
      <c r="I326" s="27" t="e">
        <f>VLOOKUP(C326,SOURCE!V$6:AB$10046,7,0)</f>
        <v>#N/A</v>
      </c>
      <c r="J326" s="28" t="e">
        <f>VLOOKUP(C326,SOURCE!V$6:AB$10046,6,0)</f>
        <v>#N/A</v>
      </c>
      <c r="K326" s="30" t="e">
        <f t="shared" si="21"/>
        <v>#N/A</v>
      </c>
      <c r="L326" s="40" t="e">
        <f>VLOOKUP(C326,SOURCE!V$6:AB$10046,2,0)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VLOOKUP(C327,SOURCE!$V$3:$AC$2867,8,0)</f>
        <v>#N/A</v>
      </c>
      <c r="E327" s="26" t="e">
        <f>CHAR(34)&amp;VLOOKUP(C327,SOURCE!$V$3:$AC$2867,6,0)&amp;CHAR(34)</f>
        <v>#N/A</v>
      </c>
      <c r="F327" s="22" t="e">
        <f>VLOOKUP(C327,SOURCE!$V$3:$AD$2867,9,0)&amp;"           {"&amp;D327&amp;",   "&amp;E327&amp;"},"</f>
        <v>#N/A</v>
      </c>
      <c r="H327" t="b">
        <f>ISNA(VLOOKUP(J327,J328:J$823,1,0))</f>
        <v>1</v>
      </c>
      <c r="I327" s="27" t="e">
        <f>VLOOKUP(C327,SOURCE!V$6:AB$10046,7,0)</f>
        <v>#N/A</v>
      </c>
      <c r="J327" s="28" t="e">
        <f>VLOOKUP(C327,SOURCE!V$6:AB$10046,6,0)</f>
        <v>#N/A</v>
      </c>
      <c r="K327" s="29" t="e">
        <f t="shared" si="21"/>
        <v>#N/A</v>
      </c>
      <c r="L327" s="39" t="e">
        <f>VLOOKUP(C327,SOURCE!V$6:AB$10046,2,0)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VLOOKUP(C328,SOURCE!$V$3:$AC$2867,8,0)</f>
        <v>#N/A</v>
      </c>
      <c r="E328" s="26" t="e">
        <f>CHAR(34)&amp;VLOOKUP(C328,SOURCE!$V$3:$AC$2867,6,0)&amp;CHAR(34)</f>
        <v>#N/A</v>
      </c>
      <c r="F328" s="22" t="e">
        <f>VLOOKUP(C328,SOURCE!$V$3:$AD$2867,9,0)&amp;"           {"&amp;D328&amp;",   "&amp;E328&amp;"},"</f>
        <v>#N/A</v>
      </c>
      <c r="H328" t="b">
        <f>ISNA(VLOOKUP(J328,J329:J$823,1,0))</f>
        <v>1</v>
      </c>
      <c r="I328" s="27" t="e">
        <f>VLOOKUP(C328,SOURCE!V$6:AB$10046,7,0)</f>
        <v>#N/A</v>
      </c>
      <c r="J328" s="28" t="e">
        <f>VLOOKUP(C328,SOURCE!V$6:AB$10046,6,0)</f>
        <v>#N/A</v>
      </c>
      <c r="K328" s="30" t="e">
        <f t="shared" si="21"/>
        <v>#N/A</v>
      </c>
      <c r="L328" s="40" t="e">
        <f>VLOOKUP(C328,SOURCE!V$6:AB$10046,2,0)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VLOOKUP(C329,SOURCE!$V$3:$AC$2867,8,0)</f>
        <v>#N/A</v>
      </c>
      <c r="E329" s="26" t="e">
        <f>CHAR(34)&amp;VLOOKUP(C329,SOURCE!$V$3:$AC$2867,6,0)&amp;CHAR(34)</f>
        <v>#N/A</v>
      </c>
      <c r="F329" s="22" t="e">
        <f>VLOOKUP(C329,SOURCE!$V$3:$AD$2867,9,0)&amp;"           {"&amp;D329&amp;",   "&amp;E329&amp;"},"</f>
        <v>#N/A</v>
      </c>
      <c r="H329" t="b">
        <f>ISNA(VLOOKUP(J329,J330:J$823,1,0))</f>
        <v>1</v>
      </c>
      <c r="I329" s="27" t="e">
        <f>VLOOKUP(C329,SOURCE!V$6:AB$10046,7,0)</f>
        <v>#N/A</v>
      </c>
      <c r="J329" s="28" t="e">
        <f>VLOOKUP(C329,SOURCE!V$6:AB$10046,6,0)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VLOOKUP(C329,SOURCE!V$6:AB$10046,2,0)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VLOOKUP(C330,SOURCE!$V$3:$AC$2867,8,0)</f>
        <v>#N/A</v>
      </c>
      <c r="E330" s="26" t="e">
        <f>CHAR(34)&amp;VLOOKUP(C330,SOURCE!$V$3:$AC$2867,6,0)&amp;CHAR(34)</f>
        <v>#N/A</v>
      </c>
      <c r="F330" s="22" t="e">
        <f>VLOOKUP(C330,SOURCE!$V$3:$AD$2867,9,0)&amp;"           {"&amp;D330&amp;",   "&amp;E330&amp;"},"</f>
        <v>#N/A</v>
      </c>
      <c r="H330" t="b">
        <f>ISNA(VLOOKUP(J330,J331:J$823,1,0))</f>
        <v>1</v>
      </c>
      <c r="I330" s="27" t="e">
        <f>VLOOKUP(C330,SOURCE!V$6:AB$10046,7,0)</f>
        <v>#N/A</v>
      </c>
      <c r="J330" s="28" t="e">
        <f>VLOOKUP(C330,SOURCE!V$6:AB$10046,6,0)</f>
        <v>#N/A</v>
      </c>
      <c r="K330" s="30" t="e">
        <f t="shared" si="25"/>
        <v>#N/A</v>
      </c>
      <c r="L330" s="40" t="e">
        <f>VLOOKUP(C330,SOURCE!V$6:AB$10046,2,0)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VLOOKUP(C331,SOURCE!$V$3:$AC$2867,8,0)</f>
        <v>#N/A</v>
      </c>
      <c r="E331" s="26" t="e">
        <f>CHAR(34)&amp;VLOOKUP(C331,SOURCE!$V$3:$AC$2867,6,0)&amp;CHAR(34)</f>
        <v>#N/A</v>
      </c>
      <c r="F331" s="22" t="e">
        <f>VLOOKUP(C331,SOURCE!$V$3:$AD$2867,9,0)&amp;"           {"&amp;D331&amp;",   "&amp;E331&amp;"},"</f>
        <v>#N/A</v>
      </c>
      <c r="H331" t="b">
        <f>ISNA(VLOOKUP(J331,J332:J$823,1,0))</f>
        <v>1</v>
      </c>
      <c r="I331" s="27" t="e">
        <f>VLOOKUP(C331,SOURCE!V$6:AB$10046,7,0)</f>
        <v>#N/A</v>
      </c>
      <c r="J331" s="28" t="e">
        <f>VLOOKUP(C331,SOURCE!V$6:AB$10046,6,0)</f>
        <v>#N/A</v>
      </c>
      <c r="K331" s="29" t="e">
        <f t="shared" si="25"/>
        <v>#N/A</v>
      </c>
      <c r="L331" s="39" t="e">
        <f>VLOOKUP(C331,SOURCE!V$6:AB$10046,2,0)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VLOOKUP(C332,SOURCE!$V$3:$AC$2867,8,0)</f>
        <v>#N/A</v>
      </c>
      <c r="E332" s="26" t="e">
        <f>CHAR(34)&amp;VLOOKUP(C332,SOURCE!$V$3:$AC$2867,6,0)&amp;CHAR(34)</f>
        <v>#N/A</v>
      </c>
      <c r="F332" s="22" t="e">
        <f>VLOOKUP(C332,SOURCE!$V$3:$AD$2867,9,0)&amp;"           {"&amp;D332&amp;",   "&amp;E332&amp;"},"</f>
        <v>#N/A</v>
      </c>
      <c r="H332" t="b">
        <f>ISNA(VLOOKUP(J332,J333:J$823,1,0))</f>
        <v>1</v>
      </c>
      <c r="I332" s="27" t="e">
        <f>VLOOKUP(C332,SOURCE!V$6:AB$10046,7,0)</f>
        <v>#N/A</v>
      </c>
      <c r="J332" s="28" t="e">
        <f>VLOOKUP(C332,SOURCE!V$6:AB$10046,6,0)</f>
        <v>#N/A</v>
      </c>
      <c r="K332" s="30" t="e">
        <f t="shared" si="25"/>
        <v>#N/A</v>
      </c>
      <c r="L332" s="40" t="e">
        <f>VLOOKUP(C332,SOURCE!V$6:AB$10046,2,0)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VLOOKUP(C333,SOURCE!$V$3:$AC$2867,8,0)</f>
        <v>#N/A</v>
      </c>
      <c r="E333" s="26" t="e">
        <f>CHAR(34)&amp;VLOOKUP(C333,SOURCE!$V$3:$AC$2867,6,0)&amp;CHAR(34)</f>
        <v>#N/A</v>
      </c>
      <c r="F333" s="22" t="e">
        <f>VLOOKUP(C333,SOURCE!$V$3:$AD$2867,9,0)&amp;"           {"&amp;D333&amp;",   "&amp;E333&amp;"},"</f>
        <v>#N/A</v>
      </c>
      <c r="H333" t="b">
        <f>ISNA(VLOOKUP(J333,J334:J$823,1,0))</f>
        <v>1</v>
      </c>
      <c r="I333" s="27" t="e">
        <f>VLOOKUP(C333,SOURCE!V$6:AB$10046,7,0)</f>
        <v>#N/A</v>
      </c>
      <c r="J333" s="28" t="e">
        <f>VLOOKUP(C333,SOURCE!V$6:AB$10046,6,0)</f>
        <v>#N/A</v>
      </c>
      <c r="K333" s="29" t="e">
        <f t="shared" si="25"/>
        <v>#N/A</v>
      </c>
      <c r="L333" s="39" t="e">
        <f>VLOOKUP(C333,SOURCE!V$6:AB$10046,2,0)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VLOOKUP(C334,SOURCE!$V$3:$AC$2867,8,0)</f>
        <v>#N/A</v>
      </c>
      <c r="E334" s="26" t="e">
        <f>CHAR(34)&amp;VLOOKUP(C334,SOURCE!$V$3:$AC$2867,6,0)&amp;CHAR(34)</f>
        <v>#N/A</v>
      </c>
      <c r="F334" s="22" t="e">
        <f>VLOOKUP(C334,SOURCE!$V$3:$AD$2867,9,0)&amp;"           {"&amp;D334&amp;",   "&amp;E334&amp;"},"</f>
        <v>#N/A</v>
      </c>
      <c r="H334" t="b">
        <f>ISNA(VLOOKUP(J334,J335:J$823,1,0))</f>
        <v>1</v>
      </c>
      <c r="I334" s="27" t="e">
        <f>VLOOKUP(C334,SOURCE!V$6:AB$10046,7,0)</f>
        <v>#N/A</v>
      </c>
      <c r="J334" s="28" t="e">
        <f>VLOOKUP(C334,SOURCE!V$6:AB$10046,6,0)</f>
        <v>#N/A</v>
      </c>
      <c r="K334" s="30" t="e">
        <f t="shared" si="25"/>
        <v>#N/A</v>
      </c>
      <c r="L334" s="40" t="e">
        <f>VLOOKUP(C334,SOURCE!V$6:AB$10046,2,0)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VLOOKUP(C335,SOURCE!$V$3:$AC$2867,8,0)</f>
        <v>#N/A</v>
      </c>
      <c r="E335" s="26" t="e">
        <f>CHAR(34)&amp;VLOOKUP(C335,SOURCE!$V$3:$AC$2867,6,0)&amp;CHAR(34)</f>
        <v>#N/A</v>
      </c>
      <c r="F335" s="22" t="e">
        <f>VLOOKUP(C335,SOURCE!$V$3:$AD$2867,9,0)&amp;"           {"&amp;D335&amp;",   "&amp;E335&amp;"},"</f>
        <v>#N/A</v>
      </c>
      <c r="H335" t="b">
        <f>ISNA(VLOOKUP(J335,J336:J$823,1,0))</f>
        <v>1</v>
      </c>
      <c r="I335" s="27" t="e">
        <f>VLOOKUP(C335,SOURCE!V$6:AB$10046,7,0)</f>
        <v>#N/A</v>
      </c>
      <c r="J335" s="28" t="e">
        <f>VLOOKUP(C335,SOURCE!V$6:AB$10046,6,0)</f>
        <v>#N/A</v>
      </c>
      <c r="K335" s="29" t="e">
        <f t="shared" si="25"/>
        <v>#N/A</v>
      </c>
      <c r="L335" s="39" t="e">
        <f>VLOOKUP(C335,SOURCE!V$6:AB$10046,2,0)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VLOOKUP(C336,SOURCE!$V$3:$AC$2867,8,0)</f>
        <v>#N/A</v>
      </c>
      <c r="E336" s="26" t="e">
        <f>CHAR(34)&amp;VLOOKUP(C336,SOURCE!$V$3:$AC$2867,6,0)&amp;CHAR(34)</f>
        <v>#N/A</v>
      </c>
      <c r="F336" s="22" t="e">
        <f>VLOOKUP(C336,SOURCE!$V$3:$AD$2867,9,0)&amp;"           {"&amp;D336&amp;",   "&amp;E336&amp;"},"</f>
        <v>#N/A</v>
      </c>
      <c r="H336" t="b">
        <f>ISNA(VLOOKUP(J336,J337:J$823,1,0))</f>
        <v>1</v>
      </c>
      <c r="I336" s="27" t="e">
        <f>VLOOKUP(C336,SOURCE!V$6:AB$10046,7,0)</f>
        <v>#N/A</v>
      </c>
      <c r="J336" s="28" t="e">
        <f>VLOOKUP(C336,SOURCE!V$6:AB$10046,6,0)</f>
        <v>#N/A</v>
      </c>
      <c r="K336" s="30" t="e">
        <f t="shared" si="25"/>
        <v>#N/A</v>
      </c>
      <c r="L336" s="40" t="e">
        <f>VLOOKUP(C336,SOURCE!V$6:AB$10046,2,0)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VLOOKUP(C337,SOURCE!$V$3:$AC$2867,8,0)</f>
        <v>#N/A</v>
      </c>
      <c r="E337" s="26" t="e">
        <f>CHAR(34)&amp;VLOOKUP(C337,SOURCE!$V$3:$AC$2867,6,0)&amp;CHAR(34)</f>
        <v>#N/A</v>
      </c>
      <c r="F337" s="22" t="e">
        <f>VLOOKUP(C337,SOURCE!$V$3:$AD$2867,9,0)&amp;"           {"&amp;D337&amp;",   "&amp;E337&amp;"},"</f>
        <v>#N/A</v>
      </c>
      <c r="H337" t="b">
        <f>ISNA(VLOOKUP(J337,J338:J$823,1,0))</f>
        <v>1</v>
      </c>
      <c r="I337" s="27" t="e">
        <f>VLOOKUP(C337,SOURCE!V$6:AB$10046,7,0)</f>
        <v>#N/A</v>
      </c>
      <c r="J337" s="28" t="e">
        <f>VLOOKUP(C337,SOURCE!V$6:AB$10046,6,0)</f>
        <v>#N/A</v>
      </c>
      <c r="K337" s="29" t="e">
        <f t="shared" si="25"/>
        <v>#N/A</v>
      </c>
      <c r="L337" s="39" t="e">
        <f>VLOOKUP(C337,SOURCE!V$6:AB$10046,2,0)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VLOOKUP(C338,SOURCE!$V$3:$AC$2867,8,0)</f>
        <v>#N/A</v>
      </c>
      <c r="E338" s="26" t="e">
        <f>CHAR(34)&amp;VLOOKUP(C338,SOURCE!$V$3:$AC$2867,6,0)&amp;CHAR(34)</f>
        <v>#N/A</v>
      </c>
      <c r="F338" s="22" t="e">
        <f>VLOOKUP(C338,SOURCE!$V$3:$AD$2867,9,0)&amp;"           {"&amp;D338&amp;",   "&amp;E338&amp;"},"</f>
        <v>#N/A</v>
      </c>
      <c r="H338" t="b">
        <f>ISNA(VLOOKUP(J338,J339:J$823,1,0))</f>
        <v>1</v>
      </c>
      <c r="I338" s="27" t="e">
        <f>VLOOKUP(C338,SOURCE!V$6:AB$10046,7,0)</f>
        <v>#N/A</v>
      </c>
      <c r="J338" s="28" t="e">
        <f>VLOOKUP(C338,SOURCE!V$6:AB$10046,6,0)</f>
        <v>#N/A</v>
      </c>
      <c r="K338" s="30" t="e">
        <f t="shared" si="25"/>
        <v>#N/A</v>
      </c>
      <c r="L338" s="40" t="e">
        <f>VLOOKUP(C338,SOURCE!V$6:AB$10046,2,0)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VLOOKUP(C339,SOURCE!$V$3:$AC$2867,8,0)</f>
        <v>#N/A</v>
      </c>
      <c r="E339" s="26" t="e">
        <f>CHAR(34)&amp;VLOOKUP(C339,SOURCE!$V$3:$AC$2867,6,0)&amp;CHAR(34)</f>
        <v>#N/A</v>
      </c>
      <c r="F339" s="22" t="e">
        <f>VLOOKUP(C339,SOURCE!$V$3:$AD$2867,9,0)&amp;"           {"&amp;D339&amp;",   "&amp;E339&amp;"},"</f>
        <v>#N/A</v>
      </c>
      <c r="H339" t="b">
        <f>ISNA(VLOOKUP(J339,J340:J$823,1,0))</f>
        <v>1</v>
      </c>
      <c r="I339" s="27" t="e">
        <f>VLOOKUP(C339,SOURCE!V$6:AB$10046,7,0)</f>
        <v>#N/A</v>
      </c>
      <c r="J339" s="28" t="e">
        <f>VLOOKUP(C339,SOURCE!V$6:AB$10046,6,0)</f>
        <v>#N/A</v>
      </c>
      <c r="K339" s="29" t="e">
        <f t="shared" si="25"/>
        <v>#N/A</v>
      </c>
      <c r="L339" s="39" t="e">
        <f>VLOOKUP(C339,SOURCE!V$6:AB$10046,2,0)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VLOOKUP(C340,SOURCE!$V$3:$AC$2867,8,0)</f>
        <v>#N/A</v>
      </c>
      <c r="E340" s="26" t="e">
        <f>CHAR(34)&amp;VLOOKUP(C340,SOURCE!$V$3:$AC$2867,6,0)&amp;CHAR(34)</f>
        <v>#N/A</v>
      </c>
      <c r="F340" s="22" t="e">
        <f>VLOOKUP(C340,SOURCE!$V$3:$AD$2867,9,0)&amp;"           {"&amp;D340&amp;",   "&amp;E340&amp;"},"</f>
        <v>#N/A</v>
      </c>
      <c r="H340" t="b">
        <f>ISNA(VLOOKUP(J340,J341:J$823,1,0))</f>
        <v>1</v>
      </c>
      <c r="I340" s="27" t="e">
        <f>VLOOKUP(C340,SOURCE!V$6:AB$10046,7,0)</f>
        <v>#N/A</v>
      </c>
      <c r="J340" s="28" t="e">
        <f>VLOOKUP(C340,SOURCE!V$6:AB$10046,6,0)</f>
        <v>#N/A</v>
      </c>
      <c r="K340" s="30" t="e">
        <f t="shared" si="25"/>
        <v>#N/A</v>
      </c>
      <c r="L340" s="40" t="e">
        <f>VLOOKUP(C340,SOURCE!V$6:AB$10046,2,0)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VLOOKUP(C341,SOURCE!$V$3:$AC$2867,8,0)</f>
        <v>#N/A</v>
      </c>
      <c r="E341" s="26" t="e">
        <f>CHAR(34)&amp;VLOOKUP(C341,SOURCE!$V$3:$AC$2867,6,0)&amp;CHAR(34)</f>
        <v>#N/A</v>
      </c>
      <c r="F341" s="22" t="e">
        <f>VLOOKUP(C341,SOURCE!$V$3:$AD$2867,9,0)&amp;"           {"&amp;D341&amp;",   "&amp;E341&amp;"},"</f>
        <v>#N/A</v>
      </c>
      <c r="H341" t="b">
        <f>ISNA(VLOOKUP(J341,J342:J$823,1,0))</f>
        <v>1</v>
      </c>
      <c r="I341" s="27" t="e">
        <f>VLOOKUP(C341,SOURCE!V$6:AB$10046,7,0)</f>
        <v>#N/A</v>
      </c>
      <c r="J341" s="28" t="e">
        <f>VLOOKUP(C341,SOURCE!V$6:AB$10046,6,0)</f>
        <v>#N/A</v>
      </c>
      <c r="K341" s="29" t="e">
        <f t="shared" si="25"/>
        <v>#N/A</v>
      </c>
      <c r="L341" s="39" t="e">
        <f>VLOOKUP(C341,SOURCE!V$6:AB$10046,2,0)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VLOOKUP(C342,SOURCE!$V$3:$AC$2867,8,0)</f>
        <v>#N/A</v>
      </c>
      <c r="E342" s="26" t="e">
        <f>CHAR(34)&amp;VLOOKUP(C342,SOURCE!$V$3:$AC$2867,6,0)&amp;CHAR(34)</f>
        <v>#N/A</v>
      </c>
      <c r="F342" s="22" t="e">
        <f>VLOOKUP(C342,SOURCE!$V$3:$AD$2867,9,0)&amp;"           {"&amp;D342&amp;",   "&amp;E342&amp;"},"</f>
        <v>#N/A</v>
      </c>
      <c r="H342" t="b">
        <f>ISNA(VLOOKUP(J342,J343:J$823,1,0))</f>
        <v>1</v>
      </c>
      <c r="I342" s="27" t="e">
        <f>VLOOKUP(C342,SOURCE!V$6:AB$10046,7,0)</f>
        <v>#N/A</v>
      </c>
      <c r="J342" s="28" t="e">
        <f>VLOOKUP(C342,SOURCE!V$6:AB$10046,6,0)</f>
        <v>#N/A</v>
      </c>
      <c r="K342" s="30" t="e">
        <f t="shared" si="25"/>
        <v>#N/A</v>
      </c>
      <c r="L342" s="40" t="e">
        <f>VLOOKUP(C342,SOURCE!V$6:AB$10046,2,0)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VLOOKUP(C343,SOURCE!$V$3:$AC$2867,8,0)</f>
        <v>#N/A</v>
      </c>
      <c r="E343" s="26" t="e">
        <f>CHAR(34)&amp;VLOOKUP(C343,SOURCE!$V$3:$AC$2867,6,0)&amp;CHAR(34)</f>
        <v>#N/A</v>
      </c>
      <c r="F343" s="22" t="e">
        <f>VLOOKUP(C343,SOURCE!$V$3:$AD$2867,9,0)&amp;"           {"&amp;D343&amp;",   "&amp;E343&amp;"},"</f>
        <v>#N/A</v>
      </c>
      <c r="H343" t="b">
        <f>ISNA(VLOOKUP(J343,J344:J$823,1,0))</f>
        <v>1</v>
      </c>
      <c r="I343" s="27" t="e">
        <f>VLOOKUP(C343,SOURCE!V$6:AB$10046,7,0)</f>
        <v>#N/A</v>
      </c>
      <c r="J343" s="28" t="e">
        <f>VLOOKUP(C343,SOURCE!V$6:AB$10046,6,0)</f>
        <v>#N/A</v>
      </c>
      <c r="K343" s="29" t="e">
        <f t="shared" si="25"/>
        <v>#N/A</v>
      </c>
      <c r="L343" s="39" t="e">
        <f>VLOOKUP(C343,SOURCE!V$6:AB$10046,2,0)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VLOOKUP(C344,SOURCE!$V$3:$AC$2867,8,0)</f>
        <v>#N/A</v>
      </c>
      <c r="E344" s="26" t="e">
        <f>CHAR(34)&amp;VLOOKUP(C344,SOURCE!$V$3:$AC$2867,6,0)&amp;CHAR(34)</f>
        <v>#N/A</v>
      </c>
      <c r="F344" s="22" t="e">
        <f>VLOOKUP(C344,SOURCE!$V$3:$AD$2867,9,0)&amp;"           {"&amp;D344&amp;",   "&amp;E344&amp;"},"</f>
        <v>#N/A</v>
      </c>
      <c r="H344" t="b">
        <f>ISNA(VLOOKUP(J344,J345:J$823,1,0))</f>
        <v>1</v>
      </c>
      <c r="I344" s="27" t="e">
        <f>VLOOKUP(C344,SOURCE!V$6:AB$10046,7,0)</f>
        <v>#N/A</v>
      </c>
      <c r="J344" s="28" t="e">
        <f>VLOOKUP(C344,SOURCE!V$6:AB$10046,6,0)</f>
        <v>#N/A</v>
      </c>
      <c r="K344" s="30" t="e">
        <f t="shared" si="25"/>
        <v>#N/A</v>
      </c>
      <c r="L344" s="40" t="e">
        <f>VLOOKUP(C344,SOURCE!V$6:AB$10046,2,0)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VLOOKUP(C345,SOURCE!$V$3:$AC$2867,8,0)</f>
        <v>#N/A</v>
      </c>
      <c r="E345" s="26" t="e">
        <f>CHAR(34)&amp;VLOOKUP(C345,SOURCE!$V$3:$AC$2867,6,0)&amp;CHAR(34)</f>
        <v>#N/A</v>
      </c>
      <c r="F345" s="22" t="e">
        <f>VLOOKUP(C345,SOURCE!$V$3:$AD$2867,9,0)&amp;"           {"&amp;D345&amp;",   "&amp;E345&amp;"},"</f>
        <v>#N/A</v>
      </c>
      <c r="H345" t="b">
        <f>ISNA(VLOOKUP(J345,J346:J$823,1,0))</f>
        <v>1</v>
      </c>
      <c r="I345" s="27" t="e">
        <f>VLOOKUP(C345,SOURCE!V$6:AB$10046,7,0)</f>
        <v>#N/A</v>
      </c>
      <c r="J345" s="28" t="e">
        <f>VLOOKUP(C345,SOURCE!V$6:AB$10046,6,0)</f>
        <v>#N/A</v>
      </c>
      <c r="K345" s="29" t="e">
        <f t="shared" si="25"/>
        <v>#N/A</v>
      </c>
      <c r="L345" s="39" t="e">
        <f>VLOOKUP(C345,SOURCE!V$6:AB$10046,2,0)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VLOOKUP(C346,SOURCE!$V$3:$AC$2867,8,0)</f>
        <v>#N/A</v>
      </c>
      <c r="E346" s="26" t="e">
        <f>CHAR(34)&amp;VLOOKUP(C346,SOURCE!$V$3:$AC$2867,6,0)&amp;CHAR(34)</f>
        <v>#N/A</v>
      </c>
      <c r="F346" s="22" t="e">
        <f>VLOOKUP(C346,SOURCE!$V$3:$AD$2867,9,0)&amp;"           {"&amp;D346&amp;",   "&amp;E346&amp;"},"</f>
        <v>#N/A</v>
      </c>
      <c r="H346" t="b">
        <f>ISNA(VLOOKUP(J346,J347:J$823,1,0))</f>
        <v>1</v>
      </c>
      <c r="I346" s="27" t="e">
        <f>VLOOKUP(C346,SOURCE!V$6:AB$10046,7,0)</f>
        <v>#N/A</v>
      </c>
      <c r="J346" s="28" t="e">
        <f>VLOOKUP(C346,SOURCE!V$6:AB$10046,6,0)</f>
        <v>#N/A</v>
      </c>
      <c r="K346" s="30" t="e">
        <f t="shared" si="25"/>
        <v>#N/A</v>
      </c>
      <c r="L346" s="40" t="e">
        <f>VLOOKUP(C346,SOURCE!V$6:AB$10046,2,0)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VLOOKUP(C347,SOURCE!$V$3:$AC$2867,8,0)</f>
        <v>#N/A</v>
      </c>
      <c r="E347" s="26" t="e">
        <f>CHAR(34)&amp;VLOOKUP(C347,SOURCE!$V$3:$AC$2867,6,0)&amp;CHAR(34)</f>
        <v>#N/A</v>
      </c>
      <c r="F347" s="22" t="e">
        <f>VLOOKUP(C347,SOURCE!$V$3:$AD$2867,9,0)&amp;"           {"&amp;D347&amp;",   "&amp;E347&amp;"},"</f>
        <v>#N/A</v>
      </c>
      <c r="H347" t="b">
        <f>ISNA(VLOOKUP(J347,J348:J$823,1,0))</f>
        <v>1</v>
      </c>
      <c r="I347" s="27" t="e">
        <f>VLOOKUP(C347,SOURCE!V$6:AB$10046,7,0)</f>
        <v>#N/A</v>
      </c>
      <c r="J347" s="28" t="e">
        <f>VLOOKUP(C347,SOURCE!V$6:AB$10046,6,0)</f>
        <v>#N/A</v>
      </c>
      <c r="K347" s="29" t="e">
        <f t="shared" si="25"/>
        <v>#N/A</v>
      </c>
      <c r="L347" s="39" t="e">
        <f>VLOOKUP(C347,SOURCE!V$6:AB$10046,2,0)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VLOOKUP(C348,SOURCE!$V$3:$AC$2867,8,0)</f>
        <v>#N/A</v>
      </c>
      <c r="E348" s="26" t="e">
        <f>CHAR(34)&amp;VLOOKUP(C348,SOURCE!$V$3:$AC$2867,6,0)&amp;CHAR(34)</f>
        <v>#N/A</v>
      </c>
      <c r="F348" s="22" t="e">
        <f>VLOOKUP(C348,SOURCE!$V$3:$AD$2867,9,0)&amp;"           {"&amp;D348&amp;",   "&amp;E348&amp;"},"</f>
        <v>#N/A</v>
      </c>
      <c r="H348" t="b">
        <f>ISNA(VLOOKUP(J348,J349:J$823,1,0))</f>
        <v>1</v>
      </c>
      <c r="I348" s="27" t="e">
        <f>VLOOKUP(C348,SOURCE!V$6:AB$10046,7,0)</f>
        <v>#N/A</v>
      </c>
      <c r="J348" s="28" t="e">
        <f>VLOOKUP(C348,SOURCE!V$6:AB$10046,6,0)</f>
        <v>#N/A</v>
      </c>
      <c r="K348" s="30" t="e">
        <f t="shared" si="25"/>
        <v>#N/A</v>
      </c>
      <c r="L348" s="40" t="e">
        <f>VLOOKUP(C348,SOURCE!V$6:AB$10046,2,0)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VLOOKUP(C349,SOURCE!$V$3:$AC$2867,8,0)</f>
        <v>#N/A</v>
      </c>
      <c r="E349" s="26" t="e">
        <f>CHAR(34)&amp;VLOOKUP(C349,SOURCE!$V$3:$AC$2867,6,0)&amp;CHAR(34)</f>
        <v>#N/A</v>
      </c>
      <c r="F349" s="22" t="e">
        <f>VLOOKUP(C349,SOURCE!$V$3:$AD$2867,9,0)&amp;"           {"&amp;D349&amp;",   "&amp;E349&amp;"},"</f>
        <v>#N/A</v>
      </c>
      <c r="H349" t="b">
        <f>ISNA(VLOOKUP(J349,J350:J$823,1,0))</f>
        <v>1</v>
      </c>
      <c r="I349" s="27" t="e">
        <f>VLOOKUP(C349,SOURCE!V$6:AB$10046,7,0)</f>
        <v>#N/A</v>
      </c>
      <c r="J349" s="28" t="e">
        <f>VLOOKUP(C349,SOURCE!V$6:AB$10046,6,0)</f>
        <v>#N/A</v>
      </c>
      <c r="K349" s="29" t="e">
        <f t="shared" si="25"/>
        <v>#N/A</v>
      </c>
      <c r="L349" s="39" t="e">
        <f>VLOOKUP(C349,SOURCE!V$6:AB$10046,2,0)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VLOOKUP(C350,SOURCE!$V$3:$AC$2867,8,0)</f>
        <v>#N/A</v>
      </c>
      <c r="E350" s="26" t="e">
        <f>CHAR(34)&amp;VLOOKUP(C350,SOURCE!$V$3:$AC$2867,6,0)&amp;CHAR(34)</f>
        <v>#N/A</v>
      </c>
      <c r="F350" s="22" t="e">
        <f>VLOOKUP(C350,SOURCE!$V$3:$AD$2867,9,0)&amp;"           {"&amp;D350&amp;",   "&amp;E350&amp;"},"</f>
        <v>#N/A</v>
      </c>
      <c r="H350" t="b">
        <f>ISNA(VLOOKUP(J350,J674:J$823,1,0))</f>
        <v>1</v>
      </c>
      <c r="I350" s="27" t="e">
        <f>VLOOKUP(C350,SOURCE!V$6:AB$10046,7,0)</f>
        <v>#N/A</v>
      </c>
      <c r="J350" s="28" t="e">
        <f>VLOOKUP(C350,SOURCE!V$6:AB$10046,6,0)</f>
        <v>#N/A</v>
      </c>
      <c r="K350" s="30" t="e">
        <f t="shared" si="25"/>
        <v>#N/A</v>
      </c>
      <c r="L350" s="40" t="e">
        <f>VLOOKUP(C350,SOURCE!V$6:AB$10046,2,0)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VLOOKUP(C351,SOURCE!$V$3:$AC$2867,8,0)</f>
        <v>#N/A</v>
      </c>
      <c r="E351" s="26" t="e">
        <f>CHAR(34)&amp;VLOOKUP(C351,SOURCE!$V$3:$AC$2867,6,0)&amp;CHAR(34)</f>
        <v>#N/A</v>
      </c>
      <c r="F351" s="22" t="e">
        <f>VLOOKUP(C351,SOURCE!$V$3:$AD$2867,9,0)&amp;"           {"&amp;D351&amp;",   "&amp;E351&amp;"},"</f>
        <v>#N/A</v>
      </c>
      <c r="H351" t="b">
        <f>ISNA(VLOOKUP(J351,J675:J$823,1,0))</f>
        <v>1</v>
      </c>
      <c r="I351" s="27" t="e">
        <f>VLOOKUP(C351,SOURCE!V$6:AB$10046,7,0)</f>
        <v>#N/A</v>
      </c>
      <c r="J351" s="28" t="e">
        <f>VLOOKUP(C351,SOURCE!V$6:AB$10046,6,0)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VLOOKUP(C351,SOURCE!V$6:AB$10046,2,0)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VLOOKUP(C352,SOURCE!$V$3:$AC$2867,8,0)</f>
        <v>#N/A</v>
      </c>
      <c r="E352" s="26" t="e">
        <f>CHAR(34)&amp;VLOOKUP(C352,SOURCE!$V$3:$AC$2867,6,0)&amp;CHAR(34)</f>
        <v>#N/A</v>
      </c>
      <c r="F352" s="22" t="e">
        <f>VLOOKUP(C352,SOURCE!$V$3:$AD$2867,9,0)&amp;"           {"&amp;D352&amp;",   "&amp;E352&amp;"},"</f>
        <v>#N/A</v>
      </c>
      <c r="H352" t="b">
        <f>ISNA(VLOOKUP(J352,J676:J$823,1,0))</f>
        <v>1</v>
      </c>
      <c r="I352" s="27" t="e">
        <f>VLOOKUP(C352,SOURCE!V$6:AB$10046,7,0)</f>
        <v>#N/A</v>
      </c>
      <c r="J352" s="28" t="e">
        <f>VLOOKUP(C352,SOURCE!V$6:AB$10046,6,0)</f>
        <v>#N/A</v>
      </c>
      <c r="K352" s="30" t="e">
        <f t="shared" si="28"/>
        <v>#N/A</v>
      </c>
      <c r="L352" s="40" t="e">
        <f>VLOOKUP(C352,SOURCE!V$6:AB$10046,2,0)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VLOOKUP(C353,SOURCE!$V$3:$AC$2867,8,0)</f>
        <v>#N/A</v>
      </c>
      <c r="E353" s="26" t="e">
        <f>CHAR(34)&amp;VLOOKUP(C353,SOURCE!$V$3:$AC$2867,6,0)&amp;CHAR(34)</f>
        <v>#N/A</v>
      </c>
      <c r="F353" s="22" t="e">
        <f>VLOOKUP(C353,SOURCE!$V$3:$AD$2867,9,0)&amp;"           {"&amp;D353&amp;",   "&amp;E353&amp;"},"</f>
        <v>#N/A</v>
      </c>
      <c r="H353" t="b">
        <f>ISNA(VLOOKUP(J353,J677:J$823,1,0))</f>
        <v>1</v>
      </c>
      <c r="I353" s="27" t="e">
        <f>VLOOKUP(C353,SOURCE!V$6:AB$10046,7,0)</f>
        <v>#N/A</v>
      </c>
      <c r="J353" s="28" t="e">
        <f>VLOOKUP(C353,SOURCE!V$6:AB$10046,6,0)</f>
        <v>#N/A</v>
      </c>
      <c r="K353" s="30" t="e">
        <f t="shared" si="28"/>
        <v>#N/A</v>
      </c>
      <c r="L353" s="40" t="e">
        <f>VLOOKUP(C353,SOURCE!V$6:AB$10046,2,0)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VLOOKUP(C354,SOURCE!$V$3:$AC$2867,8,0)</f>
        <v>#N/A</v>
      </c>
      <c r="E354" s="26" t="e">
        <f>CHAR(34)&amp;VLOOKUP(C354,SOURCE!$V$3:$AC$2867,6,0)&amp;CHAR(34)</f>
        <v>#N/A</v>
      </c>
      <c r="F354" s="22" t="e">
        <f>VLOOKUP(C354,SOURCE!$V$3:$AD$2867,9,0)&amp;"           {"&amp;D354&amp;",   "&amp;E354&amp;"},"</f>
        <v>#N/A</v>
      </c>
      <c r="H354" t="b">
        <f>ISNA(VLOOKUP(J354,J678:J$823,1,0))</f>
        <v>1</v>
      </c>
      <c r="I354" s="27" t="e">
        <f>VLOOKUP(C354,SOURCE!V$6:AB$10046,7,0)</f>
        <v>#N/A</v>
      </c>
      <c r="J354" s="28" t="e">
        <f>VLOOKUP(C354,SOURCE!V$6:AB$10046,6,0)</f>
        <v>#N/A</v>
      </c>
      <c r="K354" s="30" t="e">
        <f t="shared" si="28"/>
        <v>#N/A</v>
      </c>
      <c r="L354" s="40" t="e">
        <f>VLOOKUP(C354,SOURCE!V$6:AB$10046,2,0)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VLOOKUP(C355,SOURCE!$V$3:$AC$2867,8,0)</f>
        <v>#N/A</v>
      </c>
      <c r="E355" s="26" t="e">
        <f>CHAR(34)&amp;VLOOKUP(C355,SOURCE!$V$3:$AC$2867,6,0)&amp;CHAR(34)</f>
        <v>#N/A</v>
      </c>
      <c r="F355" s="22" t="e">
        <f>VLOOKUP(C355,SOURCE!$V$3:$AD$2867,9,0)&amp;"           {"&amp;D355&amp;",   "&amp;E355&amp;"},"</f>
        <v>#N/A</v>
      </c>
      <c r="H355" t="b">
        <f>ISNA(VLOOKUP(J355,J679:J$823,1,0))</f>
        <v>1</v>
      </c>
      <c r="I355" s="27" t="e">
        <f>VLOOKUP(C355,SOURCE!V$6:AB$10046,7,0)</f>
        <v>#N/A</v>
      </c>
      <c r="J355" s="28" t="e">
        <f>VLOOKUP(C355,SOURCE!V$6:AB$10046,6,0)</f>
        <v>#N/A</v>
      </c>
      <c r="K355" s="30" t="e">
        <f t="shared" si="28"/>
        <v>#N/A</v>
      </c>
      <c r="L355" s="40" t="e">
        <f>VLOOKUP(C355,SOURCE!V$6:AB$10046,2,0)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VLOOKUP(C356,SOURCE!$V$3:$AC$2867,8,0)</f>
        <v>#N/A</v>
      </c>
      <c r="E356" s="26" t="e">
        <f>CHAR(34)&amp;VLOOKUP(C356,SOURCE!$V$3:$AC$2867,6,0)&amp;CHAR(34)</f>
        <v>#N/A</v>
      </c>
      <c r="F356" s="22" t="e">
        <f>VLOOKUP(C356,SOURCE!$V$3:$AD$2867,9,0)&amp;"           {"&amp;D356&amp;",   "&amp;E356&amp;"},"</f>
        <v>#N/A</v>
      </c>
      <c r="H356" t="b">
        <f>ISNA(VLOOKUP(J356,J680:J$823,1,0))</f>
        <v>1</v>
      </c>
      <c r="I356" s="27" t="e">
        <f>VLOOKUP(C356,SOURCE!V$6:AB$10046,7,0)</f>
        <v>#N/A</v>
      </c>
      <c r="J356" s="28" t="e">
        <f>VLOOKUP(C356,SOURCE!V$6:AB$10046,6,0)</f>
        <v>#N/A</v>
      </c>
      <c r="K356" s="30" t="e">
        <f t="shared" si="28"/>
        <v>#N/A</v>
      </c>
      <c r="L356" s="40" t="e">
        <f>VLOOKUP(C356,SOURCE!V$6:AB$10046,2,0)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VLOOKUP(C357,SOURCE!$V$3:$AC$2867,8,0)</f>
        <v>#N/A</v>
      </c>
      <c r="E357" s="26" t="e">
        <f>CHAR(34)&amp;VLOOKUP(C357,SOURCE!$V$3:$AC$2867,6,0)&amp;CHAR(34)</f>
        <v>#N/A</v>
      </c>
      <c r="F357" s="22" t="e">
        <f>VLOOKUP(C357,SOURCE!$V$3:$AD$2867,9,0)&amp;"           {"&amp;D357&amp;",   "&amp;E357&amp;"},"</f>
        <v>#N/A</v>
      </c>
      <c r="H357" t="b">
        <f>ISNA(VLOOKUP(J357,J681:J$823,1,0))</f>
        <v>1</v>
      </c>
      <c r="I357" s="27" t="e">
        <f>VLOOKUP(C357,SOURCE!V$6:AB$10046,7,0)</f>
        <v>#N/A</v>
      </c>
      <c r="J357" s="28" t="e">
        <f>VLOOKUP(C357,SOURCE!V$6:AB$10046,6,0)</f>
        <v>#N/A</v>
      </c>
      <c r="K357" s="30" t="e">
        <f t="shared" si="28"/>
        <v>#N/A</v>
      </c>
      <c r="L357" s="40" t="e">
        <f>VLOOKUP(C357,SOURCE!V$6:AB$10046,2,0)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VLOOKUP(C358,SOURCE!$V$3:$AC$2867,8,0)</f>
        <v>#N/A</v>
      </c>
      <c r="E358" s="26" t="e">
        <f>CHAR(34)&amp;VLOOKUP(C358,SOURCE!$V$3:$AC$2867,6,0)&amp;CHAR(34)</f>
        <v>#N/A</v>
      </c>
      <c r="F358" s="22" t="e">
        <f>VLOOKUP(C358,SOURCE!$V$3:$AD$2867,9,0)&amp;"           {"&amp;D358&amp;",   "&amp;E358&amp;"},"</f>
        <v>#N/A</v>
      </c>
      <c r="H358" t="b">
        <f>ISNA(VLOOKUP(J358,J682:J$823,1,0))</f>
        <v>1</v>
      </c>
      <c r="I358" s="27" t="e">
        <f>VLOOKUP(C358,SOURCE!V$6:AB$10046,7,0)</f>
        <v>#N/A</v>
      </c>
      <c r="J358" s="28" t="e">
        <f>VLOOKUP(C358,SOURCE!V$6:AB$10046,6,0)</f>
        <v>#N/A</v>
      </c>
      <c r="K358" s="30" t="e">
        <f t="shared" si="28"/>
        <v>#N/A</v>
      </c>
      <c r="L358" s="40" t="e">
        <f>VLOOKUP(C358,SOURCE!V$6:AB$10046,2,0)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VLOOKUP(C359,SOURCE!$V$3:$AC$2867,8,0)</f>
        <v>#N/A</v>
      </c>
      <c r="E359" s="26" t="e">
        <f>CHAR(34)&amp;VLOOKUP(C359,SOURCE!$V$3:$AC$2867,6,0)&amp;CHAR(34)</f>
        <v>#N/A</v>
      </c>
      <c r="F359" s="22" t="e">
        <f>VLOOKUP(C359,SOURCE!$V$3:$AD$2867,9,0)&amp;"           {"&amp;D359&amp;",   "&amp;E359&amp;"},"</f>
        <v>#N/A</v>
      </c>
      <c r="H359" t="b">
        <f>ISNA(VLOOKUP(J359,J683:J$823,1,0))</f>
        <v>1</v>
      </c>
      <c r="I359" s="27" t="e">
        <f>VLOOKUP(C359,SOURCE!V$6:AB$10046,7,0)</f>
        <v>#N/A</v>
      </c>
      <c r="J359" s="28" t="e">
        <f>VLOOKUP(C359,SOURCE!V$6:AB$10046,6,0)</f>
        <v>#N/A</v>
      </c>
      <c r="K359" s="30" t="e">
        <f t="shared" si="28"/>
        <v>#N/A</v>
      </c>
      <c r="L359" s="40" t="e">
        <f>VLOOKUP(C359,SOURCE!V$6:AB$10046,2,0)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VLOOKUP(C360,SOURCE!$V$3:$AC$2867,8,0)</f>
        <v>#N/A</v>
      </c>
      <c r="E360" s="26" t="e">
        <f>CHAR(34)&amp;VLOOKUP(C360,SOURCE!$V$3:$AC$2867,6,0)&amp;CHAR(34)</f>
        <v>#N/A</v>
      </c>
      <c r="F360" s="22" t="e">
        <f>VLOOKUP(C360,SOURCE!$V$3:$AD$2867,9,0)&amp;"           {"&amp;D360&amp;",   "&amp;E360&amp;"},"</f>
        <v>#N/A</v>
      </c>
      <c r="H360" t="b">
        <f>ISNA(VLOOKUP(J360,J684:J$823,1,0))</f>
        <v>1</v>
      </c>
      <c r="I360" s="27" t="e">
        <f>VLOOKUP(C360,SOURCE!V$6:AB$10046,7,0)</f>
        <v>#N/A</v>
      </c>
      <c r="J360" s="28" t="e">
        <f>VLOOKUP(C360,SOURCE!V$6:AB$10046,6,0)</f>
        <v>#N/A</v>
      </c>
      <c r="K360" s="30" t="e">
        <f t="shared" si="28"/>
        <v>#N/A</v>
      </c>
      <c r="L360" s="40" t="e">
        <f>VLOOKUP(C360,SOURCE!V$6:AB$10046,2,0)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VLOOKUP(C361,SOURCE!$V$3:$AC$2867,8,0)</f>
        <v>#N/A</v>
      </c>
      <c r="E361" s="26" t="e">
        <f>CHAR(34)&amp;VLOOKUP(C361,SOURCE!$V$3:$AC$2867,6,0)&amp;CHAR(34)</f>
        <v>#N/A</v>
      </c>
      <c r="F361" s="22" t="e">
        <f>VLOOKUP(C361,SOURCE!$V$3:$AD$2867,9,0)&amp;"           {"&amp;D361&amp;",   "&amp;E361&amp;"},"</f>
        <v>#N/A</v>
      </c>
      <c r="H361" t="b">
        <f>ISNA(VLOOKUP(J361,J685:J$823,1,0))</f>
        <v>1</v>
      </c>
      <c r="I361" s="27" t="e">
        <f>VLOOKUP(C361,SOURCE!V$6:AB$10046,7,0)</f>
        <v>#N/A</v>
      </c>
      <c r="J361" s="28" t="e">
        <f>VLOOKUP(C361,SOURCE!V$6:AB$10046,6,0)</f>
        <v>#N/A</v>
      </c>
      <c r="K361" s="30" t="e">
        <f t="shared" si="28"/>
        <v>#N/A</v>
      </c>
      <c r="L361" s="40" t="e">
        <f>VLOOKUP(C361,SOURCE!V$6:AB$10046,2,0)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VLOOKUP(C362,SOURCE!$V$3:$AC$2867,8,0)</f>
        <v>#N/A</v>
      </c>
      <c r="E362" s="26" t="e">
        <f>CHAR(34)&amp;VLOOKUP(C362,SOURCE!$V$3:$AC$2867,6,0)&amp;CHAR(34)</f>
        <v>#N/A</v>
      </c>
      <c r="F362" s="22" t="e">
        <f>VLOOKUP(C362,SOURCE!$V$3:$AD$2867,9,0)&amp;"           {"&amp;D362&amp;",   "&amp;E362&amp;"},"</f>
        <v>#N/A</v>
      </c>
      <c r="H362" t="b">
        <f>ISNA(VLOOKUP(J362,J686:J$823,1,0))</f>
        <v>1</v>
      </c>
      <c r="I362" s="27" t="e">
        <f>VLOOKUP(C362,SOURCE!V$6:AB$10046,7,0)</f>
        <v>#N/A</v>
      </c>
      <c r="J362" s="28" t="e">
        <f>VLOOKUP(C362,SOURCE!V$6:AB$10046,6,0)</f>
        <v>#N/A</v>
      </c>
      <c r="K362" s="30" t="e">
        <f t="shared" si="28"/>
        <v>#N/A</v>
      </c>
      <c r="L362" s="40" t="e">
        <f>VLOOKUP(C362,SOURCE!V$6:AB$10046,2,0)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VLOOKUP(C363,SOURCE!$V$3:$AC$2867,8,0)</f>
        <v>#N/A</v>
      </c>
      <c r="E363" s="26" t="e">
        <f>CHAR(34)&amp;VLOOKUP(C363,SOURCE!$V$3:$AC$2867,6,0)&amp;CHAR(34)</f>
        <v>#N/A</v>
      </c>
      <c r="F363" s="22" t="e">
        <f>VLOOKUP(C363,SOURCE!$V$3:$AD$2867,9,0)&amp;"           {"&amp;D363&amp;",   "&amp;E363&amp;"},"</f>
        <v>#N/A</v>
      </c>
      <c r="H363" t="b">
        <f>ISNA(VLOOKUP(J363,J687:J$823,1,0))</f>
        <v>1</v>
      </c>
      <c r="I363" s="27" t="e">
        <f>VLOOKUP(C363,SOURCE!V$6:AB$10046,7,0)</f>
        <v>#N/A</v>
      </c>
      <c r="J363" s="28" t="e">
        <f>VLOOKUP(C363,SOURCE!V$6:AB$10046,6,0)</f>
        <v>#N/A</v>
      </c>
      <c r="K363" s="30" t="e">
        <f t="shared" si="28"/>
        <v>#N/A</v>
      </c>
      <c r="L363" s="40" t="e">
        <f>VLOOKUP(C363,SOURCE!V$6:AB$10046,2,0)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VLOOKUP(C364,SOURCE!$V$3:$AC$2867,8,0)</f>
        <v>#N/A</v>
      </c>
      <c r="E364" s="26" t="e">
        <f>CHAR(34)&amp;VLOOKUP(C364,SOURCE!$V$3:$AC$2867,6,0)&amp;CHAR(34)</f>
        <v>#N/A</v>
      </c>
      <c r="F364" s="22" t="e">
        <f>VLOOKUP(C364,SOURCE!$V$3:$AD$2867,9,0)&amp;"           {"&amp;D364&amp;",   "&amp;E364&amp;"},"</f>
        <v>#N/A</v>
      </c>
      <c r="H364" t="b">
        <f>ISNA(VLOOKUP(J364,J688:J$823,1,0))</f>
        <v>1</v>
      </c>
      <c r="I364" s="27" t="e">
        <f>VLOOKUP(C364,SOURCE!V$6:AB$10046,7,0)</f>
        <v>#N/A</v>
      </c>
      <c r="J364" s="28" t="e">
        <f>VLOOKUP(C364,SOURCE!V$6:AB$10046,6,0)</f>
        <v>#N/A</v>
      </c>
      <c r="K364" s="30" t="e">
        <f t="shared" si="28"/>
        <v>#N/A</v>
      </c>
      <c r="L364" s="40" t="e">
        <f>VLOOKUP(C364,SOURCE!V$6:AB$10046,2,0)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VLOOKUP(C365,SOURCE!$V$3:$AC$2867,8,0)</f>
        <v>#N/A</v>
      </c>
      <c r="E365" s="26" t="e">
        <f>CHAR(34)&amp;VLOOKUP(C365,SOURCE!$V$3:$AC$2867,6,0)&amp;CHAR(34)</f>
        <v>#N/A</v>
      </c>
      <c r="F365" s="22" t="e">
        <f>VLOOKUP(C365,SOURCE!$V$3:$AD$2867,9,0)&amp;"           {"&amp;D365&amp;",   "&amp;E365&amp;"},"</f>
        <v>#N/A</v>
      </c>
      <c r="H365" t="b">
        <f>ISNA(VLOOKUP(J365,J689:J$823,1,0))</f>
        <v>1</v>
      </c>
      <c r="I365" s="27" t="e">
        <f>VLOOKUP(C365,SOURCE!V$6:AB$10046,7,0)</f>
        <v>#N/A</v>
      </c>
      <c r="J365" s="28" t="e">
        <f>VLOOKUP(C365,SOURCE!V$6:AB$10046,6,0)</f>
        <v>#N/A</v>
      </c>
      <c r="K365" s="30" t="e">
        <f t="shared" si="28"/>
        <v>#N/A</v>
      </c>
      <c r="L365" s="40" t="e">
        <f>VLOOKUP(C365,SOURCE!V$6:AB$10046,2,0)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VLOOKUP(C366,SOURCE!$V$3:$AC$2867,8,0)</f>
        <v>#N/A</v>
      </c>
      <c r="E366" s="26" t="e">
        <f>CHAR(34)&amp;VLOOKUP(C366,SOURCE!$V$3:$AC$2867,6,0)&amp;CHAR(34)</f>
        <v>#N/A</v>
      </c>
      <c r="F366" s="22" t="e">
        <f>VLOOKUP(C366,SOURCE!$V$3:$AD$2867,9,0)&amp;"           {"&amp;D366&amp;",   "&amp;E366&amp;"},"</f>
        <v>#N/A</v>
      </c>
      <c r="H366" t="b">
        <f>ISNA(VLOOKUP(J366,J690:J$823,1,0))</f>
        <v>1</v>
      </c>
      <c r="I366" s="27" t="e">
        <f>VLOOKUP(C366,SOURCE!V$6:AB$10046,7,0)</f>
        <v>#N/A</v>
      </c>
      <c r="J366" s="28" t="e">
        <f>VLOOKUP(C366,SOURCE!V$6:AB$10046,6,0)</f>
        <v>#N/A</v>
      </c>
      <c r="K366" s="30" t="e">
        <f t="shared" si="28"/>
        <v>#N/A</v>
      </c>
      <c r="L366" s="40" t="e">
        <f>VLOOKUP(C366,SOURCE!V$6:AB$10046,2,0)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VLOOKUP(C367,SOURCE!$V$3:$AC$2867,8,0)</f>
        <v>#N/A</v>
      </c>
      <c r="E367" s="26" t="e">
        <f>CHAR(34)&amp;VLOOKUP(C367,SOURCE!$V$3:$AC$2867,6,0)&amp;CHAR(34)</f>
        <v>#N/A</v>
      </c>
      <c r="F367" s="22" t="e">
        <f>VLOOKUP(C367,SOURCE!$V$3:$AD$2867,9,0)&amp;"           {"&amp;D367&amp;",   "&amp;E367&amp;"},"</f>
        <v>#N/A</v>
      </c>
      <c r="H367" t="b">
        <f>ISNA(VLOOKUP(J367,J691:J$823,1,0))</f>
        <v>1</v>
      </c>
      <c r="I367" s="27" t="e">
        <f>VLOOKUP(C367,SOURCE!V$6:AB$10046,7,0)</f>
        <v>#N/A</v>
      </c>
      <c r="J367" s="28" t="e">
        <f>VLOOKUP(C367,SOURCE!V$6:AB$10046,6,0)</f>
        <v>#N/A</v>
      </c>
      <c r="K367" s="30" t="e">
        <f t="shared" si="28"/>
        <v>#N/A</v>
      </c>
      <c r="L367" s="40" t="e">
        <f>VLOOKUP(C367,SOURCE!V$6:AB$10046,2,0)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VLOOKUP(C368,SOURCE!$V$3:$AC$2867,8,0)</f>
        <v>#N/A</v>
      </c>
      <c r="E368" s="26" t="e">
        <f>CHAR(34)&amp;VLOOKUP(C368,SOURCE!$V$3:$AC$2867,6,0)&amp;CHAR(34)</f>
        <v>#N/A</v>
      </c>
      <c r="F368" s="22" t="e">
        <f>VLOOKUP(C368,SOURCE!$V$3:$AD$2867,9,0)&amp;"           {"&amp;D368&amp;",   "&amp;E368&amp;"},"</f>
        <v>#N/A</v>
      </c>
      <c r="H368" t="b">
        <f>ISNA(VLOOKUP(J368,J692:J$823,1,0))</f>
        <v>1</v>
      </c>
      <c r="I368" s="27" t="e">
        <f>VLOOKUP(C368,SOURCE!V$6:AB$10046,7,0)</f>
        <v>#N/A</v>
      </c>
      <c r="J368" s="28" t="e">
        <f>VLOOKUP(C368,SOURCE!V$6:AB$10046,6,0)</f>
        <v>#N/A</v>
      </c>
      <c r="K368" s="30" t="e">
        <f t="shared" si="28"/>
        <v>#N/A</v>
      </c>
      <c r="L368" s="40" t="e">
        <f>VLOOKUP(C368,SOURCE!V$6:AB$10046,2,0)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VLOOKUP(C369,SOURCE!$V$3:$AC$2867,8,0)</f>
        <v>#N/A</v>
      </c>
      <c r="E369" s="26" t="e">
        <f>CHAR(34)&amp;VLOOKUP(C369,SOURCE!$V$3:$AC$2867,6,0)&amp;CHAR(34)</f>
        <v>#N/A</v>
      </c>
      <c r="F369" s="22" t="e">
        <f>VLOOKUP(C369,SOURCE!$V$3:$AD$2867,9,0)&amp;"           {"&amp;D369&amp;",   "&amp;E369&amp;"},"</f>
        <v>#N/A</v>
      </c>
      <c r="H369" t="b">
        <f>ISNA(VLOOKUP(J369,J693:J$823,1,0))</f>
        <v>1</v>
      </c>
      <c r="I369" s="27" t="e">
        <f>VLOOKUP(C369,SOURCE!V$6:AB$10046,7,0)</f>
        <v>#N/A</v>
      </c>
      <c r="J369" s="28" t="e">
        <f>VLOOKUP(C369,SOURCE!V$6:AB$10046,6,0)</f>
        <v>#N/A</v>
      </c>
      <c r="K369" s="30" t="e">
        <f t="shared" si="28"/>
        <v>#N/A</v>
      </c>
      <c r="L369" s="40" t="e">
        <f>VLOOKUP(C369,SOURCE!V$6:AB$10046,2,0)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VLOOKUP(C370,SOURCE!$V$3:$AC$2867,8,0)</f>
        <v>#N/A</v>
      </c>
      <c r="E370" s="26" t="e">
        <f>CHAR(34)&amp;VLOOKUP(C370,SOURCE!$V$3:$AC$2867,6,0)&amp;CHAR(34)</f>
        <v>#N/A</v>
      </c>
      <c r="F370" s="22" t="e">
        <f>VLOOKUP(C370,SOURCE!$V$3:$AD$2867,9,0)&amp;"           {"&amp;D370&amp;",   "&amp;E370&amp;"},"</f>
        <v>#N/A</v>
      </c>
      <c r="H370" t="b">
        <f>ISNA(VLOOKUP(J370,J694:J$823,1,0))</f>
        <v>1</v>
      </c>
      <c r="I370" s="27" t="e">
        <f>VLOOKUP(C370,SOURCE!V$6:AB$10046,7,0)</f>
        <v>#N/A</v>
      </c>
      <c r="J370" s="28" t="e">
        <f>VLOOKUP(C370,SOURCE!V$6:AB$10046,6,0)</f>
        <v>#N/A</v>
      </c>
      <c r="K370" s="30" t="e">
        <f t="shared" si="28"/>
        <v>#N/A</v>
      </c>
      <c r="L370" s="40" t="e">
        <f>VLOOKUP(C370,SOURCE!V$6:AB$10046,2,0)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VLOOKUP(C371,SOURCE!$V$3:$AC$2867,8,0)</f>
        <v>#N/A</v>
      </c>
      <c r="E371" s="26" t="e">
        <f>CHAR(34)&amp;VLOOKUP(C371,SOURCE!$V$3:$AC$2867,6,0)&amp;CHAR(34)</f>
        <v>#N/A</v>
      </c>
      <c r="F371" s="22" t="e">
        <f>VLOOKUP(C371,SOURCE!$V$3:$AD$2867,9,0)&amp;"           {"&amp;D371&amp;",   "&amp;E371&amp;"},"</f>
        <v>#N/A</v>
      </c>
      <c r="H371" t="b">
        <f>ISNA(VLOOKUP(J371,J695:J$823,1,0))</f>
        <v>1</v>
      </c>
      <c r="I371" s="27" t="e">
        <f>VLOOKUP(C371,SOURCE!V$6:AB$10046,7,0)</f>
        <v>#N/A</v>
      </c>
      <c r="J371" s="28" t="e">
        <f>VLOOKUP(C371,SOURCE!V$6:AB$10046,6,0)</f>
        <v>#N/A</v>
      </c>
      <c r="K371" s="30" t="e">
        <f t="shared" si="28"/>
        <v>#N/A</v>
      </c>
      <c r="L371" s="40" t="e">
        <f>VLOOKUP(C371,SOURCE!V$6:AB$10046,2,0)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VLOOKUP(C372,SOURCE!$V$3:$AC$2867,8,0)</f>
        <v>#N/A</v>
      </c>
      <c r="E372" s="26" t="e">
        <f>CHAR(34)&amp;VLOOKUP(C372,SOURCE!$V$3:$AC$2867,6,0)&amp;CHAR(34)</f>
        <v>#N/A</v>
      </c>
      <c r="F372" s="22" t="e">
        <f>VLOOKUP(C372,SOURCE!$V$3:$AD$2867,9,0)&amp;"           {"&amp;D372&amp;",   "&amp;E372&amp;"},"</f>
        <v>#N/A</v>
      </c>
      <c r="H372" t="b">
        <f>ISNA(VLOOKUP(J372,J696:J$823,1,0))</f>
        <v>1</v>
      </c>
      <c r="I372" s="27" t="e">
        <f>VLOOKUP(C372,SOURCE!V$6:AB$10046,7,0)</f>
        <v>#N/A</v>
      </c>
      <c r="J372" s="28" t="e">
        <f>VLOOKUP(C372,SOURCE!V$6:AB$10046,6,0)</f>
        <v>#N/A</v>
      </c>
      <c r="K372" s="30" t="e">
        <f t="shared" si="28"/>
        <v>#N/A</v>
      </c>
      <c r="L372" s="40" t="e">
        <f>VLOOKUP(C372,SOURCE!V$6:AB$10046,2,0)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VLOOKUP(C373,SOURCE!$V$3:$AC$2867,8,0)</f>
        <v>#N/A</v>
      </c>
      <c r="E373" s="26" t="e">
        <f>CHAR(34)&amp;VLOOKUP(C373,SOURCE!$V$3:$AC$2867,6,0)&amp;CHAR(34)</f>
        <v>#N/A</v>
      </c>
      <c r="F373" s="22" t="e">
        <f>VLOOKUP(C373,SOURCE!$V$3:$AD$2867,9,0)&amp;"           {"&amp;D373&amp;",   "&amp;E373&amp;"},"</f>
        <v>#N/A</v>
      </c>
      <c r="H373" t="b">
        <f>ISNA(VLOOKUP(J373,J697:J$823,1,0))</f>
        <v>1</v>
      </c>
      <c r="I373" s="27" t="e">
        <f>VLOOKUP(C373,SOURCE!V$6:AB$10046,7,0)</f>
        <v>#N/A</v>
      </c>
      <c r="J373" s="28" t="e">
        <f>VLOOKUP(C373,SOURCE!V$6:AB$10046,6,0)</f>
        <v>#N/A</v>
      </c>
      <c r="K373" s="30" t="e">
        <f t="shared" si="28"/>
        <v>#N/A</v>
      </c>
      <c r="L373" s="40" t="e">
        <f>VLOOKUP(C373,SOURCE!V$6:AB$10046,2,0)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VLOOKUP(C374,SOURCE!$V$3:$AC$2867,8,0)</f>
        <v>#N/A</v>
      </c>
      <c r="E374" s="26" t="e">
        <f>CHAR(34)&amp;VLOOKUP(C374,SOURCE!$V$3:$AC$2867,6,0)&amp;CHAR(34)</f>
        <v>#N/A</v>
      </c>
      <c r="F374" s="22" t="e">
        <f>VLOOKUP(C374,SOURCE!$V$3:$AD$2867,9,0)&amp;"           {"&amp;D374&amp;",   "&amp;E374&amp;"},"</f>
        <v>#N/A</v>
      </c>
      <c r="H374" t="b">
        <f>ISNA(VLOOKUP(J374,J698:J$823,1,0))</f>
        <v>1</v>
      </c>
      <c r="I374" s="27" t="e">
        <f>VLOOKUP(C374,SOURCE!V$6:AB$10046,7,0)</f>
        <v>#N/A</v>
      </c>
      <c r="J374" s="28" t="e">
        <f>VLOOKUP(C374,SOURCE!V$6:AB$10046,6,0)</f>
        <v>#N/A</v>
      </c>
      <c r="K374" s="30" t="e">
        <f t="shared" si="28"/>
        <v>#N/A</v>
      </c>
      <c r="L374" s="40" t="e">
        <f>VLOOKUP(C374,SOURCE!V$6:AB$10046,2,0)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VLOOKUP(C375,SOURCE!$V$3:$AC$2867,8,0)</f>
        <v>#N/A</v>
      </c>
      <c r="E375" s="26" t="e">
        <f>CHAR(34)&amp;VLOOKUP(C375,SOURCE!$V$3:$AC$2867,6,0)&amp;CHAR(34)</f>
        <v>#N/A</v>
      </c>
      <c r="F375" s="22" t="e">
        <f>VLOOKUP(C375,SOURCE!$V$3:$AD$2867,9,0)&amp;"           {"&amp;D375&amp;",   "&amp;E375&amp;"},"</f>
        <v>#N/A</v>
      </c>
      <c r="H375" t="b">
        <f>ISNA(VLOOKUP(J375,J699:J$823,1,0))</f>
        <v>1</v>
      </c>
      <c r="I375" s="27" t="e">
        <f>VLOOKUP(C375,SOURCE!V$6:AB$10046,7,0)</f>
        <v>#N/A</v>
      </c>
      <c r="J375" s="28" t="e">
        <f>VLOOKUP(C375,SOURCE!V$6:AB$10046,6,0)</f>
        <v>#N/A</v>
      </c>
      <c r="K375" s="30" t="e">
        <f t="shared" si="28"/>
        <v>#N/A</v>
      </c>
      <c r="L375" s="40" t="e">
        <f>VLOOKUP(C375,SOURCE!V$6:AB$10046,2,0)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VLOOKUP(C376,SOURCE!$V$3:$AC$2867,8,0)</f>
        <v>#N/A</v>
      </c>
      <c r="E376" s="26" t="e">
        <f>CHAR(34)&amp;VLOOKUP(C376,SOURCE!$V$3:$AC$2867,6,0)&amp;CHAR(34)</f>
        <v>#N/A</v>
      </c>
      <c r="F376" s="22" t="e">
        <f>VLOOKUP(C376,SOURCE!$V$3:$AD$2867,9,0)&amp;"           {"&amp;D376&amp;",   "&amp;E376&amp;"},"</f>
        <v>#N/A</v>
      </c>
      <c r="H376" t="b">
        <f>ISNA(VLOOKUP(J376,J700:J$823,1,0))</f>
        <v>1</v>
      </c>
      <c r="I376" s="27" t="e">
        <f>VLOOKUP(C376,SOURCE!V$6:AB$10046,7,0)</f>
        <v>#N/A</v>
      </c>
      <c r="J376" s="28" t="e">
        <f>VLOOKUP(C376,SOURCE!V$6:AB$10046,6,0)</f>
        <v>#N/A</v>
      </c>
      <c r="K376" s="30" t="e">
        <f t="shared" si="28"/>
        <v>#N/A</v>
      </c>
      <c r="L376" s="40" t="e">
        <f>VLOOKUP(C376,SOURCE!V$6:AB$10046,2,0)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VLOOKUP(C377,SOURCE!$V$3:$AC$2867,8,0)</f>
        <v>#N/A</v>
      </c>
      <c r="E377" s="26" t="e">
        <f>CHAR(34)&amp;VLOOKUP(C377,SOURCE!$V$3:$AC$2867,6,0)&amp;CHAR(34)</f>
        <v>#N/A</v>
      </c>
      <c r="F377" s="22" t="e">
        <f>VLOOKUP(C377,SOURCE!$V$3:$AD$2867,9,0)&amp;"           {"&amp;D377&amp;",   "&amp;E377&amp;"},"</f>
        <v>#N/A</v>
      </c>
      <c r="H377" t="b">
        <f>ISNA(VLOOKUP(J377,J701:J$823,1,0))</f>
        <v>1</v>
      </c>
      <c r="I377" s="27" t="e">
        <f>VLOOKUP(C377,SOURCE!V$6:AB$10046,7,0)</f>
        <v>#N/A</v>
      </c>
      <c r="J377" s="28" t="e">
        <f>VLOOKUP(C377,SOURCE!V$6:AB$10046,6,0)</f>
        <v>#N/A</v>
      </c>
      <c r="K377" s="30" t="e">
        <f t="shared" si="28"/>
        <v>#N/A</v>
      </c>
      <c r="L377" s="40" t="e">
        <f>VLOOKUP(C377,SOURCE!V$6:AB$10046,2,0)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VLOOKUP(C378,SOURCE!$V$3:$AC$2867,8,0)</f>
        <v>#N/A</v>
      </c>
      <c r="E378" s="26" t="e">
        <f>CHAR(34)&amp;VLOOKUP(C378,SOURCE!$V$3:$AC$2867,6,0)&amp;CHAR(34)</f>
        <v>#N/A</v>
      </c>
      <c r="F378" s="22" t="e">
        <f>VLOOKUP(C378,SOURCE!$V$3:$AD$2867,9,0)&amp;"           {"&amp;D378&amp;",   "&amp;E378&amp;"},"</f>
        <v>#N/A</v>
      </c>
      <c r="H378" t="b">
        <f>ISNA(VLOOKUP(J378,J702:J$823,1,0))</f>
        <v>1</v>
      </c>
      <c r="I378" s="27" t="e">
        <f>VLOOKUP(C378,SOURCE!V$6:AB$10046,7,0)</f>
        <v>#N/A</v>
      </c>
      <c r="J378" s="28" t="e">
        <f>VLOOKUP(C378,SOURCE!V$6:AB$10046,6,0)</f>
        <v>#N/A</v>
      </c>
      <c r="K378" s="30" t="e">
        <f t="shared" si="28"/>
        <v>#N/A</v>
      </c>
      <c r="L378" s="40" t="e">
        <f>VLOOKUP(C378,SOURCE!V$6:AB$10046,2,0)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VLOOKUP(C379,SOURCE!$V$3:$AC$2867,8,0)</f>
        <v>#N/A</v>
      </c>
      <c r="E379" s="26" t="e">
        <f>CHAR(34)&amp;VLOOKUP(C379,SOURCE!$V$3:$AC$2867,6,0)&amp;CHAR(34)</f>
        <v>#N/A</v>
      </c>
      <c r="F379" s="22" t="e">
        <f>VLOOKUP(C379,SOURCE!$V$3:$AD$2867,9,0)&amp;"           {"&amp;D379&amp;",   "&amp;E379&amp;"},"</f>
        <v>#N/A</v>
      </c>
      <c r="H379" t="b">
        <f>ISNA(VLOOKUP(J379,J703:J$823,1,0))</f>
        <v>1</v>
      </c>
      <c r="I379" s="27" t="e">
        <f>VLOOKUP(C379,SOURCE!V$6:AB$10046,7,0)</f>
        <v>#N/A</v>
      </c>
      <c r="J379" s="28" t="e">
        <f>VLOOKUP(C379,SOURCE!V$6:AB$10046,6,0)</f>
        <v>#N/A</v>
      </c>
      <c r="K379" s="30" t="e">
        <f t="shared" si="28"/>
        <v>#N/A</v>
      </c>
      <c r="L379" s="40" t="e">
        <f>VLOOKUP(C379,SOURCE!V$6:AB$10046,2,0)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VLOOKUP(C380,SOURCE!$V$3:$AC$2867,8,0)</f>
        <v>#N/A</v>
      </c>
      <c r="E380" s="26" t="e">
        <f>CHAR(34)&amp;VLOOKUP(C380,SOURCE!$V$3:$AC$2867,6,0)&amp;CHAR(34)</f>
        <v>#N/A</v>
      </c>
      <c r="F380" s="22" t="e">
        <f>VLOOKUP(C380,SOURCE!$V$3:$AD$2867,9,0)&amp;"           {"&amp;D380&amp;",   "&amp;E380&amp;"},"</f>
        <v>#N/A</v>
      </c>
      <c r="H380" t="b">
        <f>ISNA(VLOOKUP(J380,J704:J$823,1,0))</f>
        <v>1</v>
      </c>
      <c r="I380" s="27" t="e">
        <f>VLOOKUP(C380,SOURCE!V$6:AB$10046,7,0)</f>
        <v>#N/A</v>
      </c>
      <c r="J380" s="28" t="e">
        <f>VLOOKUP(C380,SOURCE!V$6:AB$10046,6,0)</f>
        <v>#N/A</v>
      </c>
      <c r="K380" s="30" t="e">
        <f t="shared" si="28"/>
        <v>#N/A</v>
      </c>
      <c r="L380" s="40" t="e">
        <f>VLOOKUP(C380,SOURCE!V$6:AB$10046,2,0)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VLOOKUP(C381,SOURCE!$V$3:$AC$2867,8,0)</f>
        <v>#N/A</v>
      </c>
      <c r="E381" s="26" t="e">
        <f>CHAR(34)&amp;VLOOKUP(C381,SOURCE!$V$3:$AC$2867,6,0)&amp;CHAR(34)</f>
        <v>#N/A</v>
      </c>
      <c r="F381" s="22" t="e">
        <f>VLOOKUP(C381,SOURCE!$V$3:$AD$2867,9,0)&amp;"           {"&amp;D381&amp;",   "&amp;E381&amp;"},"</f>
        <v>#N/A</v>
      </c>
      <c r="H381" t="b">
        <f>ISNA(VLOOKUP(J381,J705:J$823,1,0))</f>
        <v>1</v>
      </c>
      <c r="I381" s="27" t="e">
        <f>VLOOKUP(C381,SOURCE!V$6:AB$10046,7,0)</f>
        <v>#N/A</v>
      </c>
      <c r="J381" s="28" t="e">
        <f>VLOOKUP(C381,SOURCE!V$6:AB$10046,6,0)</f>
        <v>#N/A</v>
      </c>
      <c r="K381" s="30" t="e">
        <f t="shared" si="28"/>
        <v>#N/A</v>
      </c>
      <c r="L381" s="40" t="e">
        <f>VLOOKUP(C381,SOURCE!V$6:AB$10046,2,0)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VLOOKUP(C382,SOURCE!$V$3:$AC$2867,8,0)</f>
        <v>#N/A</v>
      </c>
      <c r="E382" s="26" t="e">
        <f>CHAR(34)&amp;VLOOKUP(C382,SOURCE!$V$3:$AC$2867,6,0)&amp;CHAR(34)</f>
        <v>#N/A</v>
      </c>
      <c r="F382" s="22" t="e">
        <f>VLOOKUP(C382,SOURCE!$V$3:$AD$2867,9,0)&amp;"           {"&amp;D382&amp;",   "&amp;E382&amp;"},"</f>
        <v>#N/A</v>
      </c>
      <c r="H382" t="b">
        <f>ISNA(VLOOKUP(J382,J706:J$823,1,0))</f>
        <v>1</v>
      </c>
      <c r="I382" s="27" t="e">
        <f>VLOOKUP(C382,SOURCE!V$6:AB$10046,7,0)</f>
        <v>#N/A</v>
      </c>
      <c r="J382" s="28" t="e">
        <f>VLOOKUP(C382,SOURCE!V$6:AB$10046,6,0)</f>
        <v>#N/A</v>
      </c>
      <c r="K382" s="30" t="e">
        <f t="shared" si="28"/>
        <v>#N/A</v>
      </c>
      <c r="L382" s="40" t="e">
        <f>VLOOKUP(C382,SOURCE!V$6:AB$10046,2,0)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VLOOKUP(C383,SOURCE!$V$3:$AC$2867,8,0)</f>
        <v>#N/A</v>
      </c>
      <c r="E383" s="26" t="e">
        <f>CHAR(34)&amp;VLOOKUP(C383,SOURCE!$V$3:$AC$2867,6,0)&amp;CHAR(34)</f>
        <v>#N/A</v>
      </c>
      <c r="F383" s="22" t="e">
        <f>VLOOKUP(C383,SOURCE!$V$3:$AD$2867,9,0)&amp;"           {"&amp;D383&amp;",   "&amp;E383&amp;"},"</f>
        <v>#N/A</v>
      </c>
      <c r="H383" t="b">
        <f>ISNA(VLOOKUP(J383,J707:J$823,1,0))</f>
        <v>1</v>
      </c>
      <c r="I383" s="27" t="e">
        <f>VLOOKUP(C383,SOURCE!V$6:AB$10046,7,0)</f>
        <v>#N/A</v>
      </c>
      <c r="J383" s="28" t="e">
        <f>VLOOKUP(C383,SOURCE!V$6:AB$10046,6,0)</f>
        <v>#N/A</v>
      </c>
      <c r="K383" s="30" t="e">
        <f t="shared" si="28"/>
        <v>#N/A</v>
      </c>
      <c r="L383" s="40" t="e">
        <f>VLOOKUP(C383,SOURCE!V$6:AB$10046,2,0)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VLOOKUP(C384,SOURCE!$V$3:$AC$2867,8,0)</f>
        <v>#N/A</v>
      </c>
      <c r="E384" s="26" t="e">
        <f>CHAR(34)&amp;VLOOKUP(C384,SOURCE!$V$3:$AC$2867,6,0)&amp;CHAR(34)</f>
        <v>#N/A</v>
      </c>
      <c r="F384" s="22" t="e">
        <f>VLOOKUP(C384,SOURCE!$V$3:$AD$2867,9,0)&amp;"           {"&amp;D384&amp;",   "&amp;E384&amp;"},"</f>
        <v>#N/A</v>
      </c>
      <c r="H384" t="b">
        <f>ISNA(VLOOKUP(J384,J708:J$823,1,0))</f>
        <v>1</v>
      </c>
      <c r="I384" s="27" t="e">
        <f>VLOOKUP(C384,SOURCE!V$6:AB$10046,7,0)</f>
        <v>#N/A</v>
      </c>
      <c r="J384" s="28" t="e">
        <f>VLOOKUP(C384,SOURCE!V$6:AB$10046,6,0)</f>
        <v>#N/A</v>
      </c>
      <c r="K384" s="30" t="e">
        <f t="shared" si="28"/>
        <v>#N/A</v>
      </c>
      <c r="L384" s="40" t="e">
        <f>VLOOKUP(C384,SOURCE!V$6:AB$10046,2,0)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VLOOKUP(C385,SOURCE!$V$3:$AC$2867,8,0)</f>
        <v>#N/A</v>
      </c>
      <c r="E385" s="26" t="e">
        <f>CHAR(34)&amp;VLOOKUP(C385,SOURCE!$V$3:$AC$2867,6,0)&amp;CHAR(34)</f>
        <v>#N/A</v>
      </c>
      <c r="F385" s="22" t="e">
        <f>VLOOKUP(C385,SOURCE!$V$3:$AD$2867,9,0)&amp;"           {"&amp;D385&amp;",   "&amp;E385&amp;"},"</f>
        <v>#N/A</v>
      </c>
      <c r="H385" t="b">
        <f>ISNA(VLOOKUP(J385,J709:J$823,1,0))</f>
        <v>1</v>
      </c>
      <c r="I385" s="27" t="e">
        <f>VLOOKUP(C385,SOURCE!V$6:AB$10046,7,0)</f>
        <v>#N/A</v>
      </c>
      <c r="J385" s="28" t="e">
        <f>VLOOKUP(C385,SOURCE!V$6:AB$10046,6,0)</f>
        <v>#N/A</v>
      </c>
      <c r="K385" s="30" t="e">
        <f t="shared" si="28"/>
        <v>#N/A</v>
      </c>
      <c r="L385" s="40" t="e">
        <f>VLOOKUP(C385,SOURCE!V$6:AB$10046,2,0)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VLOOKUP(C386,SOURCE!$V$3:$AC$2867,8,0)</f>
        <v>#N/A</v>
      </c>
      <c r="E386" s="26" t="e">
        <f>CHAR(34)&amp;VLOOKUP(C386,SOURCE!$V$3:$AC$2867,6,0)&amp;CHAR(34)</f>
        <v>#N/A</v>
      </c>
      <c r="F386" s="22" t="e">
        <f>VLOOKUP(C386,SOURCE!$V$3:$AD$2867,9,0)&amp;"           {"&amp;D386&amp;",   "&amp;E386&amp;"},"</f>
        <v>#N/A</v>
      </c>
      <c r="H386" t="b">
        <f>ISNA(VLOOKUP(J386,J710:J$823,1,0))</f>
        <v>1</v>
      </c>
      <c r="I386" s="27" t="e">
        <f>VLOOKUP(C386,SOURCE!V$6:AB$10046,7,0)</f>
        <v>#N/A</v>
      </c>
      <c r="J386" s="28" t="e">
        <f>VLOOKUP(C386,SOURCE!V$6:AB$10046,6,0)</f>
        <v>#N/A</v>
      </c>
      <c r="K386" s="30" t="e">
        <f t="shared" si="28"/>
        <v>#N/A</v>
      </c>
      <c r="L386" s="40" t="e">
        <f>VLOOKUP(C386,SOURCE!V$6:AB$10046,2,0)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VLOOKUP(C387,SOURCE!$V$3:$AC$2867,8,0)</f>
        <v>#N/A</v>
      </c>
      <c r="E387" s="26" t="e">
        <f>CHAR(34)&amp;VLOOKUP(C387,SOURCE!$V$3:$AC$2867,6,0)&amp;CHAR(34)</f>
        <v>#N/A</v>
      </c>
      <c r="F387" s="22" t="e">
        <f>VLOOKUP(C387,SOURCE!$V$3:$AD$2867,9,0)&amp;"           {"&amp;D387&amp;",   "&amp;E387&amp;"},"</f>
        <v>#N/A</v>
      </c>
      <c r="H387" t="b">
        <f>ISNA(VLOOKUP(J387,J711:J$823,1,0))</f>
        <v>1</v>
      </c>
      <c r="I387" s="27" t="e">
        <f>VLOOKUP(C387,SOURCE!V$6:AB$10046,7,0)</f>
        <v>#N/A</v>
      </c>
      <c r="J387" s="28" t="e">
        <f>VLOOKUP(C387,SOURCE!V$6:AB$10046,6,0)</f>
        <v>#N/A</v>
      </c>
      <c r="K387" s="30" t="e">
        <f t="shared" si="28"/>
        <v>#N/A</v>
      </c>
      <c r="L387" s="40" t="e">
        <f>VLOOKUP(C387,SOURCE!V$6:AB$10046,2,0)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VLOOKUP(C388,SOURCE!$V$3:$AC$2867,8,0)</f>
        <v>#N/A</v>
      </c>
      <c r="E388" s="26" t="e">
        <f>CHAR(34)&amp;VLOOKUP(C388,SOURCE!$V$3:$AC$2867,6,0)&amp;CHAR(34)</f>
        <v>#N/A</v>
      </c>
      <c r="F388" s="22" t="e">
        <f>VLOOKUP(C388,SOURCE!$V$3:$AD$2867,9,0)&amp;"           {"&amp;D388&amp;",   "&amp;E388&amp;"},"</f>
        <v>#N/A</v>
      </c>
      <c r="H388" t="b">
        <f>ISNA(VLOOKUP(J388,J712:J$823,1,0))</f>
        <v>1</v>
      </c>
      <c r="I388" s="27" t="e">
        <f>VLOOKUP(C388,SOURCE!V$6:AB$10046,7,0)</f>
        <v>#N/A</v>
      </c>
      <c r="J388" s="28" t="e">
        <f>VLOOKUP(C388,SOURCE!V$6:AB$10046,6,0)</f>
        <v>#N/A</v>
      </c>
      <c r="K388" s="30" t="e">
        <f t="shared" si="28"/>
        <v>#N/A</v>
      </c>
      <c r="L388" s="40" t="e">
        <f>VLOOKUP(C388,SOURCE!V$6:AB$10046,2,0)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VLOOKUP(C389,SOURCE!$V$3:$AC$2867,8,0)</f>
        <v>#N/A</v>
      </c>
      <c r="E389" s="26" t="e">
        <f>CHAR(34)&amp;VLOOKUP(C389,SOURCE!$V$3:$AC$2867,6,0)&amp;CHAR(34)</f>
        <v>#N/A</v>
      </c>
      <c r="F389" s="22" t="e">
        <f>VLOOKUP(C389,SOURCE!$V$3:$AD$2867,9,0)&amp;"           {"&amp;D389&amp;",   "&amp;E389&amp;"},"</f>
        <v>#N/A</v>
      </c>
      <c r="H389" t="b">
        <f>ISNA(VLOOKUP(J389,J713:J$823,1,0))</f>
        <v>1</v>
      </c>
      <c r="I389" s="27" t="e">
        <f>VLOOKUP(C389,SOURCE!V$6:AB$10046,7,0)</f>
        <v>#N/A</v>
      </c>
      <c r="J389" s="28" t="e">
        <f>VLOOKUP(C389,SOURCE!V$6:AB$10046,6,0)</f>
        <v>#N/A</v>
      </c>
      <c r="K389" s="30" t="e">
        <f t="shared" si="28"/>
        <v>#N/A</v>
      </c>
      <c r="L389" s="40" t="e">
        <f>VLOOKUP(C389,SOURCE!V$6:AB$10046,2,0)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VLOOKUP(C390,SOURCE!$V$3:$AC$2867,8,0)</f>
        <v>#N/A</v>
      </c>
      <c r="E390" s="26" t="e">
        <f>CHAR(34)&amp;VLOOKUP(C390,SOURCE!$V$3:$AC$2867,6,0)&amp;CHAR(34)</f>
        <v>#N/A</v>
      </c>
      <c r="F390" s="22" t="e">
        <f>VLOOKUP(C390,SOURCE!$V$3:$AD$2867,9,0)&amp;"           {"&amp;D390&amp;",   "&amp;E390&amp;"},"</f>
        <v>#N/A</v>
      </c>
      <c r="H390" t="b">
        <f>ISNA(VLOOKUP(J390,J714:J$823,1,0))</f>
        <v>1</v>
      </c>
      <c r="I390" s="27" t="e">
        <f>VLOOKUP(C390,SOURCE!V$6:AB$10046,7,0)</f>
        <v>#N/A</v>
      </c>
      <c r="J390" s="28" t="e">
        <f>VLOOKUP(C390,SOURCE!V$6:AB$10046,6,0)</f>
        <v>#N/A</v>
      </c>
      <c r="K390" s="30" t="e">
        <f t="shared" si="28"/>
        <v>#N/A</v>
      </c>
      <c r="L390" s="40" t="e">
        <f>VLOOKUP(C390,SOURCE!V$6:AB$10046,2,0)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VLOOKUP(C391,SOURCE!$V$3:$AC$2867,8,0)</f>
        <v>#N/A</v>
      </c>
      <c r="E391" s="26" t="e">
        <f>CHAR(34)&amp;VLOOKUP(C391,SOURCE!$V$3:$AC$2867,6,0)&amp;CHAR(34)</f>
        <v>#N/A</v>
      </c>
      <c r="F391" s="22" t="e">
        <f>VLOOKUP(C391,SOURCE!$V$3:$AD$2867,9,0)&amp;"           {"&amp;D391&amp;",   "&amp;E391&amp;"},"</f>
        <v>#N/A</v>
      </c>
      <c r="H391" t="b">
        <f>ISNA(VLOOKUP(J391,J715:J$823,1,0))</f>
        <v>1</v>
      </c>
      <c r="I391" s="27" t="e">
        <f>VLOOKUP(C391,SOURCE!V$6:AB$10046,7,0)</f>
        <v>#N/A</v>
      </c>
      <c r="J391" s="28" t="e">
        <f>VLOOKUP(C391,SOURCE!V$6:AB$10046,6,0)</f>
        <v>#N/A</v>
      </c>
      <c r="K391" s="30" t="e">
        <f t="shared" si="28"/>
        <v>#N/A</v>
      </c>
      <c r="L391" s="40" t="e">
        <f>VLOOKUP(C391,SOURCE!V$6:AB$10046,2,0)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VLOOKUP(C392,SOURCE!$V$3:$AC$2867,8,0)</f>
        <v>#N/A</v>
      </c>
      <c r="E392" s="26" t="e">
        <f>CHAR(34)&amp;VLOOKUP(C392,SOURCE!$V$3:$AC$2867,6,0)&amp;CHAR(34)</f>
        <v>#N/A</v>
      </c>
      <c r="F392" s="22" t="e">
        <f>VLOOKUP(C392,SOURCE!$V$3:$AD$2867,9,0)&amp;"           {"&amp;D392&amp;",   "&amp;E392&amp;"},"</f>
        <v>#N/A</v>
      </c>
      <c r="H392" t="b">
        <f>ISNA(VLOOKUP(J392,J716:J$823,1,0))</f>
        <v>1</v>
      </c>
      <c r="I392" s="27" t="e">
        <f>VLOOKUP(C392,SOURCE!V$6:AB$10046,7,0)</f>
        <v>#N/A</v>
      </c>
      <c r="J392" s="28" t="e">
        <f>VLOOKUP(C392,SOURCE!V$6:AB$10046,6,0)</f>
        <v>#N/A</v>
      </c>
      <c r="K392" s="30" t="e">
        <f t="shared" si="28"/>
        <v>#N/A</v>
      </c>
      <c r="L392" s="40" t="e">
        <f>VLOOKUP(C392,SOURCE!V$6:AB$10046,2,0)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VLOOKUP(C393,SOURCE!$V$3:$AC$2867,8,0)</f>
        <v>#N/A</v>
      </c>
      <c r="E393" s="26" t="e">
        <f>CHAR(34)&amp;VLOOKUP(C393,SOURCE!$V$3:$AC$2867,6,0)&amp;CHAR(34)</f>
        <v>#N/A</v>
      </c>
      <c r="F393" s="22" t="e">
        <f>VLOOKUP(C393,SOURCE!$V$3:$AD$2867,9,0)&amp;"           {"&amp;D393&amp;",   "&amp;E393&amp;"},"</f>
        <v>#N/A</v>
      </c>
      <c r="H393" t="b">
        <f>ISNA(VLOOKUP(J393,J717:J$823,1,0))</f>
        <v>1</v>
      </c>
      <c r="I393" s="27" t="e">
        <f>VLOOKUP(C393,SOURCE!V$6:AB$10046,7,0)</f>
        <v>#N/A</v>
      </c>
      <c r="J393" s="28" t="e">
        <f>VLOOKUP(C393,SOURCE!V$6:AB$10046,6,0)</f>
        <v>#N/A</v>
      </c>
      <c r="K393" s="30" t="e">
        <f t="shared" si="28"/>
        <v>#N/A</v>
      </c>
      <c r="L393" s="40" t="e">
        <f>VLOOKUP(C393,SOURCE!V$6:AB$10046,2,0)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VLOOKUP(C394,SOURCE!$V$3:$AC$2867,8,0)</f>
        <v>#N/A</v>
      </c>
      <c r="E394" s="26" t="e">
        <f>CHAR(34)&amp;VLOOKUP(C394,SOURCE!$V$3:$AC$2867,6,0)&amp;CHAR(34)</f>
        <v>#N/A</v>
      </c>
      <c r="F394" s="22" t="e">
        <f>VLOOKUP(C394,SOURCE!$V$3:$AD$2867,9,0)&amp;"           {"&amp;D394&amp;",   "&amp;E394&amp;"},"</f>
        <v>#N/A</v>
      </c>
      <c r="H394" t="b">
        <f>ISNA(VLOOKUP(J394,J718:J$823,1,0))</f>
        <v>1</v>
      </c>
      <c r="I394" s="27" t="e">
        <f>VLOOKUP(C394,SOURCE!V$6:AB$10046,7,0)</f>
        <v>#N/A</v>
      </c>
      <c r="J394" s="28" t="e">
        <f>VLOOKUP(C394,SOURCE!V$6:AB$10046,6,0)</f>
        <v>#N/A</v>
      </c>
      <c r="K394" s="30" t="e">
        <f t="shared" si="28"/>
        <v>#N/A</v>
      </c>
      <c r="L394" s="40" t="e">
        <f>VLOOKUP(C394,SOURCE!V$6:AB$10046,2,0)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VLOOKUP(C395,SOURCE!$V$3:$AC$2867,8,0)</f>
        <v>#N/A</v>
      </c>
      <c r="E395" s="26" t="e">
        <f>CHAR(34)&amp;VLOOKUP(C395,SOURCE!$V$3:$AC$2867,6,0)&amp;CHAR(34)</f>
        <v>#N/A</v>
      </c>
      <c r="F395" s="22" t="e">
        <f>VLOOKUP(C395,SOURCE!$V$3:$AD$2867,9,0)&amp;"           {"&amp;D395&amp;",   "&amp;E395&amp;"},"</f>
        <v>#N/A</v>
      </c>
      <c r="H395" t="b">
        <f>ISNA(VLOOKUP(J395,J719:J$823,1,0))</f>
        <v>1</v>
      </c>
      <c r="I395" s="27" t="e">
        <f>VLOOKUP(C395,SOURCE!V$6:AB$10046,7,0)</f>
        <v>#N/A</v>
      </c>
      <c r="J395" s="28" t="e">
        <f>VLOOKUP(C395,SOURCE!V$6:AB$10046,6,0)</f>
        <v>#N/A</v>
      </c>
      <c r="K395" s="30" t="e">
        <f t="shared" si="28"/>
        <v>#N/A</v>
      </c>
      <c r="L395" s="40" t="e">
        <f>VLOOKUP(C395,SOURCE!V$6:AB$10046,2,0)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VLOOKUP(C396,SOURCE!$V$3:$AC$2867,8,0)</f>
        <v>#N/A</v>
      </c>
      <c r="E396" s="26" t="e">
        <f>CHAR(34)&amp;VLOOKUP(C396,SOURCE!$V$3:$AC$2867,6,0)&amp;CHAR(34)</f>
        <v>#N/A</v>
      </c>
      <c r="F396" s="22" t="e">
        <f>VLOOKUP(C396,SOURCE!$V$3:$AD$2867,9,0)&amp;"           {"&amp;D396&amp;",   "&amp;E396&amp;"},"</f>
        <v>#N/A</v>
      </c>
      <c r="H396" t="b">
        <f>ISNA(VLOOKUP(J396,J720:J$823,1,0))</f>
        <v>1</v>
      </c>
      <c r="I396" s="27" t="e">
        <f>VLOOKUP(C396,SOURCE!V$6:AB$10046,7,0)</f>
        <v>#N/A</v>
      </c>
      <c r="J396" s="28" t="e">
        <f>VLOOKUP(C396,SOURCE!V$6:AB$10046,6,0)</f>
        <v>#N/A</v>
      </c>
      <c r="K396" s="30" t="e">
        <f t="shared" si="28"/>
        <v>#N/A</v>
      </c>
      <c r="L396" s="40" t="e">
        <f>VLOOKUP(C396,SOURCE!V$6:AB$10046,2,0)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VLOOKUP(C397,SOURCE!$V$3:$AC$2867,8,0)</f>
        <v>#N/A</v>
      </c>
      <c r="E397" s="26" t="e">
        <f>CHAR(34)&amp;VLOOKUP(C397,SOURCE!$V$3:$AC$2867,6,0)&amp;CHAR(34)</f>
        <v>#N/A</v>
      </c>
      <c r="F397" s="22" t="e">
        <f>VLOOKUP(C397,SOURCE!$V$3:$AD$2867,9,0)&amp;"           {"&amp;D397&amp;",   "&amp;E397&amp;"},"</f>
        <v>#N/A</v>
      </c>
      <c r="H397" t="b">
        <f>ISNA(VLOOKUP(J397,J721:J$823,1,0))</f>
        <v>1</v>
      </c>
      <c r="I397" s="27" t="e">
        <f>VLOOKUP(C397,SOURCE!V$6:AB$10046,7,0)</f>
        <v>#N/A</v>
      </c>
      <c r="J397" s="28" t="e">
        <f>VLOOKUP(C397,SOURCE!V$6:AB$10046,6,0)</f>
        <v>#N/A</v>
      </c>
      <c r="K397" s="30" t="e">
        <f t="shared" si="28"/>
        <v>#N/A</v>
      </c>
      <c r="L397" s="40" t="e">
        <f>VLOOKUP(C397,SOURCE!V$6:AB$10046,2,0)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VLOOKUP(C398,SOURCE!$V$3:$AC$2867,8,0)</f>
        <v>#N/A</v>
      </c>
      <c r="E398" s="26" t="e">
        <f>CHAR(34)&amp;VLOOKUP(C398,SOURCE!$V$3:$AC$2867,6,0)&amp;CHAR(34)</f>
        <v>#N/A</v>
      </c>
      <c r="F398" s="22" t="e">
        <f>VLOOKUP(C398,SOURCE!$V$3:$AD$2867,9,0)&amp;"           {"&amp;D398&amp;",   "&amp;E398&amp;"},"</f>
        <v>#N/A</v>
      </c>
      <c r="H398" t="b">
        <f>ISNA(VLOOKUP(J398,J722:J$823,1,0))</f>
        <v>1</v>
      </c>
      <c r="I398" s="27" t="e">
        <f>VLOOKUP(C398,SOURCE!V$6:AB$10046,7,0)</f>
        <v>#N/A</v>
      </c>
      <c r="J398" s="28" t="e">
        <f>VLOOKUP(C398,SOURCE!V$6:AB$10046,6,0)</f>
        <v>#N/A</v>
      </c>
      <c r="K398" s="30" t="e">
        <f t="shared" si="28"/>
        <v>#N/A</v>
      </c>
      <c r="L398" s="40" t="e">
        <f>VLOOKUP(C398,SOURCE!V$6:AB$10046,2,0)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VLOOKUP(C399,SOURCE!$V$3:$AC$2867,8,0)</f>
        <v>#N/A</v>
      </c>
      <c r="E399" s="26" t="e">
        <f>CHAR(34)&amp;VLOOKUP(C399,SOURCE!$V$3:$AC$2867,6,0)&amp;CHAR(34)</f>
        <v>#N/A</v>
      </c>
      <c r="F399" s="22" t="e">
        <f>VLOOKUP(C399,SOURCE!$V$3:$AD$2867,9,0)&amp;"           {"&amp;D399&amp;",   "&amp;E399&amp;"},"</f>
        <v>#N/A</v>
      </c>
      <c r="H399" t="b">
        <f>ISNA(VLOOKUP(J399,J723:J$823,1,0))</f>
        <v>1</v>
      </c>
      <c r="I399" s="27" t="e">
        <f>VLOOKUP(C399,SOURCE!V$6:AB$10046,7,0)</f>
        <v>#N/A</v>
      </c>
      <c r="J399" s="28" t="e">
        <f>VLOOKUP(C399,SOURCE!V$6:AB$10046,6,0)</f>
        <v>#N/A</v>
      </c>
      <c r="K399" s="30" t="e">
        <f t="shared" si="28"/>
        <v>#N/A</v>
      </c>
      <c r="L399" s="40" t="e">
        <f>VLOOKUP(C399,SOURCE!V$6:AB$10046,2,0)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VLOOKUP(C400,SOURCE!$V$3:$AC$2867,8,0)</f>
        <v>#N/A</v>
      </c>
      <c r="E400" s="26" t="e">
        <f>CHAR(34)&amp;VLOOKUP(C400,SOURCE!$V$3:$AC$2867,6,0)&amp;CHAR(34)</f>
        <v>#N/A</v>
      </c>
      <c r="F400" s="22" t="e">
        <f>VLOOKUP(C400,SOURCE!$V$3:$AD$2867,9,0)&amp;"           {"&amp;D400&amp;",   "&amp;E400&amp;"},"</f>
        <v>#N/A</v>
      </c>
      <c r="H400" t="b">
        <f>ISNA(VLOOKUP(J400,J724:J$823,1,0))</f>
        <v>1</v>
      </c>
      <c r="I400" s="27" t="e">
        <f>VLOOKUP(C400,SOURCE!V$6:AB$10046,7,0)</f>
        <v>#N/A</v>
      </c>
      <c r="J400" s="28" t="e">
        <f>VLOOKUP(C400,SOURCE!V$6:AB$10046,6,0)</f>
        <v>#N/A</v>
      </c>
      <c r="K400" s="30" t="e">
        <f t="shared" si="28"/>
        <v>#N/A</v>
      </c>
      <c r="L400" s="40" t="e">
        <f>VLOOKUP(C400,SOURCE!V$6:AB$10046,2,0)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VLOOKUP(C401,SOURCE!$V$3:$AC$2867,8,0)</f>
        <v>#N/A</v>
      </c>
      <c r="E401" s="26" t="e">
        <f>CHAR(34)&amp;VLOOKUP(C401,SOURCE!$V$3:$AC$2867,6,0)&amp;CHAR(34)</f>
        <v>#N/A</v>
      </c>
      <c r="F401" s="22" t="e">
        <f>VLOOKUP(C401,SOURCE!$V$3:$AD$2867,9,0)&amp;"           {"&amp;D401&amp;",   "&amp;E401&amp;"},"</f>
        <v>#N/A</v>
      </c>
      <c r="H401" t="b">
        <f>ISNA(VLOOKUP(J401,J725:J$823,1,0))</f>
        <v>1</v>
      </c>
      <c r="I401" s="27" t="e">
        <f>VLOOKUP(C401,SOURCE!V$6:AB$10046,7,0)</f>
        <v>#N/A</v>
      </c>
      <c r="J401" s="28" t="e">
        <f>VLOOKUP(C401,SOURCE!V$6:AB$10046,6,0)</f>
        <v>#N/A</v>
      </c>
      <c r="K401" s="30" t="e">
        <f t="shared" si="28"/>
        <v>#N/A</v>
      </c>
      <c r="L401" s="40" t="e">
        <f>VLOOKUP(C401,SOURCE!V$6:AB$10046,2,0)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VLOOKUP(C402,SOURCE!$V$3:$AC$2867,8,0)</f>
        <v>#N/A</v>
      </c>
      <c r="E402" s="26" t="e">
        <f>CHAR(34)&amp;VLOOKUP(C402,SOURCE!$V$3:$AC$2867,6,0)&amp;CHAR(34)</f>
        <v>#N/A</v>
      </c>
      <c r="F402" s="22" t="e">
        <f>VLOOKUP(C402,SOURCE!$V$3:$AD$2867,9,0)&amp;"           {"&amp;D402&amp;",   "&amp;E402&amp;"},"</f>
        <v>#N/A</v>
      </c>
      <c r="H402" t="b">
        <f>ISNA(VLOOKUP(J402,J726:J$823,1,0))</f>
        <v>1</v>
      </c>
      <c r="I402" s="27" t="e">
        <f>VLOOKUP(C402,SOURCE!V$6:AB$10046,7,0)</f>
        <v>#N/A</v>
      </c>
      <c r="J402" s="28" t="e">
        <f>VLOOKUP(C402,SOURCE!V$6:AB$10046,6,0)</f>
        <v>#N/A</v>
      </c>
      <c r="K402" s="30" t="e">
        <f t="shared" si="28"/>
        <v>#N/A</v>
      </c>
      <c r="L402" s="40" t="e">
        <f>VLOOKUP(C402,SOURCE!V$6:AB$10046,2,0)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VLOOKUP(C403,SOURCE!$V$3:$AC$2867,8,0)</f>
        <v>#N/A</v>
      </c>
      <c r="E403" s="26" t="e">
        <f>CHAR(34)&amp;VLOOKUP(C403,SOURCE!$V$3:$AC$2867,6,0)&amp;CHAR(34)</f>
        <v>#N/A</v>
      </c>
      <c r="F403" s="22" t="e">
        <f>VLOOKUP(C403,SOURCE!$V$3:$AD$2867,9,0)&amp;"           {"&amp;D403&amp;",   "&amp;E403&amp;"},"</f>
        <v>#N/A</v>
      </c>
      <c r="H403" t="b">
        <f>ISNA(VLOOKUP(J403,J727:J$823,1,0))</f>
        <v>1</v>
      </c>
      <c r="I403" s="27" t="e">
        <f>VLOOKUP(C403,SOURCE!V$6:AB$10046,7,0)</f>
        <v>#N/A</v>
      </c>
      <c r="J403" s="28" t="e">
        <f>VLOOKUP(C403,SOURCE!V$6:AB$10046,6,0)</f>
        <v>#N/A</v>
      </c>
      <c r="K403" s="30" t="e">
        <f t="shared" si="28"/>
        <v>#N/A</v>
      </c>
      <c r="L403" s="40" t="e">
        <f>VLOOKUP(C403,SOURCE!V$6:AB$10046,2,0)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VLOOKUP(C404,SOURCE!$V$3:$AC$2867,8,0)</f>
        <v>#N/A</v>
      </c>
      <c r="E404" s="26" t="e">
        <f>CHAR(34)&amp;VLOOKUP(C404,SOURCE!$V$3:$AC$2867,6,0)&amp;CHAR(34)</f>
        <v>#N/A</v>
      </c>
      <c r="F404" s="22" t="e">
        <f>VLOOKUP(C404,SOURCE!$V$3:$AD$2867,9,0)&amp;"           {"&amp;D404&amp;",   "&amp;E404&amp;"},"</f>
        <v>#N/A</v>
      </c>
      <c r="H404" t="b">
        <f>ISNA(VLOOKUP(J404,J728:J$823,1,0))</f>
        <v>1</v>
      </c>
      <c r="I404" s="27" t="e">
        <f>VLOOKUP(C404,SOURCE!V$6:AB$10046,7,0)</f>
        <v>#N/A</v>
      </c>
      <c r="J404" s="28" t="e">
        <f>VLOOKUP(C404,SOURCE!V$6:AB$10046,6,0)</f>
        <v>#N/A</v>
      </c>
      <c r="K404" s="30" t="e">
        <f t="shared" si="28"/>
        <v>#N/A</v>
      </c>
      <c r="L404" s="40" t="e">
        <f>VLOOKUP(C404,SOURCE!V$6:AB$10046,2,0)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VLOOKUP(C405,SOURCE!$V$3:$AC$2867,8,0)</f>
        <v>#N/A</v>
      </c>
      <c r="E405" s="26" t="e">
        <f>CHAR(34)&amp;VLOOKUP(C405,SOURCE!$V$3:$AC$2867,6,0)&amp;CHAR(34)</f>
        <v>#N/A</v>
      </c>
      <c r="F405" s="22" t="e">
        <f>VLOOKUP(C405,SOURCE!$V$3:$AD$2867,9,0)&amp;"           {"&amp;D405&amp;",   "&amp;E405&amp;"},"</f>
        <v>#N/A</v>
      </c>
      <c r="H405" t="b">
        <f>ISNA(VLOOKUP(J405,J729:J$823,1,0))</f>
        <v>1</v>
      </c>
      <c r="I405" s="27" t="e">
        <f>VLOOKUP(C405,SOURCE!V$6:AB$10046,7,0)</f>
        <v>#N/A</v>
      </c>
      <c r="J405" s="28" t="e">
        <f>VLOOKUP(C405,SOURCE!V$6:AB$10046,6,0)</f>
        <v>#N/A</v>
      </c>
      <c r="K405" s="30" t="e">
        <f t="shared" si="28"/>
        <v>#N/A</v>
      </c>
      <c r="L405" s="40" t="e">
        <f>VLOOKUP(C405,SOURCE!V$6:AB$10046,2,0)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VLOOKUP(C406,SOURCE!$V$3:$AC$2867,8,0)</f>
        <v>#N/A</v>
      </c>
      <c r="E406" s="26" t="e">
        <f>CHAR(34)&amp;VLOOKUP(C406,SOURCE!$V$3:$AC$2867,6,0)&amp;CHAR(34)</f>
        <v>#N/A</v>
      </c>
      <c r="F406" s="22" t="e">
        <f>VLOOKUP(C406,SOURCE!$V$3:$AD$2867,9,0)&amp;"           {"&amp;D406&amp;",   "&amp;E406&amp;"},"</f>
        <v>#N/A</v>
      </c>
      <c r="H406" t="b">
        <f>ISNA(VLOOKUP(J406,J730:J$823,1,0))</f>
        <v>1</v>
      </c>
      <c r="I406" s="27" t="e">
        <f>VLOOKUP(C406,SOURCE!V$6:AB$10046,7,0)</f>
        <v>#N/A</v>
      </c>
      <c r="J406" s="28" t="e">
        <f>VLOOKUP(C406,SOURCE!V$6:AB$10046,6,0)</f>
        <v>#N/A</v>
      </c>
      <c r="K406" s="30" t="e">
        <f t="shared" si="28"/>
        <v>#N/A</v>
      </c>
      <c r="L406" s="40" t="e">
        <f>VLOOKUP(C406,SOURCE!V$6:AB$10046,2,0)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VLOOKUP(C407,SOURCE!$V$3:$AC$2867,8,0)</f>
        <v>#N/A</v>
      </c>
      <c r="E407" s="26" t="e">
        <f>CHAR(34)&amp;VLOOKUP(C407,SOURCE!$V$3:$AC$2867,6,0)&amp;CHAR(34)</f>
        <v>#N/A</v>
      </c>
      <c r="F407" s="22" t="e">
        <f>VLOOKUP(C407,SOURCE!$V$3:$AD$2867,9,0)&amp;"           {"&amp;D407&amp;",   "&amp;E407&amp;"},"</f>
        <v>#N/A</v>
      </c>
      <c r="H407" t="b">
        <f>ISNA(VLOOKUP(J407,J731:J$823,1,0))</f>
        <v>1</v>
      </c>
      <c r="I407" s="27" t="e">
        <f>VLOOKUP(C407,SOURCE!V$6:AB$10046,7,0)</f>
        <v>#N/A</v>
      </c>
      <c r="J407" s="28" t="e">
        <f>VLOOKUP(C407,SOURCE!V$6:AB$10046,6,0)</f>
        <v>#N/A</v>
      </c>
      <c r="K407" s="30" t="e">
        <f t="shared" si="28"/>
        <v>#N/A</v>
      </c>
      <c r="L407" s="40" t="e">
        <f>VLOOKUP(C407,SOURCE!V$6:AB$10046,2,0)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VLOOKUP(C408,SOURCE!$V$3:$AC$2867,8,0)</f>
        <v>#N/A</v>
      </c>
      <c r="E408" s="26" t="e">
        <f>CHAR(34)&amp;VLOOKUP(C408,SOURCE!$V$3:$AC$2867,6,0)&amp;CHAR(34)</f>
        <v>#N/A</v>
      </c>
      <c r="F408" s="22" t="e">
        <f>VLOOKUP(C408,SOURCE!$V$3:$AD$2867,9,0)&amp;"           {"&amp;D408&amp;",   "&amp;E408&amp;"},"</f>
        <v>#N/A</v>
      </c>
      <c r="H408" t="b">
        <f>ISNA(VLOOKUP(J408,J732:J$823,1,0))</f>
        <v>1</v>
      </c>
      <c r="I408" s="27" t="e">
        <f>VLOOKUP(C408,SOURCE!V$6:AB$10046,7,0)</f>
        <v>#N/A</v>
      </c>
      <c r="J408" s="28" t="e">
        <f>VLOOKUP(C408,SOURCE!V$6:AB$10046,6,0)</f>
        <v>#N/A</v>
      </c>
      <c r="K408" s="30" t="e">
        <f t="shared" si="28"/>
        <v>#N/A</v>
      </c>
      <c r="L408" s="40" t="e">
        <f>VLOOKUP(C408,SOURCE!V$6:AB$10046,2,0)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VLOOKUP(C409,SOURCE!$V$3:$AC$2867,8,0)</f>
        <v>#N/A</v>
      </c>
      <c r="E409" s="26" t="e">
        <f>CHAR(34)&amp;VLOOKUP(C409,SOURCE!$V$3:$AC$2867,6,0)&amp;CHAR(34)</f>
        <v>#N/A</v>
      </c>
      <c r="F409" s="22" t="e">
        <f>VLOOKUP(C409,SOURCE!$V$3:$AD$2867,9,0)&amp;"           {"&amp;D409&amp;",   "&amp;E409&amp;"},"</f>
        <v>#N/A</v>
      </c>
      <c r="H409" t="b">
        <f>ISNA(VLOOKUP(J409,J733:J$823,1,0))</f>
        <v>1</v>
      </c>
      <c r="I409" s="27" t="e">
        <f>VLOOKUP(C409,SOURCE!V$6:AB$10046,7,0)</f>
        <v>#N/A</v>
      </c>
      <c r="J409" s="28" t="e">
        <f>VLOOKUP(C409,SOURCE!V$6:AB$10046,6,0)</f>
        <v>#N/A</v>
      </c>
      <c r="K409" s="30" t="e">
        <f t="shared" si="28"/>
        <v>#N/A</v>
      </c>
      <c r="L409" s="40" t="e">
        <f>VLOOKUP(C409,SOURCE!V$6:AB$10046,2,0)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VLOOKUP(C410,SOURCE!$V$3:$AC$2867,8,0)</f>
        <v>#N/A</v>
      </c>
      <c r="E410" s="26" t="e">
        <f>CHAR(34)&amp;VLOOKUP(C410,SOURCE!$V$3:$AC$2867,6,0)&amp;CHAR(34)</f>
        <v>#N/A</v>
      </c>
      <c r="F410" s="22" t="e">
        <f>VLOOKUP(C410,SOURCE!$V$3:$AD$2867,9,0)&amp;"           {"&amp;D410&amp;",   "&amp;E410&amp;"},"</f>
        <v>#N/A</v>
      </c>
      <c r="H410" t="b">
        <f>ISNA(VLOOKUP(J410,J734:J$823,1,0))</f>
        <v>1</v>
      </c>
      <c r="I410" s="27" t="e">
        <f>VLOOKUP(C410,SOURCE!V$6:AB$10046,7,0)</f>
        <v>#N/A</v>
      </c>
      <c r="J410" s="28" t="e">
        <f>VLOOKUP(C410,SOURCE!V$6:AB$10046,6,0)</f>
        <v>#N/A</v>
      </c>
      <c r="K410" s="30" t="e">
        <f t="shared" si="28"/>
        <v>#N/A</v>
      </c>
      <c r="L410" s="40" t="e">
        <f>VLOOKUP(C410,SOURCE!V$6:AB$10046,2,0)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VLOOKUP(C411,SOURCE!$V$3:$AC$2867,8,0)</f>
        <v>#N/A</v>
      </c>
      <c r="E411" s="26" t="e">
        <f>CHAR(34)&amp;VLOOKUP(C411,SOURCE!$V$3:$AC$2867,6,0)&amp;CHAR(34)</f>
        <v>#N/A</v>
      </c>
      <c r="F411" s="22" t="e">
        <f>VLOOKUP(C411,SOURCE!$V$3:$AD$2867,9,0)&amp;"           {"&amp;D411&amp;",   "&amp;E411&amp;"},"</f>
        <v>#N/A</v>
      </c>
      <c r="H411" t="b">
        <f>ISNA(VLOOKUP(J411,J735:J$823,1,0))</f>
        <v>1</v>
      </c>
      <c r="I411" s="27" t="e">
        <f>VLOOKUP(C411,SOURCE!V$6:AB$10046,7,0)</f>
        <v>#N/A</v>
      </c>
      <c r="J411" s="28" t="e">
        <f>VLOOKUP(C411,SOURCE!V$6:AB$10046,6,0)</f>
        <v>#N/A</v>
      </c>
      <c r="K411" s="30" t="e">
        <f t="shared" si="28"/>
        <v>#N/A</v>
      </c>
      <c r="L411" s="40" t="e">
        <f>VLOOKUP(C411,SOURCE!V$6:AB$10046,2,0)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VLOOKUP(C412,SOURCE!$V$3:$AC$2867,8,0)</f>
        <v>#N/A</v>
      </c>
      <c r="E412" s="26" t="e">
        <f>CHAR(34)&amp;VLOOKUP(C412,SOURCE!$V$3:$AC$2867,6,0)&amp;CHAR(34)</f>
        <v>#N/A</v>
      </c>
      <c r="F412" s="22" t="e">
        <f>VLOOKUP(C412,SOURCE!$V$3:$AD$2867,9,0)&amp;"           {"&amp;D412&amp;",   "&amp;E412&amp;"},"</f>
        <v>#N/A</v>
      </c>
      <c r="H412" t="b">
        <f>ISNA(VLOOKUP(J412,J736:J$823,1,0))</f>
        <v>1</v>
      </c>
      <c r="I412" s="27" t="e">
        <f>VLOOKUP(C412,SOURCE!V$6:AB$10046,7,0)</f>
        <v>#N/A</v>
      </c>
      <c r="J412" s="28" t="e">
        <f>VLOOKUP(C412,SOURCE!V$6:AB$10046,6,0)</f>
        <v>#N/A</v>
      </c>
      <c r="K412" s="30" t="e">
        <f t="shared" si="28"/>
        <v>#N/A</v>
      </c>
      <c r="L412" s="40" t="e">
        <f>VLOOKUP(C412,SOURCE!V$6:AB$10046,2,0)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VLOOKUP(C413,SOURCE!$V$3:$AC$2867,8,0)</f>
        <v>#N/A</v>
      </c>
      <c r="E413" s="26" t="e">
        <f>CHAR(34)&amp;VLOOKUP(C413,SOURCE!$V$3:$AC$2867,6,0)&amp;CHAR(34)</f>
        <v>#N/A</v>
      </c>
      <c r="F413" s="22" t="e">
        <f>VLOOKUP(C413,SOURCE!$V$3:$AD$2867,9,0)&amp;"           {"&amp;D413&amp;",   "&amp;E413&amp;"},"</f>
        <v>#N/A</v>
      </c>
      <c r="H413" t="b">
        <f>ISNA(VLOOKUP(J413,J737:J$823,1,0))</f>
        <v>1</v>
      </c>
      <c r="I413" s="27" t="e">
        <f>VLOOKUP(C413,SOURCE!V$6:AB$10046,7,0)</f>
        <v>#N/A</v>
      </c>
      <c r="J413" s="28" t="e">
        <f>VLOOKUP(C413,SOURCE!V$6:AB$10046,6,0)</f>
        <v>#N/A</v>
      </c>
      <c r="K413" s="30" t="e">
        <f t="shared" si="28"/>
        <v>#N/A</v>
      </c>
      <c r="L413" s="40" t="e">
        <f>VLOOKUP(C413,SOURCE!V$6:AB$10046,2,0)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VLOOKUP(C414,SOURCE!$V$3:$AC$2867,8,0)</f>
        <v>#N/A</v>
      </c>
      <c r="E414" s="26" t="e">
        <f>CHAR(34)&amp;VLOOKUP(C414,SOURCE!$V$3:$AC$2867,6,0)&amp;CHAR(34)</f>
        <v>#N/A</v>
      </c>
      <c r="F414" s="22" t="e">
        <f>VLOOKUP(C414,SOURCE!$V$3:$AD$2867,9,0)&amp;"           {"&amp;D414&amp;",   "&amp;E414&amp;"},"</f>
        <v>#N/A</v>
      </c>
      <c r="H414" t="b">
        <f>ISNA(VLOOKUP(J414,J738:J$823,1,0))</f>
        <v>1</v>
      </c>
      <c r="I414" s="27" t="e">
        <f>VLOOKUP(C414,SOURCE!V$6:AB$10046,7,0)</f>
        <v>#N/A</v>
      </c>
      <c r="J414" s="28" t="e">
        <f>VLOOKUP(C414,SOURCE!V$6:AB$10046,6,0)</f>
        <v>#N/A</v>
      </c>
      <c r="K414" s="30" t="e">
        <f t="shared" si="28"/>
        <v>#N/A</v>
      </c>
      <c r="L414" s="40" t="e">
        <f>VLOOKUP(C414,SOURCE!V$6:AB$10046,2,0)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VLOOKUP(C415,SOURCE!$V$3:$AC$2867,8,0)</f>
        <v>#N/A</v>
      </c>
      <c r="E415" s="26" t="e">
        <f>CHAR(34)&amp;VLOOKUP(C415,SOURCE!$V$3:$AC$2867,6,0)&amp;CHAR(34)</f>
        <v>#N/A</v>
      </c>
      <c r="F415" s="22" t="e">
        <f>VLOOKUP(C415,SOURCE!$V$3:$AD$2867,9,0)&amp;"           {"&amp;D415&amp;",   "&amp;E415&amp;"},"</f>
        <v>#N/A</v>
      </c>
      <c r="H415" t="b">
        <f>ISNA(VLOOKUP(J415,J739:J$823,1,0))</f>
        <v>1</v>
      </c>
      <c r="I415" s="27" t="e">
        <f>VLOOKUP(C415,SOURCE!V$6:AB$10046,7,0)</f>
        <v>#N/A</v>
      </c>
      <c r="J415" s="28" t="e">
        <f>VLOOKUP(C415,SOURCE!V$6:AB$10046,6,0)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VLOOKUP(C415,SOURCE!V$6:AB$10046,2,0)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VLOOKUP(C416,SOURCE!$V$3:$AC$2867,8,0)</f>
        <v>#N/A</v>
      </c>
      <c r="E416" s="26" t="e">
        <f>CHAR(34)&amp;VLOOKUP(C416,SOURCE!$V$3:$AC$2867,6,0)&amp;CHAR(34)</f>
        <v>#N/A</v>
      </c>
      <c r="F416" s="22" t="e">
        <f>VLOOKUP(C416,SOURCE!$V$3:$AD$2867,9,0)&amp;"           {"&amp;D416&amp;",   "&amp;E416&amp;"},"</f>
        <v>#N/A</v>
      </c>
      <c r="H416" t="b">
        <f>ISNA(VLOOKUP(J416,J740:J$823,1,0))</f>
        <v>1</v>
      </c>
      <c r="I416" s="27" t="e">
        <f>VLOOKUP(C416,SOURCE!V$6:AB$10046,7,0)</f>
        <v>#N/A</v>
      </c>
      <c r="J416" s="28" t="e">
        <f>VLOOKUP(C416,SOURCE!V$6:AB$10046,6,0)</f>
        <v>#N/A</v>
      </c>
      <c r="K416" s="30" t="e">
        <f t="shared" si="32"/>
        <v>#N/A</v>
      </c>
      <c r="L416" s="40" t="e">
        <f>VLOOKUP(C416,SOURCE!V$6:AB$10046,2,0)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VLOOKUP(C417,SOURCE!$V$3:$AC$2867,8,0)</f>
        <v>#N/A</v>
      </c>
      <c r="E417" s="26" t="e">
        <f>CHAR(34)&amp;VLOOKUP(C417,SOURCE!$V$3:$AC$2867,6,0)&amp;CHAR(34)</f>
        <v>#N/A</v>
      </c>
      <c r="F417" s="22" t="e">
        <f>VLOOKUP(C417,SOURCE!$V$3:$AD$2867,9,0)&amp;"           {"&amp;D417&amp;",   "&amp;E417&amp;"},"</f>
        <v>#N/A</v>
      </c>
      <c r="H417" t="b">
        <f>ISNA(VLOOKUP(J417,J741:J$823,1,0))</f>
        <v>1</v>
      </c>
      <c r="I417" s="27" t="e">
        <f>VLOOKUP(C417,SOURCE!V$6:AB$10046,7,0)</f>
        <v>#N/A</v>
      </c>
      <c r="J417" s="28" t="e">
        <f>VLOOKUP(C417,SOURCE!V$6:AB$10046,6,0)</f>
        <v>#N/A</v>
      </c>
      <c r="K417" s="30" t="e">
        <f t="shared" si="32"/>
        <v>#N/A</v>
      </c>
      <c r="L417" s="40" t="e">
        <f>VLOOKUP(C417,SOURCE!V$6:AB$10046,2,0)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VLOOKUP(C418,SOURCE!$V$3:$AC$2867,8,0)</f>
        <v>#N/A</v>
      </c>
      <c r="E418" s="26" t="e">
        <f>CHAR(34)&amp;VLOOKUP(C418,SOURCE!$V$3:$AC$2867,6,0)&amp;CHAR(34)</f>
        <v>#N/A</v>
      </c>
      <c r="F418" s="22" t="e">
        <f>VLOOKUP(C418,SOURCE!$V$3:$AD$2867,9,0)&amp;"           {"&amp;D418&amp;",   "&amp;E418&amp;"},"</f>
        <v>#N/A</v>
      </c>
      <c r="H418" t="b">
        <f>ISNA(VLOOKUP(J418,J742:J$823,1,0))</f>
        <v>1</v>
      </c>
      <c r="I418" s="27" t="e">
        <f>VLOOKUP(C418,SOURCE!V$6:AB$10046,7,0)</f>
        <v>#N/A</v>
      </c>
      <c r="J418" s="28" t="e">
        <f>VLOOKUP(C418,SOURCE!V$6:AB$10046,6,0)</f>
        <v>#N/A</v>
      </c>
      <c r="K418" s="30" t="e">
        <f t="shared" si="32"/>
        <v>#N/A</v>
      </c>
      <c r="L418" s="40" t="e">
        <f>VLOOKUP(C418,SOURCE!V$6:AB$10046,2,0)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VLOOKUP(C419,SOURCE!$V$3:$AC$2867,8,0)</f>
        <v>#N/A</v>
      </c>
      <c r="E419" s="26" t="e">
        <f>CHAR(34)&amp;VLOOKUP(C419,SOURCE!$V$3:$AC$2867,6,0)&amp;CHAR(34)</f>
        <v>#N/A</v>
      </c>
      <c r="F419" s="22" t="e">
        <f>VLOOKUP(C419,SOURCE!$V$3:$AD$2867,9,0)&amp;"           {"&amp;D419&amp;",   "&amp;E419&amp;"},"</f>
        <v>#N/A</v>
      </c>
      <c r="H419" t="b">
        <f>ISNA(VLOOKUP(J419,J743:J$823,1,0))</f>
        <v>1</v>
      </c>
      <c r="I419" s="27" t="e">
        <f>VLOOKUP(C419,SOURCE!V$6:AB$10046,7,0)</f>
        <v>#N/A</v>
      </c>
      <c r="J419" s="28" t="e">
        <f>VLOOKUP(C419,SOURCE!V$6:AB$10046,6,0)</f>
        <v>#N/A</v>
      </c>
      <c r="K419" s="30" t="e">
        <f t="shared" si="32"/>
        <v>#N/A</v>
      </c>
      <c r="L419" s="40" t="e">
        <f>VLOOKUP(C419,SOURCE!V$6:AB$10046,2,0)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VLOOKUP(C420,SOURCE!$V$3:$AC$2867,8,0)</f>
        <v>#N/A</v>
      </c>
      <c r="E420" s="26" t="e">
        <f>CHAR(34)&amp;VLOOKUP(C420,SOURCE!$V$3:$AC$2867,6,0)&amp;CHAR(34)</f>
        <v>#N/A</v>
      </c>
      <c r="F420" s="22" t="e">
        <f>VLOOKUP(C420,SOURCE!$V$3:$AD$2867,9,0)&amp;"           {"&amp;D420&amp;",   "&amp;E420&amp;"},"</f>
        <v>#N/A</v>
      </c>
      <c r="H420" t="b">
        <f>ISNA(VLOOKUP(J420,J744:J$823,1,0))</f>
        <v>1</v>
      </c>
      <c r="I420" s="27" t="e">
        <f>VLOOKUP(C420,SOURCE!V$6:AB$10046,7,0)</f>
        <v>#N/A</v>
      </c>
      <c r="J420" s="28" t="e">
        <f>VLOOKUP(C420,SOURCE!V$6:AB$10046,6,0)</f>
        <v>#N/A</v>
      </c>
      <c r="K420" s="30" t="e">
        <f t="shared" si="32"/>
        <v>#N/A</v>
      </c>
      <c r="L420" s="40" t="e">
        <f>VLOOKUP(C420,SOURCE!V$6:AB$10046,2,0)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VLOOKUP(C421,SOURCE!$V$3:$AC$2867,8,0)</f>
        <v>#N/A</v>
      </c>
      <c r="E421" s="26" t="e">
        <f>CHAR(34)&amp;VLOOKUP(C421,SOURCE!$V$3:$AC$2867,6,0)&amp;CHAR(34)</f>
        <v>#N/A</v>
      </c>
      <c r="F421" s="22" t="e">
        <f>VLOOKUP(C421,SOURCE!$V$3:$AD$2867,9,0)&amp;"           {"&amp;D421&amp;",   "&amp;E421&amp;"},"</f>
        <v>#N/A</v>
      </c>
      <c r="H421" t="b">
        <f>ISNA(VLOOKUP(J421,J745:J$823,1,0))</f>
        <v>1</v>
      </c>
      <c r="I421" s="27" t="e">
        <f>VLOOKUP(C421,SOURCE!V$6:AB$10046,7,0)</f>
        <v>#N/A</v>
      </c>
      <c r="J421" s="28" t="e">
        <f>VLOOKUP(C421,SOURCE!V$6:AB$10046,6,0)</f>
        <v>#N/A</v>
      </c>
      <c r="K421" s="30" t="e">
        <f t="shared" si="32"/>
        <v>#N/A</v>
      </c>
      <c r="L421" s="40" t="e">
        <f>VLOOKUP(C421,SOURCE!V$6:AB$10046,2,0)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VLOOKUP(C422,SOURCE!$V$3:$AC$2867,8,0)</f>
        <v>#N/A</v>
      </c>
      <c r="E422" s="26" t="e">
        <f>CHAR(34)&amp;VLOOKUP(C422,SOURCE!$V$3:$AC$2867,6,0)&amp;CHAR(34)</f>
        <v>#N/A</v>
      </c>
      <c r="F422" s="22" t="e">
        <f>VLOOKUP(C422,SOURCE!$V$3:$AD$2867,9,0)&amp;"           {"&amp;D422&amp;",   "&amp;E422&amp;"},"</f>
        <v>#N/A</v>
      </c>
      <c r="H422" t="b">
        <f>ISNA(VLOOKUP(J422,J746:J$823,1,0))</f>
        <v>1</v>
      </c>
      <c r="I422" s="27" t="e">
        <f>VLOOKUP(C422,SOURCE!V$6:AB$10046,7,0)</f>
        <v>#N/A</v>
      </c>
      <c r="J422" s="28" t="e">
        <f>VLOOKUP(C422,SOURCE!V$6:AB$10046,6,0)</f>
        <v>#N/A</v>
      </c>
      <c r="K422" s="30" t="e">
        <f t="shared" si="32"/>
        <v>#N/A</v>
      </c>
      <c r="L422" s="40" t="e">
        <f>VLOOKUP(C422,SOURCE!V$6:AB$10046,2,0)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VLOOKUP(C423,SOURCE!$V$3:$AC$2867,8,0)</f>
        <v>#N/A</v>
      </c>
      <c r="E423" s="26" t="e">
        <f>CHAR(34)&amp;VLOOKUP(C423,SOURCE!$V$3:$AC$2867,6,0)&amp;CHAR(34)</f>
        <v>#N/A</v>
      </c>
      <c r="F423" s="22" t="e">
        <f>VLOOKUP(C423,SOURCE!$V$3:$AD$2867,9,0)&amp;"           {"&amp;D423&amp;",   "&amp;E423&amp;"},"</f>
        <v>#N/A</v>
      </c>
      <c r="H423" t="b">
        <f>ISNA(VLOOKUP(J423,J747:J$823,1,0))</f>
        <v>1</v>
      </c>
      <c r="I423" s="27" t="e">
        <f>VLOOKUP(C423,SOURCE!V$6:AB$10046,7,0)</f>
        <v>#N/A</v>
      </c>
      <c r="J423" s="28" t="e">
        <f>VLOOKUP(C423,SOURCE!V$6:AB$10046,6,0)</f>
        <v>#N/A</v>
      </c>
      <c r="K423" s="30" t="e">
        <f t="shared" si="32"/>
        <v>#N/A</v>
      </c>
      <c r="L423" s="40" t="e">
        <f>VLOOKUP(C423,SOURCE!V$6:AB$10046,2,0)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VLOOKUP(C424,SOURCE!$V$3:$AC$2867,8,0)</f>
        <v>#N/A</v>
      </c>
      <c r="E424" s="26" t="e">
        <f>CHAR(34)&amp;VLOOKUP(C424,SOURCE!$V$3:$AC$2867,6,0)&amp;CHAR(34)</f>
        <v>#N/A</v>
      </c>
      <c r="F424" s="22" t="e">
        <f>VLOOKUP(C424,SOURCE!$V$3:$AD$2867,9,0)&amp;"           {"&amp;D424&amp;",   "&amp;E424&amp;"},"</f>
        <v>#N/A</v>
      </c>
      <c r="H424" t="b">
        <f>ISNA(VLOOKUP(J424,J748:J$823,1,0))</f>
        <v>1</v>
      </c>
      <c r="I424" s="27" t="e">
        <f>VLOOKUP(C424,SOURCE!V$6:AB$10046,7,0)</f>
        <v>#N/A</v>
      </c>
      <c r="J424" s="28" t="e">
        <f>VLOOKUP(C424,SOURCE!V$6:AB$10046,6,0)</f>
        <v>#N/A</v>
      </c>
      <c r="K424" s="30" t="e">
        <f t="shared" si="32"/>
        <v>#N/A</v>
      </c>
      <c r="L424" s="40" t="e">
        <f>VLOOKUP(C424,SOURCE!V$6:AB$10046,2,0)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VLOOKUP(C425,SOURCE!$V$3:$AC$2867,8,0)</f>
        <v>#N/A</v>
      </c>
      <c r="E425" s="26" t="e">
        <f>CHAR(34)&amp;VLOOKUP(C425,SOURCE!$V$3:$AC$2867,6,0)&amp;CHAR(34)</f>
        <v>#N/A</v>
      </c>
      <c r="F425" s="22" t="e">
        <f>VLOOKUP(C425,SOURCE!$V$3:$AD$2867,9,0)&amp;"           {"&amp;D425&amp;",   "&amp;E425&amp;"},"</f>
        <v>#N/A</v>
      </c>
      <c r="H425" t="b">
        <f>ISNA(VLOOKUP(J425,J749:J$823,1,0))</f>
        <v>1</v>
      </c>
      <c r="I425" s="27" t="e">
        <f>VLOOKUP(C425,SOURCE!V$6:AB$10046,7,0)</f>
        <v>#N/A</v>
      </c>
      <c r="J425" s="28" t="e">
        <f>VLOOKUP(C425,SOURCE!V$6:AB$10046,6,0)</f>
        <v>#N/A</v>
      </c>
      <c r="K425" s="30" t="e">
        <f t="shared" si="32"/>
        <v>#N/A</v>
      </c>
      <c r="L425" s="40" t="e">
        <f>VLOOKUP(C425,SOURCE!V$6:AB$10046,2,0)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VLOOKUP(C426,SOURCE!$V$3:$AC$2867,8,0)</f>
        <v>#N/A</v>
      </c>
      <c r="E426" s="26" t="e">
        <f>CHAR(34)&amp;VLOOKUP(C426,SOURCE!$V$3:$AC$2867,6,0)&amp;CHAR(34)</f>
        <v>#N/A</v>
      </c>
      <c r="F426" s="22" t="e">
        <f>VLOOKUP(C426,SOURCE!$V$3:$AD$2867,9,0)&amp;"           {"&amp;D426&amp;",   "&amp;E426&amp;"},"</f>
        <v>#N/A</v>
      </c>
      <c r="H426" t="b">
        <f>ISNA(VLOOKUP(J426,J750:J$823,1,0))</f>
        <v>1</v>
      </c>
      <c r="I426" s="27" t="e">
        <f>VLOOKUP(C426,SOURCE!V$6:AB$10046,7,0)</f>
        <v>#N/A</v>
      </c>
      <c r="J426" s="28" t="e">
        <f>VLOOKUP(C426,SOURCE!V$6:AB$10046,6,0)</f>
        <v>#N/A</v>
      </c>
      <c r="K426" s="30" t="e">
        <f t="shared" si="32"/>
        <v>#N/A</v>
      </c>
      <c r="L426" s="40" t="e">
        <f>VLOOKUP(C426,SOURCE!V$6:AB$10046,2,0)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VLOOKUP(C427,SOURCE!$V$3:$AC$2867,8,0)</f>
        <v>#N/A</v>
      </c>
      <c r="E427" s="26" t="e">
        <f>CHAR(34)&amp;VLOOKUP(C427,SOURCE!$V$3:$AC$2867,6,0)&amp;CHAR(34)</f>
        <v>#N/A</v>
      </c>
      <c r="F427" s="22" t="e">
        <f>VLOOKUP(C427,SOURCE!$V$3:$AD$2867,9,0)&amp;"           {"&amp;D427&amp;",   "&amp;E427&amp;"},"</f>
        <v>#N/A</v>
      </c>
      <c r="H427" t="b">
        <f>ISNA(VLOOKUP(J427,J751:J$823,1,0))</f>
        <v>1</v>
      </c>
      <c r="I427" s="27" t="e">
        <f>VLOOKUP(C427,SOURCE!V$6:AB$10046,7,0)</f>
        <v>#N/A</v>
      </c>
      <c r="J427" s="28" t="e">
        <f>VLOOKUP(C427,SOURCE!V$6:AB$10046,6,0)</f>
        <v>#N/A</v>
      </c>
      <c r="K427" s="30" t="e">
        <f t="shared" si="32"/>
        <v>#N/A</v>
      </c>
      <c r="L427" s="40" t="e">
        <f>VLOOKUP(C427,SOURCE!V$6:AB$10046,2,0)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VLOOKUP(C428,SOURCE!$V$3:$AC$2867,8,0)</f>
        <v>#N/A</v>
      </c>
      <c r="E428" s="26" t="e">
        <f>CHAR(34)&amp;VLOOKUP(C428,SOURCE!$V$3:$AC$2867,6,0)&amp;CHAR(34)</f>
        <v>#N/A</v>
      </c>
      <c r="F428" s="22" t="e">
        <f>VLOOKUP(C428,SOURCE!$V$3:$AD$2867,9,0)&amp;"           {"&amp;D428&amp;",   "&amp;E428&amp;"},"</f>
        <v>#N/A</v>
      </c>
      <c r="H428" t="b">
        <f>ISNA(VLOOKUP(J428,J752:J$823,1,0))</f>
        <v>1</v>
      </c>
      <c r="I428" s="27" t="e">
        <f>VLOOKUP(C428,SOURCE!V$6:AB$10046,7,0)</f>
        <v>#N/A</v>
      </c>
      <c r="J428" s="28" t="e">
        <f>VLOOKUP(C428,SOURCE!V$6:AB$10046,6,0)</f>
        <v>#N/A</v>
      </c>
      <c r="K428" s="30" t="e">
        <f t="shared" si="32"/>
        <v>#N/A</v>
      </c>
      <c r="L428" s="40" t="e">
        <f>VLOOKUP(C428,SOURCE!V$6:AB$10046,2,0)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VLOOKUP(C429,SOURCE!$V$3:$AC$2867,8,0)</f>
        <v>#N/A</v>
      </c>
      <c r="E429" s="26" t="e">
        <f>CHAR(34)&amp;VLOOKUP(C429,SOURCE!$V$3:$AC$2867,6,0)&amp;CHAR(34)</f>
        <v>#N/A</v>
      </c>
      <c r="F429" s="22" t="e">
        <f>VLOOKUP(C429,SOURCE!$V$3:$AD$2867,9,0)&amp;"           {"&amp;D429&amp;",   "&amp;E429&amp;"},"</f>
        <v>#N/A</v>
      </c>
      <c r="H429" t="b">
        <f>ISNA(VLOOKUP(J429,J753:J$823,1,0))</f>
        <v>1</v>
      </c>
      <c r="I429" s="27" t="e">
        <f>VLOOKUP(C429,SOURCE!V$6:AB$10046,7,0)</f>
        <v>#N/A</v>
      </c>
      <c r="J429" s="28" t="e">
        <f>VLOOKUP(C429,SOURCE!V$6:AB$10046,6,0)</f>
        <v>#N/A</v>
      </c>
      <c r="K429" s="30" t="e">
        <f t="shared" si="32"/>
        <v>#N/A</v>
      </c>
      <c r="L429" s="40" t="e">
        <f>VLOOKUP(C429,SOURCE!V$6:AB$10046,2,0)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VLOOKUP(C430,SOURCE!$V$3:$AC$2867,8,0)</f>
        <v>#N/A</v>
      </c>
      <c r="E430" s="26" t="e">
        <f>CHAR(34)&amp;VLOOKUP(C430,SOURCE!$V$3:$AC$2867,6,0)&amp;CHAR(34)</f>
        <v>#N/A</v>
      </c>
      <c r="F430" s="22" t="e">
        <f>VLOOKUP(C430,SOURCE!$V$3:$AD$2867,9,0)&amp;"           {"&amp;D430&amp;",   "&amp;E430&amp;"},"</f>
        <v>#N/A</v>
      </c>
      <c r="H430" t="b">
        <f>ISNA(VLOOKUP(J430,J754:J$823,1,0))</f>
        <v>1</v>
      </c>
      <c r="I430" s="27" t="e">
        <f>VLOOKUP(C430,SOURCE!V$6:AB$10046,7,0)</f>
        <v>#N/A</v>
      </c>
      <c r="J430" s="28" t="e">
        <f>VLOOKUP(C430,SOURCE!V$6:AB$10046,6,0)</f>
        <v>#N/A</v>
      </c>
      <c r="K430" s="30" t="e">
        <f t="shared" si="32"/>
        <v>#N/A</v>
      </c>
      <c r="L430" s="40" t="e">
        <f>VLOOKUP(C430,SOURCE!V$6:AB$10046,2,0)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VLOOKUP(C431,SOURCE!$V$3:$AC$2867,8,0)</f>
        <v>#N/A</v>
      </c>
      <c r="E431" s="26" t="e">
        <f>CHAR(34)&amp;VLOOKUP(C431,SOURCE!$V$3:$AC$2867,6,0)&amp;CHAR(34)</f>
        <v>#N/A</v>
      </c>
      <c r="F431" s="22" t="e">
        <f>VLOOKUP(C431,SOURCE!$V$3:$AD$2867,9,0)&amp;"           {"&amp;D431&amp;",   "&amp;E431&amp;"},"</f>
        <v>#N/A</v>
      </c>
      <c r="H431" t="b">
        <f>ISNA(VLOOKUP(J431,J755:J$823,1,0))</f>
        <v>1</v>
      </c>
      <c r="I431" s="27" t="e">
        <f>VLOOKUP(C431,SOURCE!V$6:AB$10046,7,0)</f>
        <v>#N/A</v>
      </c>
      <c r="J431" s="28" t="e">
        <f>VLOOKUP(C431,SOURCE!V$6:AB$10046,6,0)</f>
        <v>#N/A</v>
      </c>
      <c r="K431" s="30" t="e">
        <f t="shared" si="32"/>
        <v>#N/A</v>
      </c>
      <c r="L431" s="40" t="e">
        <f>VLOOKUP(C431,SOURCE!V$6:AB$10046,2,0)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VLOOKUP(C432,SOURCE!$V$3:$AC$2867,8,0)</f>
        <v>#N/A</v>
      </c>
      <c r="E432" s="26" t="e">
        <f>CHAR(34)&amp;VLOOKUP(C432,SOURCE!$V$3:$AC$2867,6,0)&amp;CHAR(34)</f>
        <v>#N/A</v>
      </c>
      <c r="F432" s="22" t="e">
        <f>VLOOKUP(C432,SOURCE!$V$3:$AD$2867,9,0)&amp;"           {"&amp;D432&amp;",   "&amp;E432&amp;"},"</f>
        <v>#N/A</v>
      </c>
      <c r="H432" t="b">
        <f>ISNA(VLOOKUP(J432,J756:J$823,1,0))</f>
        <v>1</v>
      </c>
      <c r="I432" s="27" t="e">
        <f>VLOOKUP(C432,SOURCE!V$6:AB$10046,7,0)</f>
        <v>#N/A</v>
      </c>
      <c r="J432" s="28" t="e">
        <f>VLOOKUP(C432,SOURCE!V$6:AB$10046,6,0)</f>
        <v>#N/A</v>
      </c>
      <c r="K432" s="30" t="e">
        <f t="shared" si="32"/>
        <v>#N/A</v>
      </c>
      <c r="L432" s="40" t="e">
        <f>VLOOKUP(C432,SOURCE!V$6:AB$10046,2,0)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VLOOKUP(C433,SOURCE!$V$3:$AC$2867,8,0)</f>
        <v>#N/A</v>
      </c>
      <c r="E433" s="26" t="e">
        <f>CHAR(34)&amp;VLOOKUP(C433,SOURCE!$V$3:$AC$2867,6,0)&amp;CHAR(34)</f>
        <v>#N/A</v>
      </c>
      <c r="F433" s="22" t="e">
        <f>VLOOKUP(C433,SOURCE!$V$3:$AD$2867,9,0)&amp;"           {"&amp;D433&amp;",   "&amp;E433&amp;"},"</f>
        <v>#N/A</v>
      </c>
      <c r="H433" t="b">
        <f>ISNA(VLOOKUP(J433,J757:J$823,1,0))</f>
        <v>1</v>
      </c>
      <c r="I433" s="27" t="e">
        <f>VLOOKUP(C433,SOURCE!V$6:AB$10046,7,0)</f>
        <v>#N/A</v>
      </c>
      <c r="J433" s="28" t="e">
        <f>VLOOKUP(C433,SOURCE!V$6:AB$10046,6,0)</f>
        <v>#N/A</v>
      </c>
      <c r="K433" s="30" t="e">
        <f t="shared" si="32"/>
        <v>#N/A</v>
      </c>
      <c r="L433" s="40" t="e">
        <f>VLOOKUP(C433,SOURCE!V$6:AB$10046,2,0)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VLOOKUP(C434,SOURCE!$V$3:$AC$2867,8,0)</f>
        <v>#N/A</v>
      </c>
      <c r="E434" s="26" t="e">
        <f>CHAR(34)&amp;VLOOKUP(C434,SOURCE!$V$3:$AC$2867,6,0)&amp;CHAR(34)</f>
        <v>#N/A</v>
      </c>
      <c r="F434" s="22" t="e">
        <f>VLOOKUP(C434,SOURCE!$V$3:$AD$2867,9,0)&amp;"           {"&amp;D434&amp;",   "&amp;E434&amp;"},"</f>
        <v>#N/A</v>
      </c>
      <c r="H434" t="b">
        <f>ISNA(VLOOKUP(J434,J758:J$823,1,0))</f>
        <v>1</v>
      </c>
      <c r="I434" s="27" t="e">
        <f>VLOOKUP(C434,SOURCE!V$6:AB$10046,7,0)</f>
        <v>#N/A</v>
      </c>
      <c r="J434" s="28" t="e">
        <f>VLOOKUP(C434,SOURCE!V$6:AB$10046,6,0)</f>
        <v>#N/A</v>
      </c>
      <c r="K434" s="30" t="e">
        <f t="shared" si="32"/>
        <v>#N/A</v>
      </c>
      <c r="L434" s="40" t="e">
        <f>VLOOKUP(C434,SOURCE!V$6:AB$10046,2,0)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VLOOKUP(C435,SOURCE!$V$3:$AC$2867,8,0)</f>
        <v>#N/A</v>
      </c>
      <c r="E435" s="26" t="e">
        <f>CHAR(34)&amp;VLOOKUP(C435,SOURCE!$V$3:$AC$2867,6,0)&amp;CHAR(34)</f>
        <v>#N/A</v>
      </c>
      <c r="F435" s="22" t="e">
        <f>VLOOKUP(C435,SOURCE!$V$3:$AD$2867,9,0)&amp;"           {"&amp;D435&amp;",   "&amp;E435&amp;"},"</f>
        <v>#N/A</v>
      </c>
      <c r="H435" t="b">
        <f>ISNA(VLOOKUP(J435,J759:J$823,1,0))</f>
        <v>1</v>
      </c>
      <c r="I435" s="27" t="e">
        <f>VLOOKUP(C435,SOURCE!V$6:AB$10046,7,0)</f>
        <v>#N/A</v>
      </c>
      <c r="J435" s="28" t="e">
        <f>VLOOKUP(C435,SOURCE!V$6:AB$10046,6,0)</f>
        <v>#N/A</v>
      </c>
      <c r="K435" s="30" t="e">
        <f t="shared" si="32"/>
        <v>#N/A</v>
      </c>
      <c r="L435" s="40" t="e">
        <f>VLOOKUP(C435,SOURCE!V$6:AB$10046,2,0)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VLOOKUP(C436,SOURCE!$V$3:$AC$2867,8,0)</f>
        <v>#N/A</v>
      </c>
      <c r="E436" s="26" t="e">
        <f>CHAR(34)&amp;VLOOKUP(C436,SOURCE!$V$3:$AC$2867,6,0)&amp;CHAR(34)</f>
        <v>#N/A</v>
      </c>
      <c r="F436" s="22" t="e">
        <f>VLOOKUP(C436,SOURCE!$V$3:$AD$2867,9,0)&amp;"           {"&amp;D436&amp;",   "&amp;E436&amp;"},"</f>
        <v>#N/A</v>
      </c>
      <c r="H436" t="b">
        <f>ISNA(VLOOKUP(J436,J760:J$823,1,0))</f>
        <v>1</v>
      </c>
      <c r="I436" s="27" t="e">
        <f>VLOOKUP(C436,SOURCE!V$6:AB$10046,7,0)</f>
        <v>#N/A</v>
      </c>
      <c r="J436" s="28" t="e">
        <f>VLOOKUP(C436,SOURCE!V$6:AB$10046,6,0)</f>
        <v>#N/A</v>
      </c>
      <c r="K436" s="30" t="e">
        <f t="shared" si="32"/>
        <v>#N/A</v>
      </c>
      <c r="L436" s="40" t="e">
        <f>VLOOKUP(C436,SOURCE!V$6:AB$10046,2,0)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VLOOKUP(C437,SOURCE!$V$3:$AC$2867,8,0)</f>
        <v>#N/A</v>
      </c>
      <c r="E437" s="26" t="e">
        <f>CHAR(34)&amp;VLOOKUP(C437,SOURCE!$V$3:$AC$2867,6,0)&amp;CHAR(34)</f>
        <v>#N/A</v>
      </c>
      <c r="F437" s="22" t="e">
        <f>VLOOKUP(C437,SOURCE!$V$3:$AD$2867,9,0)&amp;"           {"&amp;D437&amp;",   "&amp;E437&amp;"},"</f>
        <v>#N/A</v>
      </c>
      <c r="H437" t="b">
        <f>ISNA(VLOOKUP(J437,J761:J$823,1,0))</f>
        <v>1</v>
      </c>
      <c r="I437" s="27" t="e">
        <f>VLOOKUP(C437,SOURCE!V$6:AB$10046,7,0)</f>
        <v>#N/A</v>
      </c>
      <c r="J437" s="28" t="e">
        <f>VLOOKUP(C437,SOURCE!V$6:AB$10046,6,0)</f>
        <v>#N/A</v>
      </c>
      <c r="K437" s="30" t="e">
        <f t="shared" si="32"/>
        <v>#N/A</v>
      </c>
      <c r="L437" s="40" t="e">
        <f>VLOOKUP(C437,SOURCE!V$6:AB$10046,2,0)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VLOOKUP(C438,SOURCE!$V$3:$AC$2867,8,0)</f>
        <v>#N/A</v>
      </c>
      <c r="E438" s="26" t="e">
        <f>CHAR(34)&amp;VLOOKUP(C438,SOURCE!$V$3:$AC$2867,6,0)&amp;CHAR(34)</f>
        <v>#N/A</v>
      </c>
      <c r="F438" s="22" t="e">
        <f>VLOOKUP(C438,SOURCE!$V$3:$AD$2867,9,0)&amp;"           {"&amp;D438&amp;",   "&amp;E438&amp;"},"</f>
        <v>#N/A</v>
      </c>
      <c r="H438" t="b">
        <f>ISNA(VLOOKUP(J438,J762:J$823,1,0))</f>
        <v>1</v>
      </c>
      <c r="I438" s="27" t="e">
        <f>VLOOKUP(C438,SOURCE!V$6:AB$10046,7,0)</f>
        <v>#N/A</v>
      </c>
      <c r="J438" s="28" t="e">
        <f>VLOOKUP(C438,SOURCE!V$6:AB$10046,6,0)</f>
        <v>#N/A</v>
      </c>
      <c r="K438" s="30" t="e">
        <f t="shared" si="32"/>
        <v>#N/A</v>
      </c>
      <c r="L438" s="40" t="e">
        <f>VLOOKUP(C438,SOURCE!V$6:AB$10046,2,0)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VLOOKUP(C439,SOURCE!$V$3:$AC$2867,8,0)</f>
        <v>#N/A</v>
      </c>
      <c r="E439" s="26" t="e">
        <f>CHAR(34)&amp;VLOOKUP(C439,SOURCE!$V$3:$AC$2867,6,0)&amp;CHAR(34)</f>
        <v>#N/A</v>
      </c>
      <c r="F439" s="22" t="e">
        <f>VLOOKUP(C439,SOURCE!$V$3:$AD$2867,9,0)&amp;"           {"&amp;D439&amp;",   "&amp;E439&amp;"},"</f>
        <v>#N/A</v>
      </c>
      <c r="H439" t="b">
        <f>ISNA(VLOOKUP(J439,J763:J$823,1,0))</f>
        <v>1</v>
      </c>
      <c r="I439" s="27" t="e">
        <f>VLOOKUP(C439,SOURCE!V$6:AB$10046,7,0)</f>
        <v>#N/A</v>
      </c>
      <c r="J439" s="28" t="e">
        <f>VLOOKUP(C439,SOURCE!V$6:AB$10046,6,0)</f>
        <v>#N/A</v>
      </c>
      <c r="K439" s="30" t="e">
        <f t="shared" si="32"/>
        <v>#N/A</v>
      </c>
      <c r="L439" s="40" t="e">
        <f>VLOOKUP(C439,SOURCE!V$6:AB$10046,2,0)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VLOOKUP(C440,SOURCE!$V$3:$AC$2867,8,0)</f>
        <v>#N/A</v>
      </c>
      <c r="E440" s="26" t="e">
        <f>CHAR(34)&amp;VLOOKUP(C440,SOURCE!$V$3:$AC$2867,6,0)&amp;CHAR(34)</f>
        <v>#N/A</v>
      </c>
      <c r="F440" s="22" t="e">
        <f>VLOOKUP(C440,SOURCE!$V$3:$AD$2867,9,0)&amp;"           {"&amp;D440&amp;",   "&amp;E440&amp;"},"</f>
        <v>#N/A</v>
      </c>
      <c r="H440" t="b">
        <f>ISNA(VLOOKUP(J440,J764:J$823,1,0))</f>
        <v>1</v>
      </c>
      <c r="I440" s="27" t="e">
        <f>VLOOKUP(C440,SOURCE!V$6:AB$10046,7,0)</f>
        <v>#N/A</v>
      </c>
      <c r="J440" s="28" t="e">
        <f>VLOOKUP(C440,SOURCE!V$6:AB$10046,6,0)</f>
        <v>#N/A</v>
      </c>
      <c r="K440" s="30" t="e">
        <f t="shared" si="32"/>
        <v>#N/A</v>
      </c>
      <c r="L440" s="40" t="e">
        <f>VLOOKUP(C440,SOURCE!V$6:AB$10046,2,0)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VLOOKUP(C441,SOURCE!$V$3:$AC$2867,8,0)</f>
        <v>#N/A</v>
      </c>
      <c r="E441" s="26" t="e">
        <f>CHAR(34)&amp;VLOOKUP(C441,SOURCE!$V$3:$AC$2867,6,0)&amp;CHAR(34)</f>
        <v>#N/A</v>
      </c>
      <c r="F441" s="22" t="e">
        <f>VLOOKUP(C441,SOURCE!$V$3:$AD$2867,9,0)&amp;"           {"&amp;D441&amp;",   "&amp;E441&amp;"},"</f>
        <v>#N/A</v>
      </c>
      <c r="H441" t="b">
        <f>ISNA(VLOOKUP(J441,J765:J$823,1,0))</f>
        <v>1</v>
      </c>
      <c r="I441" s="27" t="e">
        <f>VLOOKUP(C441,SOURCE!V$6:AB$10046,7,0)</f>
        <v>#N/A</v>
      </c>
      <c r="J441" s="28" t="e">
        <f>VLOOKUP(C441,SOURCE!V$6:AB$10046,6,0)</f>
        <v>#N/A</v>
      </c>
      <c r="K441" s="30" t="e">
        <f t="shared" si="32"/>
        <v>#N/A</v>
      </c>
      <c r="L441" s="40" t="e">
        <f>VLOOKUP(C441,SOURCE!V$6:AB$10046,2,0)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VLOOKUP(C442,SOURCE!$V$3:$AC$2867,8,0)</f>
        <v>#N/A</v>
      </c>
      <c r="E442" s="26" t="e">
        <f>CHAR(34)&amp;VLOOKUP(C442,SOURCE!$V$3:$AC$2867,6,0)&amp;CHAR(34)</f>
        <v>#N/A</v>
      </c>
      <c r="F442" s="22" t="e">
        <f>VLOOKUP(C442,SOURCE!$V$3:$AD$2867,9,0)&amp;"           {"&amp;D442&amp;",   "&amp;E442&amp;"},"</f>
        <v>#N/A</v>
      </c>
      <c r="H442" t="b">
        <f>ISNA(VLOOKUP(J442,J766:J$823,1,0))</f>
        <v>1</v>
      </c>
      <c r="I442" s="27" t="e">
        <f>VLOOKUP(C442,SOURCE!V$6:AB$10046,7,0)</f>
        <v>#N/A</v>
      </c>
      <c r="J442" s="28" t="e">
        <f>VLOOKUP(C442,SOURCE!V$6:AB$10046,6,0)</f>
        <v>#N/A</v>
      </c>
      <c r="K442" s="30" t="e">
        <f t="shared" si="32"/>
        <v>#N/A</v>
      </c>
      <c r="L442" s="40" t="e">
        <f>VLOOKUP(C442,SOURCE!V$6:AB$10046,2,0)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VLOOKUP(C443,SOURCE!$V$3:$AC$2867,8,0)</f>
        <v>#N/A</v>
      </c>
      <c r="E443" s="26" t="e">
        <f>CHAR(34)&amp;VLOOKUP(C443,SOURCE!$V$3:$AC$2867,6,0)&amp;CHAR(34)</f>
        <v>#N/A</v>
      </c>
      <c r="F443" s="22" t="e">
        <f>VLOOKUP(C443,SOURCE!$V$3:$AD$2867,9,0)&amp;"           {"&amp;D443&amp;",   "&amp;E443&amp;"},"</f>
        <v>#N/A</v>
      </c>
      <c r="H443" t="b">
        <f>ISNA(VLOOKUP(J443,J767:J$823,1,0))</f>
        <v>1</v>
      </c>
      <c r="I443" s="27" t="e">
        <f>VLOOKUP(C443,SOURCE!V$6:AB$10046,7,0)</f>
        <v>#N/A</v>
      </c>
      <c r="J443" s="28" t="e">
        <f>VLOOKUP(C443,SOURCE!V$6:AB$10046,6,0)</f>
        <v>#N/A</v>
      </c>
      <c r="K443" s="30" t="e">
        <f t="shared" si="32"/>
        <v>#N/A</v>
      </c>
      <c r="L443" s="40" t="e">
        <f>VLOOKUP(C443,SOURCE!V$6:AB$10046,2,0)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VLOOKUP(C444,SOURCE!$V$3:$AC$2867,8,0)</f>
        <v>#N/A</v>
      </c>
      <c r="E444" s="26" t="e">
        <f>CHAR(34)&amp;VLOOKUP(C444,SOURCE!$V$3:$AC$2867,6,0)&amp;CHAR(34)</f>
        <v>#N/A</v>
      </c>
      <c r="F444" s="22" t="e">
        <f>VLOOKUP(C444,SOURCE!$V$3:$AD$2867,9,0)&amp;"           {"&amp;D444&amp;",   "&amp;E444&amp;"},"</f>
        <v>#N/A</v>
      </c>
      <c r="H444" t="b">
        <f>ISNA(VLOOKUP(J444,J768:J$823,1,0))</f>
        <v>1</v>
      </c>
      <c r="I444" s="27" t="e">
        <f>VLOOKUP(C444,SOURCE!V$6:AB$10046,7,0)</f>
        <v>#N/A</v>
      </c>
      <c r="J444" s="28" t="e">
        <f>VLOOKUP(C444,SOURCE!V$6:AB$10046,6,0)</f>
        <v>#N/A</v>
      </c>
      <c r="K444" s="30" t="e">
        <f t="shared" si="32"/>
        <v>#N/A</v>
      </c>
      <c r="L444" s="40" t="e">
        <f>VLOOKUP(C444,SOURCE!V$6:AB$10046,2,0)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VLOOKUP(C445,SOURCE!$V$3:$AC$2867,8,0)</f>
        <v>#N/A</v>
      </c>
      <c r="E445" s="26" t="e">
        <f>CHAR(34)&amp;VLOOKUP(C445,SOURCE!$V$3:$AC$2867,6,0)&amp;CHAR(34)</f>
        <v>#N/A</v>
      </c>
      <c r="F445" s="22" t="e">
        <f>VLOOKUP(C445,SOURCE!$V$3:$AD$2867,9,0)&amp;"           {"&amp;D445&amp;",   "&amp;E445&amp;"},"</f>
        <v>#N/A</v>
      </c>
      <c r="H445" t="b">
        <f>ISNA(VLOOKUP(J445,J769:J$823,1,0))</f>
        <v>1</v>
      </c>
      <c r="I445" s="27" t="e">
        <f>VLOOKUP(C445,SOURCE!V$6:AB$10046,7,0)</f>
        <v>#N/A</v>
      </c>
      <c r="J445" s="28" t="e">
        <f>VLOOKUP(C445,SOURCE!V$6:AB$10046,6,0)</f>
        <v>#N/A</v>
      </c>
      <c r="K445" s="30" t="e">
        <f t="shared" si="32"/>
        <v>#N/A</v>
      </c>
      <c r="L445" s="40" t="e">
        <f>VLOOKUP(C445,SOURCE!V$6:AB$10046,2,0)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VLOOKUP(C446,SOURCE!$V$3:$AC$2867,8,0)</f>
        <v>#N/A</v>
      </c>
      <c r="E446" s="26" t="e">
        <f>CHAR(34)&amp;VLOOKUP(C446,SOURCE!$V$3:$AC$2867,6,0)&amp;CHAR(34)</f>
        <v>#N/A</v>
      </c>
      <c r="F446" s="22" t="e">
        <f>VLOOKUP(C446,SOURCE!$V$3:$AD$2867,9,0)&amp;"           {"&amp;D446&amp;",   "&amp;E446&amp;"},"</f>
        <v>#N/A</v>
      </c>
      <c r="H446" t="b">
        <f>ISNA(VLOOKUP(J446,J770:J$823,1,0))</f>
        <v>1</v>
      </c>
      <c r="I446" s="27" t="e">
        <f>VLOOKUP(C446,SOURCE!V$6:AB$10046,7,0)</f>
        <v>#N/A</v>
      </c>
      <c r="J446" s="28" t="e">
        <f>VLOOKUP(C446,SOURCE!V$6:AB$10046,6,0)</f>
        <v>#N/A</v>
      </c>
      <c r="K446" s="30" t="e">
        <f t="shared" si="32"/>
        <v>#N/A</v>
      </c>
      <c r="L446" s="40" t="e">
        <f>VLOOKUP(C446,SOURCE!V$6:AB$10046,2,0)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VLOOKUP(C447,SOURCE!$V$3:$AC$2867,8,0)</f>
        <v>#N/A</v>
      </c>
      <c r="E447" s="26" t="e">
        <f>CHAR(34)&amp;VLOOKUP(C447,SOURCE!$V$3:$AC$2867,6,0)&amp;CHAR(34)</f>
        <v>#N/A</v>
      </c>
      <c r="F447" s="22" t="e">
        <f>VLOOKUP(C447,SOURCE!$V$3:$AD$2867,9,0)&amp;"           {"&amp;D447&amp;",   "&amp;E447&amp;"},"</f>
        <v>#N/A</v>
      </c>
      <c r="H447" t="b">
        <f>ISNA(VLOOKUP(J447,J771:J$823,1,0))</f>
        <v>1</v>
      </c>
      <c r="I447" s="27" t="e">
        <f>VLOOKUP(C447,SOURCE!V$6:AB$10046,7,0)</f>
        <v>#N/A</v>
      </c>
      <c r="J447" s="28" t="e">
        <f>VLOOKUP(C447,SOURCE!V$6:AB$10046,6,0)</f>
        <v>#N/A</v>
      </c>
      <c r="K447" s="30" t="e">
        <f t="shared" si="32"/>
        <v>#N/A</v>
      </c>
      <c r="L447" s="40" t="e">
        <f>VLOOKUP(C447,SOURCE!V$6:AB$10046,2,0)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VLOOKUP(C448,SOURCE!$V$3:$AC$2867,8,0)</f>
        <v>#N/A</v>
      </c>
      <c r="E448" s="26" t="e">
        <f>CHAR(34)&amp;VLOOKUP(C448,SOURCE!$V$3:$AC$2867,6,0)&amp;CHAR(34)</f>
        <v>#N/A</v>
      </c>
      <c r="F448" s="22" t="e">
        <f>VLOOKUP(C448,SOURCE!$V$3:$AD$2867,9,0)&amp;"           {"&amp;D448&amp;",   "&amp;E448&amp;"},"</f>
        <v>#N/A</v>
      </c>
      <c r="H448" t="b">
        <f>ISNA(VLOOKUP(J448,J772:J$823,1,0))</f>
        <v>1</v>
      </c>
      <c r="I448" s="27" t="e">
        <f>VLOOKUP(C448,SOURCE!V$6:AB$10046,7,0)</f>
        <v>#N/A</v>
      </c>
      <c r="J448" s="28" t="e">
        <f>VLOOKUP(C448,SOURCE!V$6:AB$10046,6,0)</f>
        <v>#N/A</v>
      </c>
      <c r="K448" s="30" t="e">
        <f t="shared" si="32"/>
        <v>#N/A</v>
      </c>
      <c r="L448" s="40" t="e">
        <f>VLOOKUP(C448,SOURCE!V$6:AB$10046,2,0)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VLOOKUP(C449,SOURCE!$V$3:$AC$2867,8,0)</f>
        <v>#N/A</v>
      </c>
      <c r="E449" s="26" t="e">
        <f>CHAR(34)&amp;VLOOKUP(C449,SOURCE!$V$3:$AC$2867,6,0)&amp;CHAR(34)</f>
        <v>#N/A</v>
      </c>
      <c r="F449" s="22" t="e">
        <f>VLOOKUP(C449,SOURCE!$V$3:$AD$2867,9,0)&amp;"           {"&amp;D449&amp;",   "&amp;E449&amp;"},"</f>
        <v>#N/A</v>
      </c>
      <c r="H449" t="b">
        <f>ISNA(VLOOKUP(J449,J773:J$823,1,0))</f>
        <v>1</v>
      </c>
      <c r="I449" s="27" t="e">
        <f>VLOOKUP(C449,SOURCE!V$6:AB$10046,7,0)</f>
        <v>#N/A</v>
      </c>
      <c r="J449" s="28" t="e">
        <f>VLOOKUP(C449,SOURCE!V$6:AB$10046,6,0)</f>
        <v>#N/A</v>
      </c>
      <c r="K449" s="30" t="e">
        <f t="shared" si="32"/>
        <v>#N/A</v>
      </c>
      <c r="L449" s="40" t="e">
        <f>VLOOKUP(C449,SOURCE!V$6:AB$10046,2,0)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VLOOKUP(C450,SOURCE!$V$3:$AC$2867,8,0)</f>
        <v>#N/A</v>
      </c>
      <c r="E450" s="26" t="e">
        <f>CHAR(34)&amp;VLOOKUP(C450,SOURCE!$V$3:$AC$2867,6,0)&amp;CHAR(34)</f>
        <v>#N/A</v>
      </c>
      <c r="F450" s="22" t="e">
        <f>VLOOKUP(C450,SOURCE!$V$3:$AD$2867,9,0)&amp;"           {"&amp;D450&amp;",   "&amp;E450&amp;"},"</f>
        <v>#N/A</v>
      </c>
      <c r="H450" t="b">
        <f>ISNA(VLOOKUP(J450,J774:J$823,1,0))</f>
        <v>1</v>
      </c>
      <c r="I450" s="27" t="e">
        <f>VLOOKUP(C450,SOURCE!V$6:AB$10046,7,0)</f>
        <v>#N/A</v>
      </c>
      <c r="J450" s="28" t="e">
        <f>VLOOKUP(C450,SOURCE!V$6:AB$10046,6,0)</f>
        <v>#N/A</v>
      </c>
      <c r="K450" s="30" t="e">
        <f t="shared" si="32"/>
        <v>#N/A</v>
      </c>
      <c r="L450" s="40" t="e">
        <f>VLOOKUP(C450,SOURCE!V$6:AB$10046,2,0)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VLOOKUP(C451,SOURCE!$V$3:$AC$2867,8,0)</f>
        <v>#N/A</v>
      </c>
      <c r="E451" s="26" t="e">
        <f>CHAR(34)&amp;VLOOKUP(C451,SOURCE!$V$3:$AC$2867,6,0)&amp;CHAR(34)</f>
        <v>#N/A</v>
      </c>
      <c r="F451" s="22" t="e">
        <f>VLOOKUP(C451,SOURCE!$V$3:$AD$2867,9,0)&amp;"           {"&amp;D451&amp;",   "&amp;E451&amp;"},"</f>
        <v>#N/A</v>
      </c>
      <c r="H451" t="b">
        <f>ISNA(VLOOKUP(J451,J775:J$823,1,0))</f>
        <v>1</v>
      </c>
      <c r="I451" s="27" t="e">
        <f>VLOOKUP(C451,SOURCE!V$6:AB$10046,7,0)</f>
        <v>#N/A</v>
      </c>
      <c r="J451" s="28" t="e">
        <f>VLOOKUP(C451,SOURCE!V$6:AB$10046,6,0)</f>
        <v>#N/A</v>
      </c>
      <c r="K451" s="30" t="e">
        <f t="shared" si="32"/>
        <v>#N/A</v>
      </c>
      <c r="L451" s="40" t="e">
        <f>VLOOKUP(C451,SOURCE!V$6:AB$10046,2,0)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VLOOKUP(C452,SOURCE!$V$3:$AC$2867,8,0)</f>
        <v>#N/A</v>
      </c>
      <c r="E452" s="26" t="e">
        <f>CHAR(34)&amp;VLOOKUP(C452,SOURCE!$V$3:$AC$2867,6,0)&amp;CHAR(34)</f>
        <v>#N/A</v>
      </c>
      <c r="F452" s="22" t="e">
        <f>VLOOKUP(C452,SOURCE!$V$3:$AD$2867,9,0)&amp;"           {"&amp;D452&amp;",   "&amp;E452&amp;"},"</f>
        <v>#N/A</v>
      </c>
      <c r="H452" t="b">
        <f>ISNA(VLOOKUP(J452,J776:J$823,1,0))</f>
        <v>1</v>
      </c>
      <c r="I452" s="27" t="e">
        <f>VLOOKUP(C452,SOURCE!V$6:AB$10046,7,0)</f>
        <v>#N/A</v>
      </c>
      <c r="J452" s="28" t="e">
        <f>VLOOKUP(C452,SOURCE!V$6:AB$10046,6,0)</f>
        <v>#N/A</v>
      </c>
      <c r="K452" s="30" t="e">
        <f t="shared" si="32"/>
        <v>#N/A</v>
      </c>
      <c r="L452" s="40" t="e">
        <f>VLOOKUP(C452,SOURCE!V$6:AB$10046,2,0)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VLOOKUP(C453,SOURCE!$V$3:$AC$2867,8,0)</f>
        <v>#N/A</v>
      </c>
      <c r="E453" s="26" t="e">
        <f>CHAR(34)&amp;VLOOKUP(C453,SOURCE!$V$3:$AC$2867,6,0)&amp;CHAR(34)</f>
        <v>#N/A</v>
      </c>
      <c r="F453" s="22" t="e">
        <f>VLOOKUP(C453,SOURCE!$V$3:$AD$2867,9,0)&amp;"           {"&amp;D453&amp;",   "&amp;E453&amp;"},"</f>
        <v>#N/A</v>
      </c>
      <c r="H453" t="b">
        <f>ISNA(VLOOKUP(J453,J777:J$823,1,0))</f>
        <v>1</v>
      </c>
      <c r="I453" s="27" t="e">
        <f>VLOOKUP(C453,SOURCE!V$6:AB$10046,7,0)</f>
        <v>#N/A</v>
      </c>
      <c r="J453" s="28" t="e">
        <f>VLOOKUP(C453,SOURCE!V$6:AB$10046,6,0)</f>
        <v>#N/A</v>
      </c>
      <c r="K453" s="30" t="e">
        <f t="shared" si="32"/>
        <v>#N/A</v>
      </c>
      <c r="L453" s="40" t="e">
        <f>VLOOKUP(C453,SOURCE!V$6:AB$10046,2,0)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VLOOKUP(C454,SOURCE!$V$3:$AC$2867,8,0)</f>
        <v>#N/A</v>
      </c>
      <c r="E454" s="26" t="e">
        <f>CHAR(34)&amp;VLOOKUP(C454,SOURCE!$V$3:$AC$2867,6,0)&amp;CHAR(34)</f>
        <v>#N/A</v>
      </c>
      <c r="F454" s="22" t="e">
        <f>VLOOKUP(C454,SOURCE!$V$3:$AD$2867,9,0)&amp;"           {"&amp;D454&amp;",   "&amp;E454&amp;"},"</f>
        <v>#N/A</v>
      </c>
      <c r="H454" t="b">
        <f>ISNA(VLOOKUP(J454,J778:J$823,1,0))</f>
        <v>1</v>
      </c>
      <c r="I454" s="27" t="e">
        <f>VLOOKUP(C454,SOURCE!V$6:AB$10046,7,0)</f>
        <v>#N/A</v>
      </c>
      <c r="J454" s="28" t="e">
        <f>VLOOKUP(C454,SOURCE!V$6:AB$10046,6,0)</f>
        <v>#N/A</v>
      </c>
      <c r="K454" s="30" t="e">
        <f t="shared" si="32"/>
        <v>#N/A</v>
      </c>
      <c r="L454" s="40" t="e">
        <f>VLOOKUP(C454,SOURCE!V$6:AB$10046,2,0)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VLOOKUP(C455,SOURCE!$V$3:$AC$2867,8,0)</f>
        <v>#N/A</v>
      </c>
      <c r="E455" s="26" t="e">
        <f>CHAR(34)&amp;VLOOKUP(C455,SOURCE!$V$3:$AC$2867,6,0)&amp;CHAR(34)</f>
        <v>#N/A</v>
      </c>
      <c r="F455" s="22" t="e">
        <f>VLOOKUP(C455,SOURCE!$V$3:$AD$2867,9,0)&amp;"           {"&amp;D455&amp;",   "&amp;E455&amp;"},"</f>
        <v>#N/A</v>
      </c>
      <c r="H455" t="b">
        <f>ISNA(VLOOKUP(J455,J779:J$823,1,0))</f>
        <v>1</v>
      </c>
      <c r="I455" s="27" t="e">
        <f>VLOOKUP(C455,SOURCE!V$6:AB$10046,7,0)</f>
        <v>#N/A</v>
      </c>
      <c r="J455" s="28" t="e">
        <f>VLOOKUP(C455,SOURCE!V$6:AB$10046,6,0)</f>
        <v>#N/A</v>
      </c>
      <c r="K455" s="30" t="e">
        <f t="shared" si="32"/>
        <v>#N/A</v>
      </c>
      <c r="L455" s="40" t="e">
        <f>VLOOKUP(C455,SOURCE!V$6:AB$10046,2,0)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VLOOKUP(C456,SOURCE!$V$3:$AC$2867,8,0)</f>
        <v>#N/A</v>
      </c>
      <c r="E456" s="26" t="e">
        <f>CHAR(34)&amp;VLOOKUP(C456,SOURCE!$V$3:$AC$2867,6,0)&amp;CHAR(34)</f>
        <v>#N/A</v>
      </c>
      <c r="F456" s="22" t="e">
        <f>VLOOKUP(C456,SOURCE!$V$3:$AD$2867,9,0)&amp;"           {"&amp;D456&amp;",   "&amp;E456&amp;"},"</f>
        <v>#N/A</v>
      </c>
      <c r="H456" t="b">
        <f>ISNA(VLOOKUP(J456,J780:J$823,1,0))</f>
        <v>1</v>
      </c>
      <c r="I456" s="27" t="e">
        <f>VLOOKUP(C456,SOURCE!V$6:AB$10046,7,0)</f>
        <v>#N/A</v>
      </c>
      <c r="J456" s="28" t="e">
        <f>VLOOKUP(C456,SOURCE!V$6:AB$10046,6,0)</f>
        <v>#N/A</v>
      </c>
      <c r="K456" s="30" t="e">
        <f t="shared" si="32"/>
        <v>#N/A</v>
      </c>
      <c r="L456" s="40" t="e">
        <f>VLOOKUP(C456,SOURCE!V$6:AB$10046,2,0)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VLOOKUP(C457,SOURCE!$V$3:$AC$2867,8,0)</f>
        <v>#N/A</v>
      </c>
      <c r="E457" s="26" t="e">
        <f>CHAR(34)&amp;VLOOKUP(C457,SOURCE!$V$3:$AC$2867,6,0)&amp;CHAR(34)</f>
        <v>#N/A</v>
      </c>
      <c r="F457" s="22" t="e">
        <f>VLOOKUP(C457,SOURCE!$V$3:$AD$2867,9,0)&amp;"           {"&amp;D457&amp;",   "&amp;E457&amp;"},"</f>
        <v>#N/A</v>
      </c>
      <c r="H457" t="b">
        <f>ISNA(VLOOKUP(J457,J781:J$823,1,0))</f>
        <v>1</v>
      </c>
      <c r="I457" s="27" t="e">
        <f>VLOOKUP(C457,SOURCE!V$6:AB$10046,7,0)</f>
        <v>#N/A</v>
      </c>
      <c r="J457" s="28" t="e">
        <f>VLOOKUP(C457,SOURCE!V$6:AB$10046,6,0)</f>
        <v>#N/A</v>
      </c>
      <c r="K457" s="30" t="e">
        <f t="shared" si="32"/>
        <v>#N/A</v>
      </c>
      <c r="L457" s="40" t="e">
        <f>VLOOKUP(C457,SOURCE!V$6:AB$10046,2,0)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VLOOKUP(C458,SOURCE!$V$3:$AC$2867,8,0)</f>
        <v>#N/A</v>
      </c>
      <c r="E458" s="26" t="e">
        <f>CHAR(34)&amp;VLOOKUP(C458,SOURCE!$V$3:$AC$2867,6,0)&amp;CHAR(34)</f>
        <v>#N/A</v>
      </c>
      <c r="F458" s="22" t="e">
        <f>VLOOKUP(C458,SOURCE!$V$3:$AD$2867,9,0)&amp;"           {"&amp;D458&amp;",   "&amp;E458&amp;"},"</f>
        <v>#N/A</v>
      </c>
      <c r="H458" t="b">
        <f>ISNA(VLOOKUP(J458,J782:J$823,1,0))</f>
        <v>1</v>
      </c>
      <c r="I458" s="27" t="e">
        <f>VLOOKUP(C458,SOURCE!V$6:AB$10046,7,0)</f>
        <v>#N/A</v>
      </c>
      <c r="J458" s="28" t="e">
        <f>VLOOKUP(C458,SOURCE!V$6:AB$10046,6,0)</f>
        <v>#N/A</v>
      </c>
      <c r="K458" s="30" t="e">
        <f t="shared" si="32"/>
        <v>#N/A</v>
      </c>
      <c r="L458" s="40" t="e">
        <f>VLOOKUP(C458,SOURCE!V$6:AB$10046,2,0)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VLOOKUP(C459,SOURCE!$V$3:$AC$2867,8,0)</f>
        <v>#N/A</v>
      </c>
      <c r="E459" s="26" t="e">
        <f>CHAR(34)&amp;VLOOKUP(C459,SOURCE!$V$3:$AC$2867,6,0)&amp;CHAR(34)</f>
        <v>#N/A</v>
      </c>
      <c r="F459" s="22" t="e">
        <f>VLOOKUP(C459,SOURCE!$V$3:$AD$2867,9,0)&amp;"           {"&amp;D459&amp;",   "&amp;E459&amp;"},"</f>
        <v>#N/A</v>
      </c>
      <c r="H459" t="b">
        <f>ISNA(VLOOKUP(J459,J783:J$823,1,0))</f>
        <v>1</v>
      </c>
      <c r="I459" s="27" t="e">
        <f>VLOOKUP(C459,SOURCE!V$6:AB$10046,7,0)</f>
        <v>#N/A</v>
      </c>
      <c r="J459" s="28" t="e">
        <f>VLOOKUP(C459,SOURCE!V$6:AB$10046,6,0)</f>
        <v>#N/A</v>
      </c>
      <c r="K459" s="30" t="e">
        <f t="shared" si="32"/>
        <v>#N/A</v>
      </c>
      <c r="L459" s="40" t="e">
        <f>VLOOKUP(C459,SOURCE!V$6:AB$10046,2,0)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VLOOKUP(C460,SOURCE!$V$3:$AC$2867,8,0)</f>
        <v>#N/A</v>
      </c>
      <c r="E460" s="26" t="e">
        <f>CHAR(34)&amp;VLOOKUP(C460,SOURCE!$V$3:$AC$2867,6,0)&amp;CHAR(34)</f>
        <v>#N/A</v>
      </c>
      <c r="F460" s="22" t="e">
        <f>VLOOKUP(C460,SOURCE!$V$3:$AD$2867,9,0)&amp;"           {"&amp;D460&amp;",   "&amp;E460&amp;"},"</f>
        <v>#N/A</v>
      </c>
      <c r="H460" t="b">
        <f>ISNA(VLOOKUP(J460,J784:J$823,1,0))</f>
        <v>1</v>
      </c>
      <c r="I460" s="27" t="e">
        <f>VLOOKUP(C460,SOURCE!V$6:AB$10046,7,0)</f>
        <v>#N/A</v>
      </c>
      <c r="J460" s="28" t="e">
        <f>VLOOKUP(C460,SOURCE!V$6:AB$10046,6,0)</f>
        <v>#N/A</v>
      </c>
      <c r="K460" s="30" t="e">
        <f t="shared" si="32"/>
        <v>#N/A</v>
      </c>
      <c r="L460" s="40" t="e">
        <f>VLOOKUP(C460,SOURCE!V$6:AB$10046,2,0)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VLOOKUP(C461,SOURCE!$V$3:$AC$2867,8,0)</f>
        <v>#N/A</v>
      </c>
      <c r="E461" s="26" t="e">
        <f>CHAR(34)&amp;VLOOKUP(C461,SOURCE!$V$3:$AC$2867,6,0)&amp;CHAR(34)</f>
        <v>#N/A</v>
      </c>
      <c r="F461" s="22" t="e">
        <f>VLOOKUP(C461,SOURCE!$V$3:$AD$2867,9,0)&amp;"           {"&amp;D461&amp;",   "&amp;E461&amp;"},"</f>
        <v>#N/A</v>
      </c>
      <c r="H461" t="b">
        <f>ISNA(VLOOKUP(J461,J785:J$823,1,0))</f>
        <v>1</v>
      </c>
      <c r="I461" s="27" t="e">
        <f>VLOOKUP(C461,SOURCE!V$6:AB$10046,7,0)</f>
        <v>#N/A</v>
      </c>
      <c r="J461" s="28" t="e">
        <f>VLOOKUP(C461,SOURCE!V$6:AB$10046,6,0)</f>
        <v>#N/A</v>
      </c>
      <c r="K461" s="30" t="e">
        <f t="shared" si="32"/>
        <v>#N/A</v>
      </c>
      <c r="L461" s="40" t="e">
        <f>VLOOKUP(C461,SOURCE!V$6:AB$10046,2,0)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VLOOKUP(C462,SOURCE!$V$3:$AC$2867,8,0)</f>
        <v>#N/A</v>
      </c>
      <c r="E462" s="26" t="e">
        <f>CHAR(34)&amp;VLOOKUP(C462,SOURCE!$V$3:$AC$2867,6,0)&amp;CHAR(34)</f>
        <v>#N/A</v>
      </c>
      <c r="F462" s="22" t="e">
        <f>VLOOKUP(C462,SOURCE!$V$3:$AD$2867,9,0)&amp;"           {"&amp;D462&amp;",   "&amp;E462&amp;"},"</f>
        <v>#N/A</v>
      </c>
      <c r="H462" t="b">
        <f>ISNA(VLOOKUP(J462,J786:J$823,1,0))</f>
        <v>1</v>
      </c>
      <c r="I462" s="27" t="e">
        <f>VLOOKUP(C462,SOURCE!V$6:AB$10046,7,0)</f>
        <v>#N/A</v>
      </c>
      <c r="J462" s="28" t="e">
        <f>VLOOKUP(C462,SOURCE!V$6:AB$10046,6,0)</f>
        <v>#N/A</v>
      </c>
      <c r="K462" s="30" t="e">
        <f t="shared" si="32"/>
        <v>#N/A</v>
      </c>
      <c r="L462" s="40" t="e">
        <f>VLOOKUP(C462,SOURCE!V$6:AB$10046,2,0)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VLOOKUP(C463,SOURCE!$V$3:$AC$2867,8,0)</f>
        <v>#N/A</v>
      </c>
      <c r="E463" s="26" t="e">
        <f>CHAR(34)&amp;VLOOKUP(C463,SOURCE!$V$3:$AC$2867,6,0)&amp;CHAR(34)</f>
        <v>#N/A</v>
      </c>
      <c r="F463" s="22" t="e">
        <f>VLOOKUP(C463,SOURCE!$V$3:$AD$2867,9,0)&amp;"           {"&amp;D463&amp;",   "&amp;E463&amp;"},"</f>
        <v>#N/A</v>
      </c>
      <c r="H463" t="b">
        <f>ISNA(VLOOKUP(J463,J787:J$823,1,0))</f>
        <v>1</v>
      </c>
      <c r="I463" s="27" t="e">
        <f>VLOOKUP(C463,SOURCE!V$6:AB$10046,7,0)</f>
        <v>#N/A</v>
      </c>
      <c r="J463" s="28" t="e">
        <f>VLOOKUP(C463,SOURCE!V$6:AB$10046,6,0)</f>
        <v>#N/A</v>
      </c>
      <c r="K463" s="30" t="e">
        <f t="shared" si="32"/>
        <v>#N/A</v>
      </c>
      <c r="L463" s="40" t="e">
        <f>VLOOKUP(C463,SOURCE!V$6:AB$10046,2,0)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VLOOKUP(C464,SOURCE!$V$3:$AC$2867,8,0)</f>
        <v>#N/A</v>
      </c>
      <c r="E464" s="26" t="e">
        <f>CHAR(34)&amp;VLOOKUP(C464,SOURCE!$V$3:$AC$2867,6,0)&amp;CHAR(34)</f>
        <v>#N/A</v>
      </c>
      <c r="F464" s="22" t="e">
        <f>VLOOKUP(C464,SOURCE!$V$3:$AD$2867,9,0)&amp;"           {"&amp;D464&amp;",   "&amp;E464&amp;"},"</f>
        <v>#N/A</v>
      </c>
      <c r="H464" t="b">
        <f>ISNA(VLOOKUP(J464,J788:J$823,1,0))</f>
        <v>1</v>
      </c>
      <c r="I464" s="27" t="e">
        <f>VLOOKUP(C464,SOURCE!V$6:AB$10046,7,0)</f>
        <v>#N/A</v>
      </c>
      <c r="J464" s="28" t="e">
        <f>VLOOKUP(C464,SOURCE!V$6:AB$10046,6,0)</f>
        <v>#N/A</v>
      </c>
      <c r="K464" s="30" t="e">
        <f t="shared" si="32"/>
        <v>#N/A</v>
      </c>
      <c r="L464" s="40" t="e">
        <f>VLOOKUP(C464,SOURCE!V$6:AB$10046,2,0)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VLOOKUP(C465,SOURCE!$V$3:$AC$2867,8,0)</f>
        <v>#N/A</v>
      </c>
      <c r="E465" s="26" t="e">
        <f>CHAR(34)&amp;VLOOKUP(C465,SOURCE!$V$3:$AC$2867,6,0)&amp;CHAR(34)</f>
        <v>#N/A</v>
      </c>
      <c r="F465" s="22" t="e">
        <f>VLOOKUP(C465,SOURCE!$V$3:$AD$2867,9,0)&amp;"           {"&amp;D465&amp;",   "&amp;E465&amp;"},"</f>
        <v>#N/A</v>
      </c>
      <c r="H465" t="b">
        <f>ISNA(VLOOKUP(J465,J789:J$823,1,0))</f>
        <v>1</v>
      </c>
      <c r="I465" s="27" t="e">
        <f>VLOOKUP(C465,SOURCE!V$6:AB$10046,7,0)</f>
        <v>#N/A</v>
      </c>
      <c r="J465" s="28" t="e">
        <f>VLOOKUP(C465,SOURCE!V$6:AB$10046,6,0)</f>
        <v>#N/A</v>
      </c>
      <c r="K465" s="30" t="e">
        <f t="shared" si="32"/>
        <v>#N/A</v>
      </c>
      <c r="L465" s="40" t="e">
        <f>VLOOKUP(C465,SOURCE!V$6:AB$10046,2,0)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VLOOKUP(C466,SOURCE!$V$3:$AC$2867,8,0)</f>
        <v>#N/A</v>
      </c>
      <c r="E466" s="26" t="e">
        <f>CHAR(34)&amp;VLOOKUP(C466,SOURCE!$V$3:$AC$2867,6,0)&amp;CHAR(34)</f>
        <v>#N/A</v>
      </c>
      <c r="F466" s="22" t="e">
        <f>VLOOKUP(C466,SOURCE!$V$3:$AD$2867,9,0)&amp;"           {"&amp;D466&amp;",   "&amp;E466&amp;"},"</f>
        <v>#N/A</v>
      </c>
      <c r="H466" t="b">
        <f>ISNA(VLOOKUP(J466,J790:J$823,1,0))</f>
        <v>1</v>
      </c>
      <c r="I466" s="27" t="e">
        <f>VLOOKUP(C466,SOURCE!V$6:AB$10046,7,0)</f>
        <v>#N/A</v>
      </c>
      <c r="J466" s="28" t="e">
        <f>VLOOKUP(C466,SOURCE!V$6:AB$10046,6,0)</f>
        <v>#N/A</v>
      </c>
      <c r="K466" s="30" t="e">
        <f t="shared" si="32"/>
        <v>#N/A</v>
      </c>
      <c r="L466" s="40" t="e">
        <f>VLOOKUP(C466,SOURCE!V$6:AB$10046,2,0)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VLOOKUP(C467,SOURCE!$V$3:$AC$2867,8,0)</f>
        <v>#N/A</v>
      </c>
      <c r="E467" s="26" t="e">
        <f>CHAR(34)&amp;VLOOKUP(C467,SOURCE!$V$3:$AC$2867,6,0)&amp;CHAR(34)</f>
        <v>#N/A</v>
      </c>
      <c r="F467" s="22" t="e">
        <f>VLOOKUP(C467,SOURCE!$V$3:$AD$2867,9,0)&amp;"           {"&amp;D467&amp;",   "&amp;E467&amp;"},"</f>
        <v>#N/A</v>
      </c>
      <c r="H467" t="b">
        <f>ISNA(VLOOKUP(J467,J791:J$823,1,0))</f>
        <v>1</v>
      </c>
      <c r="I467" s="27" t="e">
        <f>VLOOKUP(C467,SOURCE!V$6:AB$10046,7,0)</f>
        <v>#N/A</v>
      </c>
      <c r="J467" s="28" t="e">
        <f>VLOOKUP(C467,SOURCE!V$6:AB$10046,6,0)</f>
        <v>#N/A</v>
      </c>
      <c r="K467" s="30" t="e">
        <f t="shared" si="32"/>
        <v>#N/A</v>
      </c>
      <c r="L467" s="40" t="e">
        <f>VLOOKUP(C467,SOURCE!V$6:AB$10046,2,0)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VLOOKUP(C468,SOURCE!$V$3:$AC$2867,8,0)</f>
        <v>#N/A</v>
      </c>
      <c r="E468" s="26" t="e">
        <f>CHAR(34)&amp;VLOOKUP(C468,SOURCE!$V$3:$AC$2867,6,0)&amp;CHAR(34)</f>
        <v>#N/A</v>
      </c>
      <c r="F468" s="22" t="e">
        <f>VLOOKUP(C468,SOURCE!$V$3:$AD$2867,9,0)&amp;"           {"&amp;D468&amp;",   "&amp;E468&amp;"},"</f>
        <v>#N/A</v>
      </c>
      <c r="H468" t="b">
        <f>ISNA(VLOOKUP(J468,J792:J$823,1,0))</f>
        <v>1</v>
      </c>
      <c r="I468" s="27" t="e">
        <f>VLOOKUP(C468,SOURCE!V$6:AB$10046,7,0)</f>
        <v>#N/A</v>
      </c>
      <c r="J468" s="28" t="e">
        <f>VLOOKUP(C468,SOURCE!V$6:AB$10046,6,0)</f>
        <v>#N/A</v>
      </c>
      <c r="K468" s="30" t="e">
        <f t="shared" si="32"/>
        <v>#N/A</v>
      </c>
      <c r="L468" s="40" t="e">
        <f>VLOOKUP(C468,SOURCE!V$6:AB$10046,2,0)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VLOOKUP(C469,SOURCE!$V$3:$AC$2867,8,0)</f>
        <v>#N/A</v>
      </c>
      <c r="E469" s="26" t="e">
        <f>CHAR(34)&amp;VLOOKUP(C469,SOURCE!$V$3:$AC$2867,6,0)&amp;CHAR(34)</f>
        <v>#N/A</v>
      </c>
      <c r="F469" s="22" t="e">
        <f>VLOOKUP(C469,SOURCE!$V$3:$AD$2867,9,0)&amp;"           {"&amp;D469&amp;",   "&amp;E469&amp;"},"</f>
        <v>#N/A</v>
      </c>
      <c r="H469" t="b">
        <f>ISNA(VLOOKUP(J469,J793:J$823,1,0))</f>
        <v>1</v>
      </c>
      <c r="I469" s="27" t="e">
        <f>VLOOKUP(C469,SOURCE!V$6:AB$10046,7,0)</f>
        <v>#N/A</v>
      </c>
      <c r="J469" s="28" t="e">
        <f>VLOOKUP(C469,SOURCE!V$6:AB$10046,6,0)</f>
        <v>#N/A</v>
      </c>
      <c r="K469" s="30" t="e">
        <f t="shared" si="32"/>
        <v>#N/A</v>
      </c>
      <c r="L469" s="40" t="e">
        <f>VLOOKUP(C469,SOURCE!V$6:AB$10046,2,0)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VLOOKUP(C470,SOURCE!$V$3:$AC$2867,8,0)</f>
        <v>#N/A</v>
      </c>
      <c r="E470" s="26" t="e">
        <f>CHAR(34)&amp;VLOOKUP(C470,SOURCE!$V$3:$AC$2867,6,0)&amp;CHAR(34)</f>
        <v>#N/A</v>
      </c>
      <c r="F470" s="22" t="e">
        <f>VLOOKUP(C470,SOURCE!$V$3:$AD$2867,9,0)&amp;"           {"&amp;D470&amp;",   "&amp;E470&amp;"},"</f>
        <v>#N/A</v>
      </c>
      <c r="H470" t="b">
        <f>ISNA(VLOOKUP(J470,J794:J$823,1,0))</f>
        <v>1</v>
      </c>
      <c r="I470" s="27" t="e">
        <f>VLOOKUP(C470,SOURCE!V$6:AB$10046,7,0)</f>
        <v>#N/A</v>
      </c>
      <c r="J470" s="28" t="e">
        <f>VLOOKUP(C470,SOURCE!V$6:AB$10046,6,0)</f>
        <v>#N/A</v>
      </c>
      <c r="K470" s="30" t="e">
        <f t="shared" si="32"/>
        <v>#N/A</v>
      </c>
      <c r="L470" s="40" t="e">
        <f>VLOOKUP(C470,SOURCE!V$6:AB$10046,2,0)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VLOOKUP(C471,SOURCE!$V$3:$AC$2867,8,0)</f>
        <v>#N/A</v>
      </c>
      <c r="E471" s="26" t="e">
        <f>CHAR(34)&amp;VLOOKUP(C471,SOURCE!$V$3:$AC$2867,6,0)&amp;CHAR(34)</f>
        <v>#N/A</v>
      </c>
      <c r="F471" s="22" t="e">
        <f>VLOOKUP(C471,SOURCE!$V$3:$AD$2867,9,0)&amp;"           {"&amp;D471&amp;",   "&amp;E471&amp;"},"</f>
        <v>#N/A</v>
      </c>
      <c r="H471" t="b">
        <f>ISNA(VLOOKUP(J471,J795:J$823,1,0))</f>
        <v>1</v>
      </c>
      <c r="I471" s="27" t="e">
        <f>VLOOKUP(C471,SOURCE!V$6:AB$10046,7,0)</f>
        <v>#N/A</v>
      </c>
      <c r="J471" s="28" t="e">
        <f>VLOOKUP(C471,SOURCE!V$6:AB$10046,6,0)</f>
        <v>#N/A</v>
      </c>
      <c r="K471" s="30" t="e">
        <f t="shared" si="32"/>
        <v>#N/A</v>
      </c>
      <c r="L471" s="40" t="e">
        <f>VLOOKUP(C471,SOURCE!V$6:AB$10046,2,0)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VLOOKUP(C472,SOURCE!$V$3:$AC$2867,8,0)</f>
        <v>#N/A</v>
      </c>
      <c r="E472" s="26" t="e">
        <f>CHAR(34)&amp;VLOOKUP(C472,SOURCE!$V$3:$AC$2867,6,0)&amp;CHAR(34)</f>
        <v>#N/A</v>
      </c>
      <c r="F472" s="22" t="e">
        <f>VLOOKUP(C472,SOURCE!$V$3:$AD$2867,9,0)&amp;"           {"&amp;D472&amp;",   "&amp;E472&amp;"},"</f>
        <v>#N/A</v>
      </c>
      <c r="H472" t="b">
        <f>ISNA(VLOOKUP(J472,J796:J$823,1,0))</f>
        <v>1</v>
      </c>
      <c r="I472" s="27" t="e">
        <f>VLOOKUP(C472,SOURCE!V$6:AB$10046,7,0)</f>
        <v>#N/A</v>
      </c>
      <c r="J472" s="28" t="e">
        <f>VLOOKUP(C472,SOURCE!V$6:AB$10046,6,0)</f>
        <v>#N/A</v>
      </c>
      <c r="K472" s="30" t="e">
        <f t="shared" si="32"/>
        <v>#N/A</v>
      </c>
      <c r="L472" s="40" t="e">
        <f>VLOOKUP(C472,SOURCE!V$6:AB$10046,2,0)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VLOOKUP(C473,SOURCE!$V$3:$AC$2867,8,0)</f>
        <v>#N/A</v>
      </c>
      <c r="E473" s="26" t="e">
        <f>CHAR(34)&amp;VLOOKUP(C473,SOURCE!$V$3:$AC$2867,6,0)&amp;CHAR(34)</f>
        <v>#N/A</v>
      </c>
      <c r="F473" s="22" t="e">
        <f>VLOOKUP(C473,SOURCE!$V$3:$AD$2867,9,0)&amp;"           {"&amp;D473&amp;",   "&amp;E473&amp;"},"</f>
        <v>#N/A</v>
      </c>
      <c r="H473" t="b">
        <f>ISNA(VLOOKUP(J473,J797:J$823,1,0))</f>
        <v>1</v>
      </c>
      <c r="I473" s="27" t="e">
        <f>VLOOKUP(C473,SOURCE!V$6:AB$10046,7,0)</f>
        <v>#N/A</v>
      </c>
      <c r="J473" s="28" t="e">
        <f>VLOOKUP(C473,SOURCE!V$6:AB$10046,6,0)</f>
        <v>#N/A</v>
      </c>
      <c r="K473" s="30" t="e">
        <f t="shared" si="32"/>
        <v>#N/A</v>
      </c>
      <c r="L473" s="40" t="e">
        <f>VLOOKUP(C473,SOURCE!V$6:AB$10046,2,0)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VLOOKUP(C474,SOURCE!$V$3:$AC$2867,8,0)</f>
        <v>#N/A</v>
      </c>
      <c r="E474" s="26" t="e">
        <f>CHAR(34)&amp;VLOOKUP(C474,SOURCE!$V$3:$AC$2867,6,0)&amp;CHAR(34)</f>
        <v>#N/A</v>
      </c>
      <c r="F474" s="22" t="e">
        <f>VLOOKUP(C474,SOURCE!$V$3:$AD$2867,9,0)&amp;"           {"&amp;D474&amp;",   "&amp;E474&amp;"},"</f>
        <v>#N/A</v>
      </c>
      <c r="H474" t="b">
        <f>ISNA(VLOOKUP(J474,J798:J$823,1,0))</f>
        <v>1</v>
      </c>
      <c r="I474" s="27" t="e">
        <f>VLOOKUP(C474,SOURCE!V$6:AB$10046,7,0)</f>
        <v>#N/A</v>
      </c>
      <c r="J474" s="28" t="e">
        <f>VLOOKUP(C474,SOURCE!V$6:AB$10046,6,0)</f>
        <v>#N/A</v>
      </c>
      <c r="K474" s="30" t="e">
        <f t="shared" si="32"/>
        <v>#N/A</v>
      </c>
      <c r="L474" s="40" t="e">
        <f>VLOOKUP(C474,SOURCE!V$6:AB$10046,2,0)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VLOOKUP(C475,SOURCE!$V$3:$AC$2867,8,0)</f>
        <v>#N/A</v>
      </c>
      <c r="E475" s="26" t="e">
        <f>CHAR(34)&amp;VLOOKUP(C475,SOURCE!$V$3:$AC$2867,6,0)&amp;CHAR(34)</f>
        <v>#N/A</v>
      </c>
      <c r="F475" s="22" t="e">
        <f>VLOOKUP(C475,SOURCE!$V$3:$AD$2867,9,0)&amp;"           {"&amp;D475&amp;",   "&amp;E475&amp;"},"</f>
        <v>#N/A</v>
      </c>
      <c r="H475" t="b">
        <f>ISNA(VLOOKUP(J475,J799:J$823,1,0))</f>
        <v>1</v>
      </c>
      <c r="I475" s="27" t="e">
        <f>VLOOKUP(C475,SOURCE!V$6:AB$10046,7,0)</f>
        <v>#N/A</v>
      </c>
      <c r="J475" s="28" t="e">
        <f>VLOOKUP(C475,SOURCE!V$6:AB$10046,6,0)</f>
        <v>#N/A</v>
      </c>
      <c r="K475" s="30" t="e">
        <f t="shared" si="32"/>
        <v>#N/A</v>
      </c>
      <c r="L475" s="40" t="e">
        <f>VLOOKUP(C475,SOURCE!V$6:AB$10046,2,0)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VLOOKUP(C476,SOURCE!$V$3:$AC$2867,8,0)</f>
        <v>#N/A</v>
      </c>
      <c r="E476" s="26" t="e">
        <f>CHAR(34)&amp;VLOOKUP(C476,SOURCE!$V$3:$AC$2867,6,0)&amp;CHAR(34)</f>
        <v>#N/A</v>
      </c>
      <c r="F476" s="22" t="e">
        <f>VLOOKUP(C476,SOURCE!$V$3:$AD$2867,9,0)&amp;"           {"&amp;D476&amp;",   "&amp;E476&amp;"},"</f>
        <v>#N/A</v>
      </c>
      <c r="H476" t="b">
        <f>ISNA(VLOOKUP(J476,J800:J$823,1,0))</f>
        <v>1</v>
      </c>
      <c r="I476" s="27" t="e">
        <f>VLOOKUP(C476,SOURCE!V$6:AB$10046,7,0)</f>
        <v>#N/A</v>
      </c>
      <c r="J476" s="28" t="e">
        <f>VLOOKUP(C476,SOURCE!V$6:AB$10046,6,0)</f>
        <v>#N/A</v>
      </c>
      <c r="K476" s="30" t="e">
        <f t="shared" si="32"/>
        <v>#N/A</v>
      </c>
      <c r="L476" s="40" t="e">
        <f>VLOOKUP(C476,SOURCE!V$6:AB$10046,2,0)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VLOOKUP(C477,SOURCE!$V$3:$AC$2867,8,0)</f>
        <v>#N/A</v>
      </c>
      <c r="E477" s="26" t="e">
        <f>CHAR(34)&amp;VLOOKUP(C477,SOURCE!$V$3:$AC$2867,6,0)&amp;CHAR(34)</f>
        <v>#N/A</v>
      </c>
      <c r="F477" s="22" t="e">
        <f>VLOOKUP(C477,SOURCE!$V$3:$AD$2867,9,0)&amp;"           {"&amp;D477&amp;",   "&amp;E477&amp;"},"</f>
        <v>#N/A</v>
      </c>
      <c r="H477" t="b">
        <f>ISNA(VLOOKUP(J477,J801:J$823,1,0))</f>
        <v>1</v>
      </c>
      <c r="I477" s="27" t="e">
        <f>VLOOKUP(C477,SOURCE!V$6:AB$10046,7,0)</f>
        <v>#N/A</v>
      </c>
      <c r="J477" s="28" t="e">
        <f>VLOOKUP(C477,SOURCE!V$6:AB$10046,6,0)</f>
        <v>#N/A</v>
      </c>
      <c r="K477" s="30" t="e">
        <f t="shared" si="32"/>
        <v>#N/A</v>
      </c>
      <c r="L477" s="40" t="e">
        <f>VLOOKUP(C477,SOURCE!V$6:AB$10046,2,0)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VLOOKUP(C478,SOURCE!$V$3:$AC$2867,8,0)</f>
        <v>#N/A</v>
      </c>
      <c r="E478" s="26" t="e">
        <f>CHAR(34)&amp;VLOOKUP(C478,SOURCE!$V$3:$AC$2867,6,0)&amp;CHAR(34)</f>
        <v>#N/A</v>
      </c>
      <c r="F478" s="22" t="e">
        <f>VLOOKUP(C478,SOURCE!$V$3:$AD$2867,9,0)&amp;"           {"&amp;D478&amp;",   "&amp;E478&amp;"},"</f>
        <v>#N/A</v>
      </c>
      <c r="H478" t="b">
        <f>ISNA(VLOOKUP(J478,J802:J$823,1,0))</f>
        <v>1</v>
      </c>
      <c r="I478" s="27" t="e">
        <f>VLOOKUP(C478,SOURCE!V$6:AB$10046,7,0)</f>
        <v>#N/A</v>
      </c>
      <c r="J478" s="28" t="e">
        <f>VLOOKUP(C478,SOURCE!V$6:AB$10046,6,0)</f>
        <v>#N/A</v>
      </c>
      <c r="K478" s="30" t="e">
        <f t="shared" si="32"/>
        <v>#N/A</v>
      </c>
      <c r="L478" s="40" t="e">
        <f>VLOOKUP(C478,SOURCE!V$6:AB$10046,2,0)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VLOOKUP(C479,SOURCE!$V$3:$AC$2867,8,0)</f>
        <v>#N/A</v>
      </c>
      <c r="E479" s="26" t="e">
        <f>CHAR(34)&amp;VLOOKUP(C479,SOURCE!$V$3:$AC$2867,6,0)&amp;CHAR(34)</f>
        <v>#N/A</v>
      </c>
      <c r="F479" s="22" t="e">
        <f>VLOOKUP(C479,SOURCE!$V$3:$AD$2867,9,0)&amp;"           {"&amp;D479&amp;",   "&amp;E479&amp;"},"</f>
        <v>#N/A</v>
      </c>
      <c r="H479" t="b">
        <f>ISNA(VLOOKUP(J479,J803:J$823,1,0))</f>
        <v>1</v>
      </c>
      <c r="I479" s="27" t="e">
        <f>VLOOKUP(C479,SOURCE!V$6:AB$10046,7,0)</f>
        <v>#N/A</v>
      </c>
      <c r="J479" s="28" t="e">
        <f>VLOOKUP(C479,SOURCE!V$6:AB$10046,6,0)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VLOOKUP(C479,SOURCE!V$6:AB$10046,2,0)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VLOOKUP(C480,SOURCE!$V$3:$AC$2867,8,0)</f>
        <v>#N/A</v>
      </c>
      <c r="E480" s="26" t="e">
        <f>CHAR(34)&amp;VLOOKUP(C480,SOURCE!$V$3:$AC$2867,6,0)&amp;CHAR(34)</f>
        <v>#N/A</v>
      </c>
      <c r="F480" s="22" t="e">
        <f>VLOOKUP(C480,SOURCE!$V$3:$AD$2867,9,0)&amp;"           {"&amp;D480&amp;",   "&amp;E480&amp;"},"</f>
        <v>#N/A</v>
      </c>
      <c r="H480" t="b">
        <f>ISNA(VLOOKUP(J480,J804:J$823,1,0))</f>
        <v>1</v>
      </c>
      <c r="I480" s="27" t="e">
        <f>VLOOKUP(C480,SOURCE!V$6:AB$10046,7,0)</f>
        <v>#N/A</v>
      </c>
      <c r="J480" s="28" t="e">
        <f>VLOOKUP(C480,SOURCE!V$6:AB$10046,6,0)</f>
        <v>#N/A</v>
      </c>
      <c r="K480" s="30" t="e">
        <f t="shared" si="36"/>
        <v>#N/A</v>
      </c>
      <c r="L480" s="40" t="e">
        <f>VLOOKUP(C480,SOURCE!V$6:AB$10046,2,0)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VLOOKUP(C481,SOURCE!$V$3:$AC$2867,8,0)</f>
        <v>#N/A</v>
      </c>
      <c r="E481" s="26" t="e">
        <f>CHAR(34)&amp;VLOOKUP(C481,SOURCE!$V$3:$AC$2867,6,0)&amp;CHAR(34)</f>
        <v>#N/A</v>
      </c>
      <c r="F481" s="22" t="e">
        <f>VLOOKUP(C481,SOURCE!$V$3:$AD$2867,9,0)&amp;"           {"&amp;D481&amp;",   "&amp;E481&amp;"},"</f>
        <v>#N/A</v>
      </c>
      <c r="H481" t="b">
        <f>ISNA(VLOOKUP(J481,J805:J$823,1,0))</f>
        <v>1</v>
      </c>
      <c r="I481" s="27" t="e">
        <f>VLOOKUP(C481,SOURCE!V$6:AB$10046,7,0)</f>
        <v>#N/A</v>
      </c>
      <c r="J481" s="28" t="e">
        <f>VLOOKUP(C481,SOURCE!V$6:AB$10046,6,0)</f>
        <v>#N/A</v>
      </c>
      <c r="K481" s="30" t="e">
        <f t="shared" si="36"/>
        <v>#N/A</v>
      </c>
      <c r="L481" s="40" t="e">
        <f>VLOOKUP(C481,SOURCE!V$6:AB$10046,2,0)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VLOOKUP(C482,SOURCE!$V$3:$AC$2867,8,0)</f>
        <v>#N/A</v>
      </c>
      <c r="E482" s="26" t="e">
        <f>CHAR(34)&amp;VLOOKUP(C482,SOURCE!$V$3:$AC$2867,6,0)&amp;CHAR(34)</f>
        <v>#N/A</v>
      </c>
      <c r="F482" s="22" t="e">
        <f>VLOOKUP(C482,SOURCE!$V$3:$AD$2867,9,0)&amp;"           {"&amp;D482&amp;",   "&amp;E482&amp;"},"</f>
        <v>#N/A</v>
      </c>
      <c r="H482" t="b">
        <f>ISNA(VLOOKUP(J482,J806:J$823,1,0))</f>
        <v>1</v>
      </c>
      <c r="I482" s="27" t="e">
        <f>VLOOKUP(C482,SOURCE!V$6:AB$10046,7,0)</f>
        <v>#N/A</v>
      </c>
      <c r="J482" s="28" t="e">
        <f>VLOOKUP(C482,SOURCE!V$6:AB$10046,6,0)</f>
        <v>#N/A</v>
      </c>
      <c r="K482" s="30" t="e">
        <f t="shared" si="36"/>
        <v>#N/A</v>
      </c>
      <c r="L482" s="40" t="e">
        <f>VLOOKUP(C482,SOURCE!V$6:AB$10046,2,0)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VLOOKUP(C483,SOURCE!$V$3:$AC$2867,8,0)</f>
        <v>#N/A</v>
      </c>
      <c r="E483" s="26" t="e">
        <f>CHAR(34)&amp;VLOOKUP(C483,SOURCE!$V$3:$AC$2867,6,0)&amp;CHAR(34)</f>
        <v>#N/A</v>
      </c>
      <c r="F483" s="22" t="e">
        <f>VLOOKUP(C483,SOURCE!$V$3:$AD$2867,9,0)&amp;"           {"&amp;D483&amp;",   "&amp;E483&amp;"},"</f>
        <v>#N/A</v>
      </c>
      <c r="H483" t="b">
        <f>ISNA(VLOOKUP(J483,J807:J$823,1,0))</f>
        <v>1</v>
      </c>
      <c r="I483" s="27" t="e">
        <f>VLOOKUP(C483,SOURCE!V$6:AB$10046,7,0)</f>
        <v>#N/A</v>
      </c>
      <c r="J483" s="28" t="e">
        <f>VLOOKUP(C483,SOURCE!V$6:AB$10046,6,0)</f>
        <v>#N/A</v>
      </c>
      <c r="K483" s="30" t="e">
        <f t="shared" si="36"/>
        <v>#N/A</v>
      </c>
      <c r="L483" s="40" t="e">
        <f>VLOOKUP(C483,SOURCE!V$6:AB$10046,2,0)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VLOOKUP(C484,SOURCE!$V$3:$AC$2867,8,0)</f>
        <v>#N/A</v>
      </c>
      <c r="E484" s="26" t="e">
        <f>CHAR(34)&amp;VLOOKUP(C484,SOURCE!$V$3:$AC$2867,6,0)&amp;CHAR(34)</f>
        <v>#N/A</v>
      </c>
      <c r="F484" s="22" t="e">
        <f>VLOOKUP(C484,SOURCE!$V$3:$AD$2867,9,0)&amp;"           {"&amp;D484&amp;",   "&amp;E484&amp;"},"</f>
        <v>#N/A</v>
      </c>
      <c r="H484" t="b">
        <f>ISNA(VLOOKUP(J484,J808:J$823,1,0))</f>
        <v>1</v>
      </c>
      <c r="I484" s="27" t="e">
        <f>VLOOKUP(C484,SOURCE!V$6:AB$10046,7,0)</f>
        <v>#N/A</v>
      </c>
      <c r="J484" s="28" t="e">
        <f>VLOOKUP(C484,SOURCE!V$6:AB$10046,6,0)</f>
        <v>#N/A</v>
      </c>
      <c r="K484" s="30" t="e">
        <f t="shared" si="36"/>
        <v>#N/A</v>
      </c>
      <c r="L484" s="40" t="e">
        <f>VLOOKUP(C484,SOURCE!V$6:AB$10046,2,0)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VLOOKUP(C485,SOURCE!$V$3:$AC$2867,8,0)</f>
        <v>#N/A</v>
      </c>
      <c r="E485" s="26" t="e">
        <f>CHAR(34)&amp;VLOOKUP(C485,SOURCE!$V$3:$AC$2867,6,0)&amp;CHAR(34)</f>
        <v>#N/A</v>
      </c>
      <c r="F485" s="22" t="e">
        <f>VLOOKUP(C485,SOURCE!$V$3:$AD$2867,9,0)&amp;"           {"&amp;D485&amp;",   "&amp;E485&amp;"},"</f>
        <v>#N/A</v>
      </c>
      <c r="H485" t="b">
        <f>ISNA(VLOOKUP(J485,J809:J$823,1,0))</f>
        <v>1</v>
      </c>
      <c r="I485" s="27" t="e">
        <f>VLOOKUP(C485,SOURCE!V$6:AB$10046,7,0)</f>
        <v>#N/A</v>
      </c>
      <c r="J485" s="28" t="e">
        <f>VLOOKUP(C485,SOURCE!V$6:AB$10046,6,0)</f>
        <v>#N/A</v>
      </c>
      <c r="K485" s="30" t="e">
        <f t="shared" si="36"/>
        <v>#N/A</v>
      </c>
      <c r="L485" s="40" t="e">
        <f>VLOOKUP(C485,SOURCE!V$6:AB$10046,2,0)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VLOOKUP(C486,SOURCE!$V$3:$AC$2867,8,0)</f>
        <v>#N/A</v>
      </c>
      <c r="E486" s="26" t="e">
        <f>CHAR(34)&amp;VLOOKUP(C486,SOURCE!$V$3:$AC$2867,6,0)&amp;CHAR(34)</f>
        <v>#N/A</v>
      </c>
      <c r="F486" s="22" t="e">
        <f>VLOOKUP(C486,SOURCE!$V$3:$AD$2867,9,0)&amp;"           {"&amp;D486&amp;",   "&amp;E486&amp;"},"</f>
        <v>#N/A</v>
      </c>
      <c r="H486" t="b">
        <f>ISNA(VLOOKUP(J486,J810:J$823,1,0))</f>
        <v>1</v>
      </c>
      <c r="I486" s="27" t="e">
        <f>VLOOKUP(C486,SOURCE!V$6:AB$10046,7,0)</f>
        <v>#N/A</v>
      </c>
      <c r="J486" s="28" t="e">
        <f>VLOOKUP(C486,SOURCE!V$6:AB$10046,6,0)</f>
        <v>#N/A</v>
      </c>
      <c r="K486" s="30" t="e">
        <f t="shared" si="36"/>
        <v>#N/A</v>
      </c>
      <c r="L486" s="40" t="e">
        <f>VLOOKUP(C486,SOURCE!V$6:AB$10046,2,0)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VLOOKUP(C487,SOURCE!$V$3:$AC$2867,8,0)</f>
        <v>#N/A</v>
      </c>
      <c r="E487" s="26" t="e">
        <f>CHAR(34)&amp;VLOOKUP(C487,SOURCE!$V$3:$AC$2867,6,0)&amp;CHAR(34)</f>
        <v>#N/A</v>
      </c>
      <c r="F487" s="22" t="e">
        <f>VLOOKUP(C487,SOURCE!$V$3:$AD$2867,9,0)&amp;"           {"&amp;D487&amp;",   "&amp;E487&amp;"},"</f>
        <v>#N/A</v>
      </c>
      <c r="H487" t="b">
        <f>ISNA(VLOOKUP(J487,J811:J$823,1,0))</f>
        <v>1</v>
      </c>
      <c r="I487" s="27" t="e">
        <f>VLOOKUP(C487,SOURCE!V$6:AB$10046,7,0)</f>
        <v>#N/A</v>
      </c>
      <c r="J487" s="28" t="e">
        <f>VLOOKUP(C487,SOURCE!V$6:AB$10046,6,0)</f>
        <v>#N/A</v>
      </c>
      <c r="K487" s="30" t="e">
        <f t="shared" si="36"/>
        <v>#N/A</v>
      </c>
      <c r="L487" s="40" t="e">
        <f>VLOOKUP(C487,SOURCE!V$6:AB$10046,2,0)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VLOOKUP(C488,SOURCE!$V$3:$AC$2867,8,0)</f>
        <v>#N/A</v>
      </c>
      <c r="E488" s="26" t="e">
        <f>CHAR(34)&amp;VLOOKUP(C488,SOURCE!$V$3:$AC$2867,6,0)&amp;CHAR(34)</f>
        <v>#N/A</v>
      </c>
      <c r="F488" s="22" t="e">
        <f>VLOOKUP(C488,SOURCE!$V$3:$AD$2867,9,0)&amp;"           {"&amp;D488&amp;",   "&amp;E488&amp;"},"</f>
        <v>#N/A</v>
      </c>
      <c r="H488" t="b">
        <f>ISNA(VLOOKUP(J488,J812:J$823,1,0))</f>
        <v>1</v>
      </c>
      <c r="I488" s="27" t="e">
        <f>VLOOKUP(C488,SOURCE!V$6:AB$10046,7,0)</f>
        <v>#N/A</v>
      </c>
      <c r="J488" s="28" t="e">
        <f>VLOOKUP(C488,SOURCE!V$6:AB$10046,6,0)</f>
        <v>#N/A</v>
      </c>
      <c r="K488" s="30" t="e">
        <f t="shared" si="36"/>
        <v>#N/A</v>
      </c>
      <c r="L488" s="40" t="e">
        <f>VLOOKUP(C488,SOURCE!V$6:AB$10046,2,0)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VLOOKUP(C489,SOURCE!$V$3:$AC$2867,8,0)</f>
        <v>#N/A</v>
      </c>
      <c r="E489" s="26" t="e">
        <f>CHAR(34)&amp;VLOOKUP(C489,SOURCE!$V$3:$AC$2867,6,0)&amp;CHAR(34)</f>
        <v>#N/A</v>
      </c>
      <c r="F489" s="22" t="e">
        <f>VLOOKUP(C489,SOURCE!$V$3:$AD$2867,9,0)&amp;"           {"&amp;D489&amp;",   "&amp;E489&amp;"},"</f>
        <v>#N/A</v>
      </c>
      <c r="H489" t="b">
        <f>ISNA(VLOOKUP(J489,J813:J$823,1,0))</f>
        <v>1</v>
      </c>
      <c r="I489" s="27" t="e">
        <f>VLOOKUP(C489,SOURCE!V$6:AB$10046,7,0)</f>
        <v>#N/A</v>
      </c>
      <c r="J489" s="28" t="e">
        <f>VLOOKUP(C489,SOURCE!V$6:AB$10046,6,0)</f>
        <v>#N/A</v>
      </c>
      <c r="K489" s="30" t="e">
        <f t="shared" si="36"/>
        <v>#N/A</v>
      </c>
      <c r="L489" s="40" t="e">
        <f>VLOOKUP(C489,SOURCE!V$6:AB$10046,2,0)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VLOOKUP(C490,SOURCE!$V$3:$AC$2867,8,0)</f>
        <v>#N/A</v>
      </c>
      <c r="E490" s="26" t="e">
        <f>CHAR(34)&amp;VLOOKUP(C490,SOURCE!$V$3:$AC$2867,6,0)&amp;CHAR(34)</f>
        <v>#N/A</v>
      </c>
      <c r="F490" s="22" t="e">
        <f>VLOOKUP(C490,SOURCE!$V$3:$AD$2867,9,0)&amp;"           {"&amp;D490&amp;",   "&amp;E490&amp;"},"</f>
        <v>#N/A</v>
      </c>
      <c r="H490" t="b">
        <f>ISNA(VLOOKUP(J490,J814:J$823,1,0))</f>
        <v>1</v>
      </c>
      <c r="I490" s="27" t="e">
        <f>VLOOKUP(C490,SOURCE!V$6:AB$10046,7,0)</f>
        <v>#N/A</v>
      </c>
      <c r="J490" s="28" t="e">
        <f>VLOOKUP(C490,SOURCE!V$6:AB$10046,6,0)</f>
        <v>#N/A</v>
      </c>
      <c r="K490" s="30" t="e">
        <f t="shared" si="36"/>
        <v>#N/A</v>
      </c>
      <c r="L490" s="40" t="e">
        <f>VLOOKUP(C490,SOURCE!V$6:AB$10046,2,0)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VLOOKUP(C491,SOURCE!$V$3:$AC$2867,8,0)</f>
        <v>#N/A</v>
      </c>
      <c r="E491" s="26" t="e">
        <f>CHAR(34)&amp;VLOOKUP(C491,SOURCE!$V$3:$AC$2867,6,0)&amp;CHAR(34)</f>
        <v>#N/A</v>
      </c>
      <c r="F491" s="22" t="e">
        <f>VLOOKUP(C491,SOURCE!$V$3:$AD$2867,9,0)&amp;"           {"&amp;D491&amp;",   "&amp;E491&amp;"},"</f>
        <v>#N/A</v>
      </c>
      <c r="H491" t="b">
        <f>ISNA(VLOOKUP(J491,J815:J$823,1,0))</f>
        <v>1</v>
      </c>
      <c r="I491" s="27" t="e">
        <f>VLOOKUP(C491,SOURCE!V$6:AB$10046,7,0)</f>
        <v>#N/A</v>
      </c>
      <c r="J491" s="28" t="e">
        <f>VLOOKUP(C491,SOURCE!V$6:AB$10046,6,0)</f>
        <v>#N/A</v>
      </c>
      <c r="K491" s="30" t="e">
        <f t="shared" si="36"/>
        <v>#N/A</v>
      </c>
      <c r="L491" s="40" t="e">
        <f>VLOOKUP(C491,SOURCE!V$6:AB$10046,2,0)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VLOOKUP(C492,SOURCE!$V$3:$AC$2867,8,0)</f>
        <v>#N/A</v>
      </c>
      <c r="E492" s="26" t="e">
        <f>CHAR(34)&amp;VLOOKUP(C492,SOURCE!$V$3:$AC$2867,6,0)&amp;CHAR(34)</f>
        <v>#N/A</v>
      </c>
      <c r="F492" s="22" t="e">
        <f>VLOOKUP(C492,SOURCE!$V$3:$AD$2867,9,0)&amp;"           {"&amp;D492&amp;",   "&amp;E492&amp;"},"</f>
        <v>#N/A</v>
      </c>
      <c r="H492" t="b">
        <f>ISNA(VLOOKUP(J492,J816:J$823,1,0))</f>
        <v>1</v>
      </c>
      <c r="I492" s="27" t="e">
        <f>VLOOKUP(C492,SOURCE!V$6:AB$10046,7,0)</f>
        <v>#N/A</v>
      </c>
      <c r="J492" s="28" t="e">
        <f>VLOOKUP(C492,SOURCE!V$6:AB$10046,6,0)</f>
        <v>#N/A</v>
      </c>
      <c r="K492" s="30" t="e">
        <f t="shared" si="36"/>
        <v>#N/A</v>
      </c>
      <c r="L492" s="40" t="e">
        <f>VLOOKUP(C492,SOURCE!V$6:AB$10046,2,0)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VLOOKUP(C493,SOURCE!$V$3:$AC$2867,8,0)</f>
        <v>#N/A</v>
      </c>
      <c r="E493" s="26" t="e">
        <f>CHAR(34)&amp;VLOOKUP(C493,SOURCE!$V$3:$AC$2867,6,0)&amp;CHAR(34)</f>
        <v>#N/A</v>
      </c>
      <c r="F493" s="22" t="e">
        <f>VLOOKUP(C493,SOURCE!$V$3:$AD$2867,9,0)&amp;"           {"&amp;D493&amp;",   "&amp;E493&amp;"},"</f>
        <v>#N/A</v>
      </c>
      <c r="H493" t="b">
        <f>ISNA(VLOOKUP(J493,J817:J$823,1,0))</f>
        <v>1</v>
      </c>
      <c r="I493" s="27" t="e">
        <f>VLOOKUP(C493,SOURCE!V$6:AB$10046,7,0)</f>
        <v>#N/A</v>
      </c>
      <c r="J493" s="28" t="e">
        <f>VLOOKUP(C493,SOURCE!V$6:AB$10046,6,0)</f>
        <v>#N/A</v>
      </c>
      <c r="K493" s="30" t="e">
        <f t="shared" si="36"/>
        <v>#N/A</v>
      </c>
      <c r="L493" s="40" t="e">
        <f>VLOOKUP(C493,SOURCE!V$6:AB$10046,2,0)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VLOOKUP(C494,SOURCE!$V$3:$AC$2867,8,0)</f>
        <v>#N/A</v>
      </c>
      <c r="E494" s="26" t="e">
        <f>CHAR(34)&amp;VLOOKUP(C494,SOURCE!$V$3:$AC$2867,6,0)&amp;CHAR(34)</f>
        <v>#N/A</v>
      </c>
      <c r="F494" s="22" t="e">
        <f>VLOOKUP(C494,SOURCE!$V$3:$AD$2867,9,0)&amp;"           {"&amp;D494&amp;",   "&amp;E494&amp;"},"</f>
        <v>#N/A</v>
      </c>
      <c r="H494" t="b">
        <f>ISNA(VLOOKUP(J494,J818:J$823,1,0))</f>
        <v>1</v>
      </c>
      <c r="I494" s="27" t="e">
        <f>VLOOKUP(C494,SOURCE!V$6:AB$10046,7,0)</f>
        <v>#N/A</v>
      </c>
      <c r="J494" s="28" t="e">
        <f>VLOOKUP(C494,SOURCE!V$6:AB$10046,6,0)</f>
        <v>#N/A</v>
      </c>
      <c r="K494" s="30" t="e">
        <f t="shared" si="36"/>
        <v>#N/A</v>
      </c>
      <c r="L494" s="40" t="e">
        <f>VLOOKUP(C494,SOURCE!V$6:AB$10046,2,0)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VLOOKUP(C495,SOURCE!$V$3:$AC$2867,8,0)</f>
        <v>#N/A</v>
      </c>
      <c r="E495" s="26" t="e">
        <f>CHAR(34)&amp;VLOOKUP(C495,SOURCE!$V$3:$AC$2867,6,0)&amp;CHAR(34)</f>
        <v>#N/A</v>
      </c>
      <c r="F495" s="22" t="e">
        <f>VLOOKUP(C495,SOURCE!$V$3:$AD$2867,9,0)&amp;"           {"&amp;D495&amp;",   "&amp;E495&amp;"},"</f>
        <v>#N/A</v>
      </c>
      <c r="H495" t="b">
        <f>ISNA(VLOOKUP(J495,J819:J$823,1,0))</f>
        <v>1</v>
      </c>
      <c r="I495" s="27" t="e">
        <f>VLOOKUP(C495,SOURCE!V$6:AB$10046,7,0)</f>
        <v>#N/A</v>
      </c>
      <c r="J495" s="28" t="e">
        <f>VLOOKUP(C495,SOURCE!V$6:AB$10046,6,0)</f>
        <v>#N/A</v>
      </c>
      <c r="K495" s="30" t="e">
        <f t="shared" si="36"/>
        <v>#N/A</v>
      </c>
      <c r="L495" s="40" t="e">
        <f>VLOOKUP(C495,SOURCE!V$6:AB$10046,2,0)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VLOOKUP(C496,SOURCE!$V$3:$AC$2867,8,0)</f>
        <v>#N/A</v>
      </c>
      <c r="E496" s="26" t="e">
        <f>CHAR(34)&amp;VLOOKUP(C496,SOURCE!$V$3:$AC$2867,6,0)&amp;CHAR(34)</f>
        <v>#N/A</v>
      </c>
      <c r="F496" s="22" t="e">
        <f>VLOOKUP(C496,SOURCE!$V$3:$AD$2867,9,0)&amp;"           {"&amp;D496&amp;",   "&amp;E496&amp;"},"</f>
        <v>#N/A</v>
      </c>
      <c r="H496" t="b">
        <f>ISNA(VLOOKUP(J496,J820:J$823,1,0))</f>
        <v>1</v>
      </c>
      <c r="I496" s="27" t="e">
        <f>VLOOKUP(C496,SOURCE!V$6:AB$10046,7,0)</f>
        <v>#N/A</v>
      </c>
      <c r="J496" s="28" t="e">
        <f>VLOOKUP(C496,SOURCE!V$6:AB$10046,6,0)</f>
        <v>#N/A</v>
      </c>
      <c r="K496" s="30" t="e">
        <f t="shared" si="36"/>
        <v>#N/A</v>
      </c>
      <c r="L496" s="40" t="e">
        <f>VLOOKUP(C496,SOURCE!V$6:AB$10046,2,0)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VLOOKUP(C497,SOURCE!$V$3:$AC$2867,8,0)</f>
        <v>#N/A</v>
      </c>
      <c r="E497" s="26" t="e">
        <f>CHAR(34)&amp;VLOOKUP(C497,SOURCE!$V$3:$AC$2867,6,0)&amp;CHAR(34)</f>
        <v>#N/A</v>
      </c>
      <c r="F497" s="22" t="e">
        <f>VLOOKUP(C497,SOURCE!$V$3:$AD$2867,9,0)&amp;"           {"&amp;D497&amp;",   "&amp;E497&amp;"},"</f>
        <v>#N/A</v>
      </c>
      <c r="H497" t="b">
        <f>ISNA(VLOOKUP(J497,J821:J$823,1,0))</f>
        <v>1</v>
      </c>
      <c r="I497" s="27" t="e">
        <f>VLOOKUP(C497,SOURCE!V$6:AB$10046,7,0)</f>
        <v>#N/A</v>
      </c>
      <c r="J497" s="28" t="e">
        <f>VLOOKUP(C497,SOURCE!V$6:AB$10046,6,0)</f>
        <v>#N/A</v>
      </c>
      <c r="K497" s="30" t="e">
        <f t="shared" si="36"/>
        <v>#N/A</v>
      </c>
      <c r="L497" s="40" t="e">
        <f>VLOOKUP(C497,SOURCE!V$6:AB$10046,2,0)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VLOOKUP(C498,SOURCE!$V$3:$AC$2867,8,0)</f>
        <v>#N/A</v>
      </c>
      <c r="E498" s="26" t="e">
        <f>CHAR(34)&amp;VLOOKUP(C498,SOURCE!$V$3:$AC$2867,6,0)&amp;CHAR(34)</f>
        <v>#N/A</v>
      </c>
      <c r="F498" s="22" t="e">
        <f>VLOOKUP(C498,SOURCE!$V$3:$AD$2867,9,0)&amp;"           {"&amp;D498&amp;",   "&amp;E498&amp;"},"</f>
        <v>#N/A</v>
      </c>
      <c r="H498" t="b">
        <f>ISNA(VLOOKUP(J498,J822:J$823,1,0))</f>
        <v>1</v>
      </c>
      <c r="I498" s="27" t="e">
        <f>VLOOKUP(C498,SOURCE!V$6:AB$10046,7,0)</f>
        <v>#N/A</v>
      </c>
      <c r="J498" s="28" t="e">
        <f>VLOOKUP(C498,SOURCE!V$6:AB$10046,6,0)</f>
        <v>#N/A</v>
      </c>
      <c r="K498" s="30" t="e">
        <f t="shared" si="36"/>
        <v>#N/A</v>
      </c>
      <c r="L498" s="40" t="e">
        <f>VLOOKUP(C498,SOURCE!V$6:AB$10046,2,0)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VLOOKUP(C499,SOURCE!$V$3:$AC$2867,8,0)</f>
        <v>#N/A</v>
      </c>
      <c r="E499" s="26" t="e">
        <f>CHAR(34)&amp;VLOOKUP(C499,SOURCE!$V$3:$AC$2867,6,0)&amp;CHAR(34)</f>
        <v>#N/A</v>
      </c>
      <c r="F499" s="22" t="e">
        <f>VLOOKUP(C499,SOURCE!$V$3:$AD$2867,9,0)&amp;"           {"&amp;D499&amp;",   "&amp;E499&amp;"},"</f>
        <v>#N/A</v>
      </c>
      <c r="H499" t="b">
        <f>ISNA(VLOOKUP(J499,J823:J$823,1,0))</f>
        <v>1</v>
      </c>
      <c r="I499" s="27" t="e">
        <f>VLOOKUP(C499,SOURCE!V$6:AB$10046,7,0)</f>
        <v>#N/A</v>
      </c>
      <c r="J499" s="28" t="e">
        <f>VLOOKUP(C499,SOURCE!V$6:AB$10046,6,0)</f>
        <v>#N/A</v>
      </c>
      <c r="K499" s="30" t="e">
        <f t="shared" si="36"/>
        <v>#N/A</v>
      </c>
      <c r="L499" s="40" t="e">
        <f>VLOOKUP(C499,SOURCE!V$6:AB$10046,2,0)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VLOOKUP(C500,SOURCE!$V$3:$AC$2867,8,0)</f>
        <v>#N/A</v>
      </c>
      <c r="E500" s="26" t="e">
        <f>CHAR(34)&amp;VLOOKUP(C500,SOURCE!$V$3:$AC$2867,6,0)&amp;CHAR(34)</f>
        <v>#N/A</v>
      </c>
      <c r="F500" s="22" t="e">
        <f>VLOOKUP(C500,SOURCE!$V$3:$AD$2867,9,0)&amp;"           {"&amp;D500&amp;",   "&amp;E500&amp;"},"</f>
        <v>#N/A</v>
      </c>
      <c r="H500" t="b">
        <f>ISNA(VLOOKUP(J500,J$823:J824,1,0))</f>
        <v>1</v>
      </c>
      <c r="I500" s="27" t="e">
        <f>VLOOKUP(C500,SOURCE!V$6:AB$10046,7,0)</f>
        <v>#N/A</v>
      </c>
      <c r="J500" s="28" t="e">
        <f>VLOOKUP(C500,SOURCE!V$6:AB$10046,6,0)</f>
        <v>#N/A</v>
      </c>
      <c r="K500" s="30" t="e">
        <f t="shared" si="36"/>
        <v>#N/A</v>
      </c>
      <c r="L500" s="40" t="e">
        <f>VLOOKUP(C500,SOURCE!V$6:AB$10046,2,0)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VLOOKUP(C501,SOURCE!$V$3:$AC$2867,8,0)</f>
        <v>#N/A</v>
      </c>
      <c r="E501" s="26" t="e">
        <f>CHAR(34)&amp;VLOOKUP(C501,SOURCE!$V$3:$AC$2867,6,0)&amp;CHAR(34)</f>
        <v>#N/A</v>
      </c>
      <c r="F501" s="22" t="e">
        <f>VLOOKUP(C501,SOURCE!$V$3:$AD$2867,9,0)&amp;"           {"&amp;D501&amp;",   "&amp;E501&amp;"},"</f>
        <v>#N/A</v>
      </c>
      <c r="H501" t="b">
        <f>ISNA(VLOOKUP(J501,J$823:J825,1,0))</f>
        <v>1</v>
      </c>
      <c r="I501" s="27" t="e">
        <f>VLOOKUP(C501,SOURCE!V$6:AB$10046,7,0)</f>
        <v>#N/A</v>
      </c>
      <c r="J501" s="28" t="e">
        <f>VLOOKUP(C501,SOURCE!V$6:AB$10046,6,0)</f>
        <v>#N/A</v>
      </c>
      <c r="K501" s="30" t="e">
        <f t="shared" si="36"/>
        <v>#N/A</v>
      </c>
      <c r="L501" s="40" t="e">
        <f>VLOOKUP(C501,SOURCE!V$6:AB$10046,2,0)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VLOOKUP(C502,SOURCE!$V$3:$AC$2867,8,0)</f>
        <v>#N/A</v>
      </c>
      <c r="E502" s="26" t="e">
        <f>CHAR(34)&amp;VLOOKUP(C502,SOURCE!$V$3:$AC$2867,6,0)&amp;CHAR(34)</f>
        <v>#N/A</v>
      </c>
      <c r="F502" s="22" t="e">
        <f>VLOOKUP(C502,SOURCE!$V$3:$AD$2867,9,0)&amp;"           {"&amp;D502&amp;",   "&amp;E502&amp;"},"</f>
        <v>#N/A</v>
      </c>
      <c r="H502" t="b">
        <f>ISNA(VLOOKUP(J502,J$823:J826,1,0))</f>
        <v>1</v>
      </c>
      <c r="I502" s="27" t="e">
        <f>VLOOKUP(C502,SOURCE!V$6:AB$10046,7,0)</f>
        <v>#N/A</v>
      </c>
      <c r="J502" s="28" t="e">
        <f>VLOOKUP(C502,SOURCE!V$6:AB$10046,6,0)</f>
        <v>#N/A</v>
      </c>
      <c r="K502" s="30" t="e">
        <f t="shared" si="36"/>
        <v>#N/A</v>
      </c>
      <c r="L502" s="40" t="e">
        <f>VLOOKUP(C502,SOURCE!V$6:AB$10046,2,0)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VLOOKUP(C503,SOURCE!$V$3:$AC$2867,8,0)</f>
        <v>#N/A</v>
      </c>
      <c r="E503" s="26" t="e">
        <f>CHAR(34)&amp;VLOOKUP(C503,SOURCE!$V$3:$AC$2867,6,0)&amp;CHAR(34)</f>
        <v>#N/A</v>
      </c>
      <c r="F503" s="22" t="e">
        <f>VLOOKUP(C503,SOURCE!$V$3:$AD$2867,9,0)&amp;"           {"&amp;D503&amp;",   "&amp;E503&amp;"},"</f>
        <v>#N/A</v>
      </c>
      <c r="H503" t="b">
        <f>ISNA(VLOOKUP(J503,J$823:J827,1,0))</f>
        <v>1</v>
      </c>
      <c r="I503" s="27" t="e">
        <f>VLOOKUP(C503,SOURCE!V$6:AB$10046,7,0)</f>
        <v>#N/A</v>
      </c>
      <c r="J503" s="28" t="e">
        <f>VLOOKUP(C503,SOURCE!V$6:AB$10046,6,0)</f>
        <v>#N/A</v>
      </c>
      <c r="K503" s="30" t="e">
        <f t="shared" si="36"/>
        <v>#N/A</v>
      </c>
      <c r="L503" s="40" t="e">
        <f>VLOOKUP(C503,SOURCE!V$6:AB$10046,2,0)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VLOOKUP(C504,SOURCE!$V$3:$AC$2867,8,0)</f>
        <v>#N/A</v>
      </c>
      <c r="E504" s="26" t="e">
        <f>CHAR(34)&amp;VLOOKUP(C504,SOURCE!$V$3:$AC$2867,6,0)&amp;CHAR(34)</f>
        <v>#N/A</v>
      </c>
      <c r="F504" s="22" t="e">
        <f>VLOOKUP(C504,SOURCE!$V$3:$AD$2867,9,0)&amp;"           {"&amp;D504&amp;",   "&amp;E504&amp;"},"</f>
        <v>#N/A</v>
      </c>
      <c r="H504" t="b">
        <f>ISNA(VLOOKUP(J504,J$823:J828,1,0))</f>
        <v>1</v>
      </c>
      <c r="I504" s="27" t="e">
        <f>VLOOKUP(C504,SOURCE!V$6:AB$10046,7,0)</f>
        <v>#N/A</v>
      </c>
      <c r="J504" s="28" t="e">
        <f>VLOOKUP(C504,SOURCE!V$6:AB$10046,6,0)</f>
        <v>#N/A</v>
      </c>
      <c r="K504" s="30" t="e">
        <f t="shared" si="36"/>
        <v>#N/A</v>
      </c>
      <c r="L504" s="40" t="e">
        <f>VLOOKUP(C504,SOURCE!V$6:AB$10046,2,0)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VLOOKUP(C505,SOURCE!$V$3:$AC$2867,8,0)</f>
        <v>#N/A</v>
      </c>
      <c r="E505" s="26" t="e">
        <f>CHAR(34)&amp;VLOOKUP(C505,SOURCE!$V$3:$AC$2867,6,0)&amp;CHAR(34)</f>
        <v>#N/A</v>
      </c>
      <c r="F505" s="22" t="e">
        <f>VLOOKUP(C505,SOURCE!$V$3:$AD$2867,9,0)&amp;"           {"&amp;D505&amp;",   "&amp;E505&amp;"},"</f>
        <v>#N/A</v>
      </c>
      <c r="H505" t="b">
        <f>ISNA(VLOOKUP(J505,J$823:J829,1,0))</f>
        <v>1</v>
      </c>
      <c r="I505" s="27" t="e">
        <f>VLOOKUP(C505,SOURCE!V$6:AB$10046,7,0)</f>
        <v>#N/A</v>
      </c>
      <c r="J505" s="28" t="e">
        <f>VLOOKUP(C505,SOURCE!V$6:AB$10046,6,0)</f>
        <v>#N/A</v>
      </c>
      <c r="K505" s="30" t="e">
        <f t="shared" si="36"/>
        <v>#N/A</v>
      </c>
      <c r="L505" s="40" t="e">
        <f>VLOOKUP(C505,SOURCE!V$6:AB$10046,2,0)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VLOOKUP(C506,SOURCE!$V$3:$AC$2867,8,0)</f>
        <v>#N/A</v>
      </c>
      <c r="E506" s="26" t="e">
        <f>CHAR(34)&amp;VLOOKUP(C506,SOURCE!$V$3:$AC$2867,6,0)&amp;CHAR(34)</f>
        <v>#N/A</v>
      </c>
      <c r="F506" s="22" t="e">
        <f>VLOOKUP(C506,SOURCE!$V$3:$AD$2867,9,0)&amp;"           {"&amp;D506&amp;",   "&amp;E506&amp;"},"</f>
        <v>#N/A</v>
      </c>
      <c r="H506" t="b">
        <f>ISNA(VLOOKUP(J506,J$823:J830,1,0))</f>
        <v>1</v>
      </c>
      <c r="I506" s="27" t="e">
        <f>VLOOKUP(C506,SOURCE!V$6:AB$10046,7,0)</f>
        <v>#N/A</v>
      </c>
      <c r="J506" s="28" t="e">
        <f>VLOOKUP(C506,SOURCE!V$6:AB$10046,6,0)</f>
        <v>#N/A</v>
      </c>
      <c r="K506" s="30" t="e">
        <f t="shared" si="36"/>
        <v>#N/A</v>
      </c>
      <c r="L506" s="40" t="e">
        <f>VLOOKUP(C506,SOURCE!V$6:AB$10046,2,0)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VLOOKUP(C507,SOURCE!$V$3:$AC$2867,8,0)</f>
        <v>#N/A</v>
      </c>
      <c r="E507" s="26" t="e">
        <f>CHAR(34)&amp;VLOOKUP(C507,SOURCE!$V$3:$AC$2867,6,0)&amp;CHAR(34)</f>
        <v>#N/A</v>
      </c>
      <c r="F507" s="22" t="e">
        <f>VLOOKUP(C507,SOURCE!$V$3:$AD$2867,9,0)&amp;"           {"&amp;D507&amp;",   "&amp;E507&amp;"},"</f>
        <v>#N/A</v>
      </c>
      <c r="H507" t="b">
        <f>ISNA(VLOOKUP(J507,J$823:J831,1,0))</f>
        <v>1</v>
      </c>
      <c r="I507" s="27" t="e">
        <f>VLOOKUP(C507,SOURCE!V$6:AB$10046,7,0)</f>
        <v>#N/A</v>
      </c>
      <c r="J507" s="28" t="e">
        <f>VLOOKUP(C507,SOURCE!V$6:AB$10046,6,0)</f>
        <v>#N/A</v>
      </c>
      <c r="K507" s="30" t="e">
        <f t="shared" si="36"/>
        <v>#N/A</v>
      </c>
      <c r="L507" s="40" t="e">
        <f>VLOOKUP(C507,SOURCE!V$6:AB$10046,2,0)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VLOOKUP(C508,SOURCE!$V$3:$AC$2867,8,0)</f>
        <v>#N/A</v>
      </c>
      <c r="E508" s="26" t="e">
        <f>CHAR(34)&amp;VLOOKUP(C508,SOURCE!$V$3:$AC$2867,6,0)&amp;CHAR(34)</f>
        <v>#N/A</v>
      </c>
      <c r="F508" s="22" t="e">
        <f>VLOOKUP(C508,SOURCE!$V$3:$AD$2867,9,0)&amp;"           {"&amp;D508&amp;",   "&amp;E508&amp;"},"</f>
        <v>#N/A</v>
      </c>
      <c r="H508" t="b">
        <f>ISNA(VLOOKUP(J508,J$823:J832,1,0))</f>
        <v>1</v>
      </c>
      <c r="I508" s="27" t="e">
        <f>VLOOKUP(C508,SOURCE!V$6:AB$10046,7,0)</f>
        <v>#N/A</v>
      </c>
      <c r="J508" s="28" t="e">
        <f>VLOOKUP(C508,SOURCE!V$6:AB$10046,6,0)</f>
        <v>#N/A</v>
      </c>
      <c r="K508" s="30" t="e">
        <f t="shared" si="36"/>
        <v>#N/A</v>
      </c>
      <c r="L508" s="40" t="e">
        <f>VLOOKUP(C508,SOURCE!V$6:AB$10046,2,0)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VLOOKUP(C509,SOURCE!$V$3:$AC$2867,8,0)</f>
        <v>#N/A</v>
      </c>
      <c r="E509" s="26" t="e">
        <f>CHAR(34)&amp;VLOOKUP(C509,SOURCE!$V$3:$AC$2867,6,0)&amp;CHAR(34)</f>
        <v>#N/A</v>
      </c>
      <c r="F509" s="22" t="e">
        <f>VLOOKUP(C509,SOURCE!$V$3:$AD$2867,9,0)&amp;"           {"&amp;D509&amp;",   "&amp;E509&amp;"},"</f>
        <v>#N/A</v>
      </c>
      <c r="H509" t="b">
        <f>ISNA(VLOOKUP(J509,J$823:J833,1,0))</f>
        <v>1</v>
      </c>
      <c r="I509" s="27" t="e">
        <f>VLOOKUP(C509,SOURCE!V$6:AB$10046,7,0)</f>
        <v>#N/A</v>
      </c>
      <c r="J509" s="28" t="e">
        <f>VLOOKUP(C509,SOURCE!V$6:AB$10046,6,0)</f>
        <v>#N/A</v>
      </c>
      <c r="K509" s="30" t="e">
        <f t="shared" si="36"/>
        <v>#N/A</v>
      </c>
      <c r="L509" s="40" t="e">
        <f>VLOOKUP(C509,SOURCE!V$6:AB$10046,2,0)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VLOOKUP(C510,SOURCE!$V$3:$AC$2867,8,0)</f>
        <v>#N/A</v>
      </c>
      <c r="E510" s="26" t="e">
        <f>CHAR(34)&amp;VLOOKUP(C510,SOURCE!$V$3:$AC$2867,6,0)&amp;CHAR(34)</f>
        <v>#N/A</v>
      </c>
      <c r="F510" s="22" t="e">
        <f>VLOOKUP(C510,SOURCE!$V$3:$AD$2867,9,0)&amp;"           {"&amp;D510&amp;",   "&amp;E510&amp;"},"</f>
        <v>#N/A</v>
      </c>
      <c r="H510" t="b">
        <f>ISNA(VLOOKUP(J510,J$823:J834,1,0))</f>
        <v>1</v>
      </c>
      <c r="I510" s="27" t="e">
        <f>VLOOKUP(C510,SOURCE!V$6:AB$10046,7,0)</f>
        <v>#N/A</v>
      </c>
      <c r="J510" s="28" t="e">
        <f>VLOOKUP(C510,SOURCE!V$6:AB$10046,6,0)</f>
        <v>#N/A</v>
      </c>
      <c r="K510" s="30" t="e">
        <f t="shared" si="36"/>
        <v>#N/A</v>
      </c>
      <c r="L510" s="40" t="e">
        <f>VLOOKUP(C510,SOURCE!V$6:AB$10046,2,0)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VLOOKUP(C511,SOURCE!$V$3:$AC$2867,8,0)</f>
        <v>#N/A</v>
      </c>
      <c r="E511" s="26" t="e">
        <f>CHAR(34)&amp;VLOOKUP(C511,SOURCE!$V$3:$AC$2867,6,0)&amp;CHAR(34)</f>
        <v>#N/A</v>
      </c>
      <c r="F511" s="22" t="e">
        <f>VLOOKUP(C511,SOURCE!$V$3:$AD$2867,9,0)&amp;"           {"&amp;D511&amp;",   "&amp;E511&amp;"},"</f>
        <v>#N/A</v>
      </c>
      <c r="H511" t="b">
        <f>ISNA(VLOOKUP(J511,J$823:J835,1,0))</f>
        <v>1</v>
      </c>
      <c r="I511" s="27" t="e">
        <f>VLOOKUP(C511,SOURCE!V$6:AB$10046,7,0)</f>
        <v>#N/A</v>
      </c>
      <c r="J511" s="28" t="e">
        <f>VLOOKUP(C511,SOURCE!V$6:AB$10046,6,0)</f>
        <v>#N/A</v>
      </c>
      <c r="K511" s="30" t="e">
        <f t="shared" si="36"/>
        <v>#N/A</v>
      </c>
      <c r="L511" s="40" t="e">
        <f>VLOOKUP(C511,SOURCE!V$6:AB$10046,2,0)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VLOOKUP(C512,SOURCE!$V$3:$AC$2867,8,0)</f>
        <v>#N/A</v>
      </c>
      <c r="E512" s="26" t="e">
        <f>CHAR(34)&amp;VLOOKUP(C512,SOURCE!$V$3:$AC$2867,6,0)&amp;CHAR(34)</f>
        <v>#N/A</v>
      </c>
      <c r="F512" s="22" t="e">
        <f>VLOOKUP(C512,SOURCE!$V$3:$AD$2867,9,0)&amp;"           {"&amp;D512&amp;",   "&amp;E512&amp;"},"</f>
        <v>#N/A</v>
      </c>
      <c r="H512" t="b">
        <f>ISNA(VLOOKUP(J512,J$823:J836,1,0))</f>
        <v>1</v>
      </c>
      <c r="I512" s="27" t="e">
        <f>VLOOKUP(C512,SOURCE!V$6:AB$10046,7,0)</f>
        <v>#N/A</v>
      </c>
      <c r="J512" s="28" t="e">
        <f>VLOOKUP(C512,SOURCE!V$6:AB$10046,6,0)</f>
        <v>#N/A</v>
      </c>
      <c r="K512" s="30" t="e">
        <f t="shared" si="36"/>
        <v>#N/A</v>
      </c>
      <c r="L512" s="40" t="e">
        <f>VLOOKUP(C512,SOURCE!V$6:AB$10046,2,0)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VLOOKUP(C513,SOURCE!$V$3:$AC$2867,8,0)</f>
        <v>#N/A</v>
      </c>
      <c r="E513" s="26" t="e">
        <f>CHAR(34)&amp;VLOOKUP(C513,SOURCE!$V$3:$AC$2867,6,0)&amp;CHAR(34)</f>
        <v>#N/A</v>
      </c>
      <c r="F513" s="22" t="e">
        <f>VLOOKUP(C513,SOURCE!$V$3:$AD$2867,9,0)&amp;"           {"&amp;D513&amp;",   "&amp;E513&amp;"},"</f>
        <v>#N/A</v>
      </c>
      <c r="H513" t="b">
        <f>ISNA(VLOOKUP(J513,J$823:J837,1,0))</f>
        <v>1</v>
      </c>
      <c r="I513" s="27" t="e">
        <f>VLOOKUP(C513,SOURCE!V$6:AB$10046,7,0)</f>
        <v>#N/A</v>
      </c>
      <c r="J513" s="28" t="e">
        <f>VLOOKUP(C513,SOURCE!V$6:AB$10046,6,0)</f>
        <v>#N/A</v>
      </c>
      <c r="K513" s="30" t="e">
        <f t="shared" si="36"/>
        <v>#N/A</v>
      </c>
      <c r="L513" s="40" t="e">
        <f>VLOOKUP(C513,SOURCE!V$6:AB$10046,2,0)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VLOOKUP(C514,SOURCE!$V$3:$AC$2867,8,0)</f>
        <v>#N/A</v>
      </c>
      <c r="E514" s="26" t="e">
        <f>CHAR(34)&amp;VLOOKUP(C514,SOURCE!$V$3:$AC$2867,6,0)&amp;CHAR(34)</f>
        <v>#N/A</v>
      </c>
      <c r="F514" s="22" t="e">
        <f>VLOOKUP(C514,SOURCE!$V$3:$AD$2867,9,0)&amp;"           {"&amp;D514&amp;",   "&amp;E514&amp;"},"</f>
        <v>#N/A</v>
      </c>
      <c r="H514" t="b">
        <f>ISNA(VLOOKUP(J514,J$823:J838,1,0))</f>
        <v>1</v>
      </c>
      <c r="I514" s="27" t="e">
        <f>VLOOKUP(C514,SOURCE!V$6:AB$10046,7,0)</f>
        <v>#N/A</v>
      </c>
      <c r="J514" s="28" t="e">
        <f>VLOOKUP(C514,SOURCE!V$6:AB$10046,6,0)</f>
        <v>#N/A</v>
      </c>
      <c r="K514" s="30" t="e">
        <f t="shared" si="36"/>
        <v>#N/A</v>
      </c>
      <c r="L514" s="40" t="e">
        <f>VLOOKUP(C514,SOURCE!V$6:AB$10046,2,0)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VLOOKUP(C515,SOURCE!$V$3:$AC$2867,8,0)</f>
        <v>#N/A</v>
      </c>
      <c r="E515" s="26" t="e">
        <f>CHAR(34)&amp;VLOOKUP(C515,SOURCE!$V$3:$AC$2867,6,0)&amp;CHAR(34)</f>
        <v>#N/A</v>
      </c>
      <c r="F515" s="22" t="e">
        <f>VLOOKUP(C515,SOURCE!$V$3:$AD$2867,9,0)&amp;"           {"&amp;D515&amp;",   "&amp;E515&amp;"},"</f>
        <v>#N/A</v>
      </c>
      <c r="H515" t="b">
        <f>ISNA(VLOOKUP(J515,J$823:J839,1,0))</f>
        <v>1</v>
      </c>
      <c r="I515" s="27" t="e">
        <f>VLOOKUP(C515,SOURCE!V$6:AB$10046,7,0)</f>
        <v>#N/A</v>
      </c>
      <c r="J515" s="28" t="e">
        <f>VLOOKUP(C515,SOURCE!V$6:AB$10046,6,0)</f>
        <v>#N/A</v>
      </c>
      <c r="K515" s="30" t="e">
        <f t="shared" si="36"/>
        <v>#N/A</v>
      </c>
      <c r="L515" s="40" t="e">
        <f>VLOOKUP(C515,SOURCE!V$6:AB$10046,2,0)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VLOOKUP(C516,SOURCE!$V$3:$AC$2867,8,0)</f>
        <v>#N/A</v>
      </c>
      <c r="E516" s="26" t="e">
        <f>CHAR(34)&amp;VLOOKUP(C516,SOURCE!$V$3:$AC$2867,6,0)&amp;CHAR(34)</f>
        <v>#N/A</v>
      </c>
      <c r="F516" s="22" t="e">
        <f>VLOOKUP(C516,SOURCE!$V$3:$AD$2867,9,0)&amp;"           {"&amp;D516&amp;",   "&amp;E516&amp;"},"</f>
        <v>#N/A</v>
      </c>
      <c r="H516" t="b">
        <f>ISNA(VLOOKUP(J516,J$823:J840,1,0))</f>
        <v>1</v>
      </c>
      <c r="I516" s="27" t="e">
        <f>VLOOKUP(C516,SOURCE!V$6:AB$10046,7,0)</f>
        <v>#N/A</v>
      </c>
      <c r="J516" s="28" t="e">
        <f>VLOOKUP(C516,SOURCE!V$6:AB$10046,6,0)</f>
        <v>#N/A</v>
      </c>
      <c r="K516" s="30" t="e">
        <f t="shared" si="36"/>
        <v>#N/A</v>
      </c>
      <c r="L516" s="40" t="e">
        <f>VLOOKUP(C516,SOURCE!V$6:AB$10046,2,0)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VLOOKUP(C517,SOURCE!$V$3:$AC$2867,8,0)</f>
        <v>#N/A</v>
      </c>
      <c r="E517" s="26" t="e">
        <f>CHAR(34)&amp;VLOOKUP(C517,SOURCE!$V$3:$AC$2867,6,0)&amp;CHAR(34)</f>
        <v>#N/A</v>
      </c>
      <c r="F517" s="22" t="e">
        <f>VLOOKUP(C517,SOURCE!$V$3:$AD$2867,9,0)&amp;"           {"&amp;D517&amp;",   "&amp;E517&amp;"},"</f>
        <v>#N/A</v>
      </c>
      <c r="H517" t="b">
        <f>ISNA(VLOOKUP(J517,J$823:J841,1,0))</f>
        <v>1</v>
      </c>
      <c r="I517" s="27" t="e">
        <f>VLOOKUP(C517,SOURCE!V$6:AB$10046,7,0)</f>
        <v>#N/A</v>
      </c>
      <c r="J517" s="28" t="e">
        <f>VLOOKUP(C517,SOURCE!V$6:AB$10046,6,0)</f>
        <v>#N/A</v>
      </c>
      <c r="K517" s="30" t="e">
        <f t="shared" si="36"/>
        <v>#N/A</v>
      </c>
      <c r="L517" s="40" t="e">
        <f>VLOOKUP(C517,SOURCE!V$6:AB$10046,2,0)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VLOOKUP(C518,SOURCE!$V$3:$AC$2867,8,0)</f>
        <v>#N/A</v>
      </c>
      <c r="E518" s="26" t="e">
        <f>CHAR(34)&amp;VLOOKUP(C518,SOURCE!$V$3:$AC$2867,6,0)&amp;CHAR(34)</f>
        <v>#N/A</v>
      </c>
      <c r="F518" s="22" t="e">
        <f>VLOOKUP(C518,SOURCE!$V$3:$AD$2867,9,0)&amp;"           {"&amp;D518&amp;",   "&amp;E518&amp;"},"</f>
        <v>#N/A</v>
      </c>
      <c r="H518" t="b">
        <f>ISNA(VLOOKUP(J518,J$823:J842,1,0))</f>
        <v>1</v>
      </c>
      <c r="I518" s="27" t="e">
        <f>VLOOKUP(C518,SOURCE!V$6:AB$10046,7,0)</f>
        <v>#N/A</v>
      </c>
      <c r="J518" s="28" t="e">
        <f>VLOOKUP(C518,SOURCE!V$6:AB$10046,6,0)</f>
        <v>#N/A</v>
      </c>
      <c r="K518" s="30" t="e">
        <f t="shared" si="36"/>
        <v>#N/A</v>
      </c>
      <c r="L518" s="40" t="e">
        <f>VLOOKUP(C518,SOURCE!V$6:AB$10046,2,0)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VLOOKUP(C519,SOURCE!$V$3:$AC$2867,8,0)</f>
        <v>#N/A</v>
      </c>
      <c r="E519" s="26" t="e">
        <f>CHAR(34)&amp;VLOOKUP(C519,SOURCE!$V$3:$AC$2867,6,0)&amp;CHAR(34)</f>
        <v>#N/A</v>
      </c>
      <c r="F519" s="22" t="e">
        <f>VLOOKUP(C519,SOURCE!$V$3:$AD$2867,9,0)&amp;"           {"&amp;D519&amp;",   "&amp;E519&amp;"},"</f>
        <v>#N/A</v>
      </c>
      <c r="H519" t="b">
        <f>ISNA(VLOOKUP(J519,J$823:J843,1,0))</f>
        <v>1</v>
      </c>
      <c r="I519" s="27" t="e">
        <f>VLOOKUP(C519,SOURCE!V$6:AB$10046,7,0)</f>
        <v>#N/A</v>
      </c>
      <c r="J519" s="28" t="e">
        <f>VLOOKUP(C519,SOURCE!V$6:AB$10046,6,0)</f>
        <v>#N/A</v>
      </c>
      <c r="K519" s="30" t="e">
        <f t="shared" si="36"/>
        <v>#N/A</v>
      </c>
      <c r="L519" s="40" t="e">
        <f>VLOOKUP(C519,SOURCE!V$6:AB$10046,2,0)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VLOOKUP(C520,SOURCE!$V$3:$AC$2867,8,0)</f>
        <v>#N/A</v>
      </c>
      <c r="E520" s="26" t="e">
        <f>CHAR(34)&amp;VLOOKUP(C520,SOURCE!$V$3:$AC$2867,6,0)&amp;CHAR(34)</f>
        <v>#N/A</v>
      </c>
      <c r="F520" s="22" t="e">
        <f>VLOOKUP(C520,SOURCE!$V$3:$AD$2867,9,0)&amp;"           {"&amp;D520&amp;",   "&amp;E520&amp;"},"</f>
        <v>#N/A</v>
      </c>
      <c r="H520" t="b">
        <f>ISNA(VLOOKUP(J520,J$823:J844,1,0))</f>
        <v>1</v>
      </c>
      <c r="I520" s="27" t="e">
        <f>VLOOKUP(C520,SOURCE!V$6:AB$10046,7,0)</f>
        <v>#N/A</v>
      </c>
      <c r="J520" s="28" t="e">
        <f>VLOOKUP(C520,SOURCE!V$6:AB$10046,6,0)</f>
        <v>#N/A</v>
      </c>
      <c r="K520" s="30" t="e">
        <f t="shared" si="36"/>
        <v>#N/A</v>
      </c>
      <c r="L520" s="40" t="e">
        <f>VLOOKUP(C520,SOURCE!V$6:AB$10046,2,0)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VLOOKUP(C521,SOURCE!$V$3:$AC$2867,8,0)</f>
        <v>#N/A</v>
      </c>
      <c r="E521" s="26" t="e">
        <f>CHAR(34)&amp;VLOOKUP(C521,SOURCE!$V$3:$AC$2867,6,0)&amp;CHAR(34)</f>
        <v>#N/A</v>
      </c>
      <c r="F521" s="22" t="e">
        <f>VLOOKUP(C521,SOURCE!$V$3:$AD$2867,9,0)&amp;"           {"&amp;D521&amp;",   "&amp;E521&amp;"},"</f>
        <v>#N/A</v>
      </c>
      <c r="H521" t="b">
        <f>ISNA(VLOOKUP(J521,J$823:J845,1,0))</f>
        <v>1</v>
      </c>
      <c r="I521" s="27" t="e">
        <f>VLOOKUP(C521,SOURCE!V$6:AB$10046,7,0)</f>
        <v>#N/A</v>
      </c>
      <c r="J521" s="28" t="e">
        <f>VLOOKUP(C521,SOURCE!V$6:AB$10046,6,0)</f>
        <v>#N/A</v>
      </c>
      <c r="K521" s="30" t="e">
        <f t="shared" si="36"/>
        <v>#N/A</v>
      </c>
      <c r="L521" s="40" t="e">
        <f>VLOOKUP(C521,SOURCE!V$6:AB$10046,2,0)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VLOOKUP(C522,SOURCE!$V$3:$AC$2867,8,0)</f>
        <v>#N/A</v>
      </c>
      <c r="E522" s="26" t="e">
        <f>CHAR(34)&amp;VLOOKUP(C522,SOURCE!$V$3:$AC$2867,6,0)&amp;CHAR(34)</f>
        <v>#N/A</v>
      </c>
      <c r="F522" s="22" t="e">
        <f>VLOOKUP(C522,SOURCE!$V$3:$AD$2867,9,0)&amp;"           {"&amp;D522&amp;",   "&amp;E522&amp;"},"</f>
        <v>#N/A</v>
      </c>
      <c r="H522" t="b">
        <f>ISNA(VLOOKUP(J522,J$823:J846,1,0))</f>
        <v>1</v>
      </c>
      <c r="I522" s="27" t="e">
        <f>VLOOKUP(C522,SOURCE!V$6:AB$10046,7,0)</f>
        <v>#N/A</v>
      </c>
      <c r="J522" s="28" t="e">
        <f>VLOOKUP(C522,SOURCE!V$6:AB$10046,6,0)</f>
        <v>#N/A</v>
      </c>
      <c r="K522" s="30" t="e">
        <f t="shared" si="36"/>
        <v>#N/A</v>
      </c>
      <c r="L522" s="40" t="e">
        <f>VLOOKUP(C522,SOURCE!V$6:AB$10046,2,0)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VLOOKUP(C523,SOURCE!$V$3:$AC$2867,8,0)</f>
        <v>#N/A</v>
      </c>
      <c r="E523" s="26" t="e">
        <f>CHAR(34)&amp;VLOOKUP(C523,SOURCE!$V$3:$AC$2867,6,0)&amp;CHAR(34)</f>
        <v>#N/A</v>
      </c>
      <c r="F523" s="22" t="e">
        <f>VLOOKUP(C523,SOURCE!$V$3:$AD$2867,9,0)&amp;"           {"&amp;D523&amp;",   "&amp;E523&amp;"},"</f>
        <v>#N/A</v>
      </c>
      <c r="H523" t="b">
        <f>ISNA(VLOOKUP(J523,J$823:J847,1,0))</f>
        <v>1</v>
      </c>
      <c r="I523" s="27" t="e">
        <f>VLOOKUP(C523,SOURCE!V$6:AB$10046,7,0)</f>
        <v>#N/A</v>
      </c>
      <c r="J523" s="28" t="e">
        <f>VLOOKUP(C523,SOURCE!V$6:AB$10046,6,0)</f>
        <v>#N/A</v>
      </c>
      <c r="K523" s="30" t="e">
        <f t="shared" si="36"/>
        <v>#N/A</v>
      </c>
      <c r="L523" s="40" t="e">
        <f>VLOOKUP(C523,SOURCE!V$6:AB$10046,2,0)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VLOOKUP(C524,SOURCE!$V$3:$AC$2867,8,0)</f>
        <v>#N/A</v>
      </c>
      <c r="E524" s="26" t="e">
        <f>CHAR(34)&amp;VLOOKUP(C524,SOURCE!$V$3:$AC$2867,6,0)&amp;CHAR(34)</f>
        <v>#N/A</v>
      </c>
      <c r="F524" s="22" t="e">
        <f>VLOOKUP(C524,SOURCE!$V$3:$AD$2867,9,0)&amp;"           {"&amp;D524&amp;",   "&amp;E524&amp;"},"</f>
        <v>#N/A</v>
      </c>
      <c r="H524" t="b">
        <f>ISNA(VLOOKUP(J524,J$823:J848,1,0))</f>
        <v>1</v>
      </c>
      <c r="I524" s="27" t="e">
        <f>VLOOKUP(C524,SOURCE!V$6:AB$10046,7,0)</f>
        <v>#N/A</v>
      </c>
      <c r="J524" s="28" t="e">
        <f>VLOOKUP(C524,SOURCE!V$6:AB$10046,6,0)</f>
        <v>#N/A</v>
      </c>
      <c r="K524" s="30" t="e">
        <f t="shared" si="36"/>
        <v>#N/A</v>
      </c>
      <c r="L524" s="40" t="e">
        <f>VLOOKUP(C524,SOURCE!V$6:AB$10046,2,0)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VLOOKUP(C525,SOURCE!$V$3:$AC$2867,8,0)</f>
        <v>#N/A</v>
      </c>
      <c r="E525" s="26" t="e">
        <f>CHAR(34)&amp;VLOOKUP(C525,SOURCE!$V$3:$AC$2867,6,0)&amp;CHAR(34)</f>
        <v>#N/A</v>
      </c>
      <c r="F525" s="22" t="e">
        <f>VLOOKUP(C525,SOURCE!$V$3:$AD$2867,9,0)&amp;"           {"&amp;D525&amp;",   "&amp;E525&amp;"},"</f>
        <v>#N/A</v>
      </c>
      <c r="H525" t="b">
        <f>ISNA(VLOOKUP(J525,J$823:J849,1,0))</f>
        <v>1</v>
      </c>
      <c r="I525" s="27" t="e">
        <f>VLOOKUP(C525,SOURCE!V$6:AB$10046,7,0)</f>
        <v>#N/A</v>
      </c>
      <c r="J525" s="28" t="e">
        <f>VLOOKUP(C525,SOURCE!V$6:AB$10046,6,0)</f>
        <v>#N/A</v>
      </c>
      <c r="K525" s="30" t="e">
        <f t="shared" si="36"/>
        <v>#N/A</v>
      </c>
      <c r="L525" s="40" t="e">
        <f>VLOOKUP(C525,SOURCE!V$6:AB$10046,2,0)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VLOOKUP(C526,SOURCE!$V$3:$AC$2867,8,0)</f>
        <v>#N/A</v>
      </c>
      <c r="E526" s="26" t="e">
        <f>CHAR(34)&amp;VLOOKUP(C526,SOURCE!$V$3:$AC$2867,6,0)&amp;CHAR(34)</f>
        <v>#N/A</v>
      </c>
      <c r="F526" s="22" t="e">
        <f>VLOOKUP(C526,SOURCE!$V$3:$AD$2867,9,0)&amp;"           {"&amp;D526&amp;",   "&amp;E526&amp;"},"</f>
        <v>#N/A</v>
      </c>
      <c r="H526" t="b">
        <f>ISNA(VLOOKUP(J526,J$823:J850,1,0))</f>
        <v>1</v>
      </c>
      <c r="I526" s="27" t="e">
        <f>VLOOKUP(C526,SOURCE!V$6:AB$10046,7,0)</f>
        <v>#N/A</v>
      </c>
      <c r="J526" s="28" t="e">
        <f>VLOOKUP(C526,SOURCE!V$6:AB$10046,6,0)</f>
        <v>#N/A</v>
      </c>
      <c r="K526" s="30" t="e">
        <f t="shared" si="36"/>
        <v>#N/A</v>
      </c>
      <c r="L526" s="40" t="e">
        <f>VLOOKUP(C526,SOURCE!V$6:AB$10046,2,0)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VLOOKUP(C527,SOURCE!$V$3:$AC$2867,8,0)</f>
        <v>#N/A</v>
      </c>
      <c r="E527" s="26" t="e">
        <f>CHAR(34)&amp;VLOOKUP(C527,SOURCE!$V$3:$AC$2867,6,0)&amp;CHAR(34)</f>
        <v>#N/A</v>
      </c>
      <c r="F527" s="22" t="e">
        <f>VLOOKUP(C527,SOURCE!$V$3:$AD$2867,9,0)&amp;"           {"&amp;D527&amp;",   "&amp;E527&amp;"},"</f>
        <v>#N/A</v>
      </c>
      <c r="H527" t="b">
        <f>ISNA(VLOOKUP(J527,J$823:J851,1,0))</f>
        <v>1</v>
      </c>
      <c r="I527" s="27" t="e">
        <f>VLOOKUP(C527,SOURCE!V$6:AB$10046,7,0)</f>
        <v>#N/A</v>
      </c>
      <c r="J527" s="28" t="e">
        <f>VLOOKUP(C527,SOURCE!V$6:AB$10046,6,0)</f>
        <v>#N/A</v>
      </c>
      <c r="K527" s="30" t="e">
        <f t="shared" si="36"/>
        <v>#N/A</v>
      </c>
      <c r="L527" s="40" t="e">
        <f>VLOOKUP(C527,SOURCE!V$6:AB$10046,2,0)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VLOOKUP(C528,SOURCE!$V$3:$AC$2867,8,0)</f>
        <v>#N/A</v>
      </c>
      <c r="E528" s="26" t="e">
        <f>CHAR(34)&amp;VLOOKUP(C528,SOURCE!$V$3:$AC$2867,6,0)&amp;CHAR(34)</f>
        <v>#N/A</v>
      </c>
      <c r="F528" s="22" t="e">
        <f>VLOOKUP(C528,SOURCE!$V$3:$AD$2867,9,0)&amp;"           {"&amp;D528&amp;",   "&amp;E528&amp;"},"</f>
        <v>#N/A</v>
      </c>
      <c r="H528" t="b">
        <f>ISNA(VLOOKUP(J528,J$823:J852,1,0))</f>
        <v>1</v>
      </c>
      <c r="I528" s="27" t="e">
        <f>VLOOKUP(C528,SOURCE!V$6:AB$10046,7,0)</f>
        <v>#N/A</v>
      </c>
      <c r="J528" s="28" t="e">
        <f>VLOOKUP(C528,SOURCE!V$6:AB$10046,6,0)</f>
        <v>#N/A</v>
      </c>
      <c r="K528" s="30" t="e">
        <f t="shared" si="36"/>
        <v>#N/A</v>
      </c>
      <c r="L528" s="40" t="e">
        <f>VLOOKUP(C528,SOURCE!V$6:AB$10046,2,0)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VLOOKUP(C529,SOURCE!$V$3:$AC$2867,8,0)</f>
        <v>#N/A</v>
      </c>
      <c r="E529" s="26" t="e">
        <f>CHAR(34)&amp;VLOOKUP(C529,SOURCE!$V$3:$AC$2867,6,0)&amp;CHAR(34)</f>
        <v>#N/A</v>
      </c>
      <c r="F529" s="22" t="e">
        <f>VLOOKUP(C529,SOURCE!$V$3:$AD$2867,9,0)&amp;"           {"&amp;D529&amp;",   "&amp;E529&amp;"},"</f>
        <v>#N/A</v>
      </c>
      <c r="H529" t="b">
        <f>ISNA(VLOOKUP(J529,J$823:J853,1,0))</f>
        <v>1</v>
      </c>
      <c r="I529" s="27" t="e">
        <f>VLOOKUP(C529,SOURCE!V$6:AB$10046,7,0)</f>
        <v>#N/A</v>
      </c>
      <c r="J529" s="28" t="e">
        <f>VLOOKUP(C529,SOURCE!V$6:AB$10046,6,0)</f>
        <v>#N/A</v>
      </c>
      <c r="K529" s="30" t="e">
        <f t="shared" si="36"/>
        <v>#N/A</v>
      </c>
      <c r="L529" s="40" t="e">
        <f>VLOOKUP(C529,SOURCE!V$6:AB$10046,2,0)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VLOOKUP(C530,SOURCE!$V$3:$AC$2867,8,0)</f>
        <v>#N/A</v>
      </c>
      <c r="E530" s="26" t="e">
        <f>CHAR(34)&amp;VLOOKUP(C530,SOURCE!$V$3:$AC$2867,6,0)&amp;CHAR(34)</f>
        <v>#N/A</v>
      </c>
      <c r="F530" s="22" t="e">
        <f>VLOOKUP(C530,SOURCE!$V$3:$AD$2867,9,0)&amp;"           {"&amp;D530&amp;",   "&amp;E530&amp;"},"</f>
        <v>#N/A</v>
      </c>
      <c r="H530" t="b">
        <f>ISNA(VLOOKUP(J530,J$823:J854,1,0))</f>
        <v>1</v>
      </c>
      <c r="I530" s="27" t="e">
        <f>VLOOKUP(C530,SOURCE!V$6:AB$10046,7,0)</f>
        <v>#N/A</v>
      </c>
      <c r="J530" s="28" t="e">
        <f>VLOOKUP(C530,SOURCE!V$6:AB$10046,6,0)</f>
        <v>#N/A</v>
      </c>
      <c r="K530" s="30" t="e">
        <f t="shared" si="36"/>
        <v>#N/A</v>
      </c>
      <c r="L530" s="40" t="e">
        <f>VLOOKUP(C530,SOURCE!V$6:AB$10046,2,0)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VLOOKUP(C531,SOURCE!$V$3:$AC$2867,8,0)</f>
        <v>#N/A</v>
      </c>
      <c r="E531" s="26" t="e">
        <f>CHAR(34)&amp;VLOOKUP(C531,SOURCE!$V$3:$AC$2867,6,0)&amp;CHAR(34)</f>
        <v>#N/A</v>
      </c>
      <c r="F531" s="22" t="e">
        <f>VLOOKUP(C531,SOURCE!$V$3:$AD$2867,9,0)&amp;"           {"&amp;D531&amp;",   "&amp;E531&amp;"},"</f>
        <v>#N/A</v>
      </c>
      <c r="H531" t="b">
        <f>ISNA(VLOOKUP(J531,J$823:J855,1,0))</f>
        <v>1</v>
      </c>
      <c r="I531" s="27" t="e">
        <f>VLOOKUP(C531,SOURCE!V$6:AB$10046,7,0)</f>
        <v>#N/A</v>
      </c>
      <c r="J531" s="28" t="e">
        <f>VLOOKUP(C531,SOURCE!V$6:AB$10046,6,0)</f>
        <v>#N/A</v>
      </c>
      <c r="K531" s="30" t="e">
        <f t="shared" si="36"/>
        <v>#N/A</v>
      </c>
      <c r="L531" s="40" t="e">
        <f>VLOOKUP(C531,SOURCE!V$6:AB$10046,2,0)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VLOOKUP(C532,SOURCE!$V$3:$AC$2867,8,0)</f>
        <v>#N/A</v>
      </c>
      <c r="E532" s="26" t="e">
        <f>CHAR(34)&amp;VLOOKUP(C532,SOURCE!$V$3:$AC$2867,6,0)&amp;CHAR(34)</f>
        <v>#N/A</v>
      </c>
      <c r="F532" s="22" t="e">
        <f>VLOOKUP(C532,SOURCE!$V$3:$AD$2867,9,0)&amp;"           {"&amp;D532&amp;",   "&amp;E532&amp;"},"</f>
        <v>#N/A</v>
      </c>
      <c r="H532" t="b">
        <f>ISNA(VLOOKUP(J532,J$823:J856,1,0))</f>
        <v>1</v>
      </c>
      <c r="I532" s="27" t="e">
        <f>VLOOKUP(C532,SOURCE!V$6:AB$10046,7,0)</f>
        <v>#N/A</v>
      </c>
      <c r="J532" s="28" t="e">
        <f>VLOOKUP(C532,SOURCE!V$6:AB$10046,6,0)</f>
        <v>#N/A</v>
      </c>
      <c r="K532" s="30" t="e">
        <f t="shared" si="36"/>
        <v>#N/A</v>
      </c>
      <c r="L532" s="40" t="e">
        <f>VLOOKUP(C532,SOURCE!V$6:AB$10046,2,0)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VLOOKUP(C533,SOURCE!$V$3:$AC$2867,8,0)</f>
        <v>#N/A</v>
      </c>
      <c r="E533" s="26" t="e">
        <f>CHAR(34)&amp;VLOOKUP(C533,SOURCE!$V$3:$AC$2867,6,0)&amp;CHAR(34)</f>
        <v>#N/A</v>
      </c>
      <c r="F533" s="22" t="e">
        <f>VLOOKUP(C533,SOURCE!$V$3:$AD$2867,9,0)&amp;"           {"&amp;D533&amp;",   "&amp;E533&amp;"},"</f>
        <v>#N/A</v>
      </c>
      <c r="H533" t="b">
        <f>ISNA(VLOOKUP(J533,J$823:J857,1,0))</f>
        <v>1</v>
      </c>
      <c r="I533" s="27" t="e">
        <f>VLOOKUP(C533,SOURCE!V$6:AB$10046,7,0)</f>
        <v>#N/A</v>
      </c>
      <c r="J533" s="28" t="e">
        <f>VLOOKUP(C533,SOURCE!V$6:AB$10046,6,0)</f>
        <v>#N/A</v>
      </c>
      <c r="K533" s="30" t="e">
        <f t="shared" si="36"/>
        <v>#N/A</v>
      </c>
      <c r="L533" s="40" t="e">
        <f>VLOOKUP(C533,SOURCE!V$6:AB$10046,2,0)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VLOOKUP(C534,SOURCE!$V$3:$AC$2867,8,0)</f>
        <v>#N/A</v>
      </c>
      <c r="E534" s="26" t="e">
        <f>CHAR(34)&amp;VLOOKUP(C534,SOURCE!$V$3:$AC$2867,6,0)&amp;CHAR(34)</f>
        <v>#N/A</v>
      </c>
      <c r="F534" s="22" t="e">
        <f>VLOOKUP(C534,SOURCE!$V$3:$AD$2867,9,0)&amp;"           {"&amp;D534&amp;",   "&amp;E534&amp;"},"</f>
        <v>#N/A</v>
      </c>
      <c r="H534" t="b">
        <f>ISNA(VLOOKUP(J534,J$823:J858,1,0))</f>
        <v>1</v>
      </c>
      <c r="I534" s="27" t="e">
        <f>VLOOKUP(C534,SOURCE!V$6:AB$10046,7,0)</f>
        <v>#N/A</v>
      </c>
      <c r="J534" s="28" t="e">
        <f>VLOOKUP(C534,SOURCE!V$6:AB$10046,6,0)</f>
        <v>#N/A</v>
      </c>
      <c r="K534" s="30" t="e">
        <f t="shared" si="36"/>
        <v>#N/A</v>
      </c>
      <c r="L534" s="40" t="e">
        <f>VLOOKUP(C534,SOURCE!V$6:AB$10046,2,0)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VLOOKUP(C535,SOURCE!$V$3:$AC$2867,8,0)</f>
        <v>#N/A</v>
      </c>
      <c r="E535" s="26" t="e">
        <f>CHAR(34)&amp;VLOOKUP(C535,SOURCE!$V$3:$AC$2867,6,0)&amp;CHAR(34)</f>
        <v>#N/A</v>
      </c>
      <c r="F535" s="22" t="e">
        <f>VLOOKUP(C535,SOURCE!$V$3:$AD$2867,9,0)&amp;"           {"&amp;D535&amp;",   "&amp;E535&amp;"},"</f>
        <v>#N/A</v>
      </c>
      <c r="H535" t="b">
        <f>ISNA(VLOOKUP(J535,J$823:J859,1,0))</f>
        <v>1</v>
      </c>
      <c r="I535" s="27" t="e">
        <f>VLOOKUP(C535,SOURCE!V$6:AB$10046,7,0)</f>
        <v>#N/A</v>
      </c>
      <c r="J535" s="28" t="e">
        <f>VLOOKUP(C535,SOURCE!V$6:AB$10046,6,0)</f>
        <v>#N/A</v>
      </c>
      <c r="K535" s="30" t="e">
        <f t="shared" si="36"/>
        <v>#N/A</v>
      </c>
      <c r="L535" s="40" t="e">
        <f>VLOOKUP(C535,SOURCE!V$6:AB$10046,2,0)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VLOOKUP(C536,SOURCE!$V$3:$AC$2867,8,0)</f>
        <v>#N/A</v>
      </c>
      <c r="E536" s="26" t="e">
        <f>CHAR(34)&amp;VLOOKUP(C536,SOURCE!$V$3:$AC$2867,6,0)&amp;CHAR(34)</f>
        <v>#N/A</v>
      </c>
      <c r="F536" s="22" t="e">
        <f>VLOOKUP(C536,SOURCE!$V$3:$AD$2867,9,0)&amp;"           {"&amp;D536&amp;",   "&amp;E536&amp;"},"</f>
        <v>#N/A</v>
      </c>
      <c r="H536" t="b">
        <f>ISNA(VLOOKUP(J536,J$823:J860,1,0))</f>
        <v>1</v>
      </c>
      <c r="I536" s="27" t="e">
        <f>VLOOKUP(C536,SOURCE!V$6:AB$10046,7,0)</f>
        <v>#N/A</v>
      </c>
      <c r="J536" s="28" t="e">
        <f>VLOOKUP(C536,SOURCE!V$6:AB$10046,6,0)</f>
        <v>#N/A</v>
      </c>
      <c r="K536" s="30" t="e">
        <f t="shared" si="36"/>
        <v>#N/A</v>
      </c>
      <c r="L536" s="40" t="e">
        <f>VLOOKUP(C536,SOURCE!V$6:AB$10046,2,0)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VLOOKUP(C537,SOURCE!$V$3:$AC$2867,8,0)</f>
        <v>#N/A</v>
      </c>
      <c r="E537" s="26" t="e">
        <f>CHAR(34)&amp;VLOOKUP(C537,SOURCE!$V$3:$AC$2867,6,0)&amp;CHAR(34)</f>
        <v>#N/A</v>
      </c>
      <c r="F537" s="22" t="e">
        <f>VLOOKUP(C537,SOURCE!$V$3:$AD$2867,9,0)&amp;"           {"&amp;D537&amp;",   "&amp;E537&amp;"},"</f>
        <v>#N/A</v>
      </c>
      <c r="H537" t="b">
        <f>ISNA(VLOOKUP(J537,J$823:J861,1,0))</f>
        <v>1</v>
      </c>
      <c r="I537" s="27" t="e">
        <f>VLOOKUP(C537,SOURCE!V$6:AB$10046,7,0)</f>
        <v>#N/A</v>
      </c>
      <c r="J537" s="28" t="e">
        <f>VLOOKUP(C537,SOURCE!V$6:AB$10046,6,0)</f>
        <v>#N/A</v>
      </c>
      <c r="K537" s="30" t="e">
        <f t="shared" si="36"/>
        <v>#N/A</v>
      </c>
      <c r="L537" s="40" t="e">
        <f>VLOOKUP(C537,SOURCE!V$6:AB$10046,2,0)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VLOOKUP(C538,SOURCE!$V$3:$AC$2867,8,0)</f>
        <v>#N/A</v>
      </c>
      <c r="E538" s="26" t="e">
        <f>CHAR(34)&amp;VLOOKUP(C538,SOURCE!$V$3:$AC$2867,6,0)&amp;CHAR(34)</f>
        <v>#N/A</v>
      </c>
      <c r="F538" s="22" t="e">
        <f>VLOOKUP(C538,SOURCE!$V$3:$AD$2867,9,0)&amp;"           {"&amp;D538&amp;",   "&amp;E538&amp;"},"</f>
        <v>#N/A</v>
      </c>
      <c r="H538" t="b">
        <f>ISNA(VLOOKUP(J538,J$823:J862,1,0))</f>
        <v>1</v>
      </c>
      <c r="I538" s="27" t="e">
        <f>VLOOKUP(C538,SOURCE!V$6:AB$10046,7,0)</f>
        <v>#N/A</v>
      </c>
      <c r="J538" s="28" t="e">
        <f>VLOOKUP(C538,SOURCE!V$6:AB$10046,6,0)</f>
        <v>#N/A</v>
      </c>
      <c r="K538" s="30" t="e">
        <f t="shared" si="36"/>
        <v>#N/A</v>
      </c>
      <c r="L538" s="40" t="e">
        <f>VLOOKUP(C538,SOURCE!V$6:AB$10046,2,0)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VLOOKUP(C539,SOURCE!$V$3:$AC$2867,8,0)</f>
        <v>#N/A</v>
      </c>
      <c r="E539" s="26" t="e">
        <f>CHAR(34)&amp;VLOOKUP(C539,SOURCE!$V$3:$AC$2867,6,0)&amp;CHAR(34)</f>
        <v>#N/A</v>
      </c>
      <c r="F539" s="22" t="e">
        <f>VLOOKUP(C539,SOURCE!$V$3:$AD$2867,9,0)&amp;"           {"&amp;D539&amp;",   "&amp;E539&amp;"},"</f>
        <v>#N/A</v>
      </c>
      <c r="H539" t="b">
        <f>ISNA(VLOOKUP(J539,J$823:J863,1,0))</f>
        <v>1</v>
      </c>
      <c r="I539" s="27" t="e">
        <f>VLOOKUP(C539,SOURCE!V$6:AB$10046,7,0)</f>
        <v>#N/A</v>
      </c>
      <c r="J539" s="28" t="e">
        <f>VLOOKUP(C539,SOURCE!V$6:AB$10046,6,0)</f>
        <v>#N/A</v>
      </c>
      <c r="K539" s="30" t="e">
        <f t="shared" si="36"/>
        <v>#N/A</v>
      </c>
      <c r="L539" s="40" t="e">
        <f>VLOOKUP(C539,SOURCE!V$6:AB$10046,2,0)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VLOOKUP(C540,SOURCE!$V$3:$AC$2867,8,0)</f>
        <v>#N/A</v>
      </c>
      <c r="E540" s="26" t="e">
        <f>CHAR(34)&amp;VLOOKUP(C540,SOURCE!$V$3:$AC$2867,6,0)&amp;CHAR(34)</f>
        <v>#N/A</v>
      </c>
      <c r="F540" s="22" t="e">
        <f>VLOOKUP(C540,SOURCE!$V$3:$AD$2867,9,0)&amp;"           {"&amp;D540&amp;",   "&amp;E540&amp;"},"</f>
        <v>#N/A</v>
      </c>
      <c r="H540" t="b">
        <f>ISNA(VLOOKUP(J540,J$823:J864,1,0))</f>
        <v>1</v>
      </c>
      <c r="I540" s="27" t="e">
        <f>VLOOKUP(C540,SOURCE!V$6:AB$10046,7,0)</f>
        <v>#N/A</v>
      </c>
      <c r="J540" s="28" t="e">
        <f>VLOOKUP(C540,SOURCE!V$6:AB$10046,6,0)</f>
        <v>#N/A</v>
      </c>
      <c r="K540" s="30" t="e">
        <f t="shared" si="36"/>
        <v>#N/A</v>
      </c>
      <c r="L540" s="40" t="e">
        <f>VLOOKUP(C540,SOURCE!V$6:AB$10046,2,0)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VLOOKUP(C541,SOURCE!$V$3:$AC$2867,8,0)</f>
        <v>#N/A</v>
      </c>
      <c r="E541" s="26" t="e">
        <f>CHAR(34)&amp;VLOOKUP(C541,SOURCE!$V$3:$AC$2867,6,0)&amp;CHAR(34)</f>
        <v>#N/A</v>
      </c>
      <c r="F541" s="22" t="e">
        <f>VLOOKUP(C541,SOURCE!$V$3:$AD$2867,9,0)&amp;"           {"&amp;D541&amp;",   "&amp;E541&amp;"},"</f>
        <v>#N/A</v>
      </c>
      <c r="H541" t="b">
        <f>ISNA(VLOOKUP(J541,J$823:J865,1,0))</f>
        <v>1</v>
      </c>
      <c r="I541" s="27" t="e">
        <f>VLOOKUP(C541,SOURCE!V$6:AB$10046,7,0)</f>
        <v>#N/A</v>
      </c>
      <c r="J541" s="28" t="e">
        <f>VLOOKUP(C541,SOURCE!V$6:AB$10046,6,0)</f>
        <v>#N/A</v>
      </c>
      <c r="K541" s="30" t="e">
        <f t="shared" si="36"/>
        <v>#N/A</v>
      </c>
      <c r="L541" s="40" t="e">
        <f>VLOOKUP(C541,SOURCE!V$6:AB$10046,2,0)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VLOOKUP(C542,SOURCE!$V$3:$AC$2867,8,0)</f>
        <v>#N/A</v>
      </c>
      <c r="E542" s="26" t="e">
        <f>CHAR(34)&amp;VLOOKUP(C542,SOURCE!$V$3:$AC$2867,6,0)&amp;CHAR(34)</f>
        <v>#N/A</v>
      </c>
      <c r="F542" s="22" t="e">
        <f>VLOOKUP(C542,SOURCE!$V$3:$AD$2867,9,0)&amp;"           {"&amp;D542&amp;",   "&amp;E542&amp;"},"</f>
        <v>#N/A</v>
      </c>
      <c r="H542" t="b">
        <f>ISNA(VLOOKUP(J542,J$823:J866,1,0))</f>
        <v>1</v>
      </c>
      <c r="I542" s="27" t="e">
        <f>VLOOKUP(C542,SOURCE!V$6:AB$10046,7,0)</f>
        <v>#N/A</v>
      </c>
      <c r="J542" s="28" t="e">
        <f>VLOOKUP(C542,SOURCE!V$6:AB$10046,6,0)</f>
        <v>#N/A</v>
      </c>
      <c r="K542" s="30" t="e">
        <f t="shared" si="36"/>
        <v>#N/A</v>
      </c>
      <c r="L542" s="40" t="e">
        <f>VLOOKUP(C542,SOURCE!V$6:AB$10046,2,0)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VLOOKUP(C543,SOURCE!$V$3:$AC$2867,8,0)</f>
        <v>#N/A</v>
      </c>
      <c r="E543" s="26" t="e">
        <f>CHAR(34)&amp;VLOOKUP(C543,SOURCE!$V$3:$AC$2867,6,0)&amp;CHAR(34)</f>
        <v>#N/A</v>
      </c>
      <c r="F543" s="22" t="e">
        <f>VLOOKUP(C543,SOURCE!$V$3:$AD$2867,9,0)&amp;"           {"&amp;D543&amp;",   "&amp;E543&amp;"},"</f>
        <v>#N/A</v>
      </c>
      <c r="H543" t="b">
        <f>ISNA(VLOOKUP(J543,J$823:J867,1,0))</f>
        <v>1</v>
      </c>
      <c r="I543" s="27" t="e">
        <f>VLOOKUP(C543,SOURCE!V$6:AB$10046,7,0)</f>
        <v>#N/A</v>
      </c>
      <c r="J543" s="28" t="e">
        <f>VLOOKUP(C543,SOURCE!V$6:AB$10046,6,0)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VLOOKUP(C543,SOURCE!V$6:AB$10046,2,0)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VLOOKUP(C544,SOURCE!$V$3:$AC$2867,8,0)</f>
        <v>#N/A</v>
      </c>
      <c r="E544" s="26" t="e">
        <f>CHAR(34)&amp;VLOOKUP(C544,SOURCE!$V$3:$AC$2867,6,0)&amp;CHAR(34)</f>
        <v>#N/A</v>
      </c>
      <c r="F544" s="22" t="e">
        <f>VLOOKUP(C544,SOURCE!$V$3:$AD$2867,9,0)&amp;"           {"&amp;D544&amp;",   "&amp;E544&amp;"},"</f>
        <v>#N/A</v>
      </c>
      <c r="H544" t="b">
        <f>ISNA(VLOOKUP(J544,J$823:J868,1,0))</f>
        <v>1</v>
      </c>
      <c r="I544" s="27" t="e">
        <f>VLOOKUP(C544,SOURCE!V$6:AB$10046,7,0)</f>
        <v>#N/A</v>
      </c>
      <c r="J544" s="28" t="e">
        <f>VLOOKUP(C544,SOURCE!V$6:AB$10046,6,0)</f>
        <v>#N/A</v>
      </c>
      <c r="K544" s="30" t="e">
        <f t="shared" si="40"/>
        <v>#N/A</v>
      </c>
      <c r="L544" s="40" t="e">
        <f>VLOOKUP(C544,SOURCE!V$6:AB$10046,2,0)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VLOOKUP(C545,SOURCE!$V$3:$AC$2867,8,0)</f>
        <v>#N/A</v>
      </c>
      <c r="E545" s="26" t="e">
        <f>CHAR(34)&amp;VLOOKUP(C545,SOURCE!$V$3:$AC$2867,6,0)&amp;CHAR(34)</f>
        <v>#N/A</v>
      </c>
      <c r="F545" s="22" t="e">
        <f>VLOOKUP(C545,SOURCE!$V$3:$AD$2867,9,0)&amp;"           {"&amp;D545&amp;",   "&amp;E545&amp;"},"</f>
        <v>#N/A</v>
      </c>
      <c r="H545" t="b">
        <f>ISNA(VLOOKUP(J545,J$823:J869,1,0))</f>
        <v>1</v>
      </c>
      <c r="I545" s="27" t="e">
        <f>VLOOKUP(C545,SOURCE!V$6:AB$10046,7,0)</f>
        <v>#N/A</v>
      </c>
      <c r="J545" s="28" t="e">
        <f>VLOOKUP(C545,SOURCE!V$6:AB$10046,6,0)</f>
        <v>#N/A</v>
      </c>
      <c r="K545" s="30" t="e">
        <f t="shared" si="40"/>
        <v>#N/A</v>
      </c>
      <c r="L545" s="40" t="e">
        <f>VLOOKUP(C545,SOURCE!V$6:AB$10046,2,0)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VLOOKUP(C546,SOURCE!$V$3:$AC$2867,8,0)</f>
        <v>#N/A</v>
      </c>
      <c r="E546" s="26" t="e">
        <f>CHAR(34)&amp;VLOOKUP(C546,SOURCE!$V$3:$AC$2867,6,0)&amp;CHAR(34)</f>
        <v>#N/A</v>
      </c>
      <c r="F546" s="22" t="e">
        <f>VLOOKUP(C546,SOURCE!$V$3:$AD$2867,9,0)&amp;"           {"&amp;D546&amp;",   "&amp;E546&amp;"},"</f>
        <v>#N/A</v>
      </c>
      <c r="H546" t="b">
        <f>ISNA(VLOOKUP(J546,J$823:J870,1,0))</f>
        <v>1</v>
      </c>
      <c r="I546" s="27" t="e">
        <f>VLOOKUP(C546,SOURCE!V$6:AB$10046,7,0)</f>
        <v>#N/A</v>
      </c>
      <c r="J546" s="28" t="e">
        <f>VLOOKUP(C546,SOURCE!V$6:AB$10046,6,0)</f>
        <v>#N/A</v>
      </c>
      <c r="K546" s="30" t="e">
        <f t="shared" si="40"/>
        <v>#N/A</v>
      </c>
      <c r="L546" s="40" t="e">
        <f>VLOOKUP(C546,SOURCE!V$6:AB$10046,2,0)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VLOOKUP(C547,SOURCE!$V$3:$AC$2867,8,0)</f>
        <v>#N/A</v>
      </c>
      <c r="E547" s="26" t="e">
        <f>CHAR(34)&amp;VLOOKUP(C547,SOURCE!$V$3:$AC$2867,6,0)&amp;CHAR(34)</f>
        <v>#N/A</v>
      </c>
      <c r="F547" s="22" t="e">
        <f>VLOOKUP(C547,SOURCE!$V$3:$AD$2867,9,0)&amp;"           {"&amp;D547&amp;",   "&amp;E547&amp;"},"</f>
        <v>#N/A</v>
      </c>
      <c r="H547" t="b">
        <f>ISNA(VLOOKUP(J547,J$823:J871,1,0))</f>
        <v>1</v>
      </c>
      <c r="I547" s="27" t="e">
        <f>VLOOKUP(C547,SOURCE!V$6:AB$10046,7,0)</f>
        <v>#N/A</v>
      </c>
      <c r="J547" s="28" t="e">
        <f>VLOOKUP(C547,SOURCE!V$6:AB$10046,6,0)</f>
        <v>#N/A</v>
      </c>
      <c r="K547" s="30" t="e">
        <f t="shared" si="40"/>
        <v>#N/A</v>
      </c>
      <c r="L547" s="40" t="e">
        <f>VLOOKUP(C547,SOURCE!V$6:AB$10046,2,0)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VLOOKUP(C548,SOURCE!$V$3:$AC$2867,8,0)</f>
        <v>#N/A</v>
      </c>
      <c r="E548" s="26" t="e">
        <f>CHAR(34)&amp;VLOOKUP(C548,SOURCE!$V$3:$AC$2867,6,0)&amp;CHAR(34)</f>
        <v>#N/A</v>
      </c>
      <c r="F548" s="22" t="e">
        <f>VLOOKUP(C548,SOURCE!$V$3:$AD$2867,9,0)&amp;"           {"&amp;D548&amp;",   "&amp;E548&amp;"},"</f>
        <v>#N/A</v>
      </c>
      <c r="H548" t="b">
        <f>ISNA(VLOOKUP(J548,J$823:J872,1,0))</f>
        <v>1</v>
      </c>
      <c r="I548" s="27" t="e">
        <f>VLOOKUP(C548,SOURCE!V$6:AB$10046,7,0)</f>
        <v>#N/A</v>
      </c>
      <c r="J548" s="28" t="e">
        <f>VLOOKUP(C548,SOURCE!V$6:AB$10046,6,0)</f>
        <v>#N/A</v>
      </c>
      <c r="K548" s="30" t="e">
        <f t="shared" si="40"/>
        <v>#N/A</v>
      </c>
      <c r="L548" s="40" t="e">
        <f>VLOOKUP(C548,SOURCE!V$6:AB$10046,2,0)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VLOOKUP(C549,SOURCE!$V$3:$AC$2867,8,0)</f>
        <v>#N/A</v>
      </c>
      <c r="E549" s="26" t="e">
        <f>CHAR(34)&amp;VLOOKUP(C549,SOURCE!$V$3:$AC$2867,6,0)&amp;CHAR(34)</f>
        <v>#N/A</v>
      </c>
      <c r="F549" s="22" t="e">
        <f>VLOOKUP(C549,SOURCE!$V$3:$AD$2867,9,0)&amp;"           {"&amp;D549&amp;",   "&amp;E549&amp;"},"</f>
        <v>#N/A</v>
      </c>
      <c r="H549" t="b">
        <f>ISNA(VLOOKUP(J549,J$823:J873,1,0))</f>
        <v>1</v>
      </c>
      <c r="I549" s="27" t="e">
        <f>VLOOKUP(C549,SOURCE!V$6:AB$10046,7,0)</f>
        <v>#N/A</v>
      </c>
      <c r="J549" s="28" t="e">
        <f>VLOOKUP(C549,SOURCE!V$6:AB$10046,6,0)</f>
        <v>#N/A</v>
      </c>
      <c r="K549" s="30" t="e">
        <f t="shared" si="40"/>
        <v>#N/A</v>
      </c>
      <c r="L549" s="40" t="e">
        <f>VLOOKUP(C549,SOURCE!V$6:AB$10046,2,0)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VLOOKUP(C550,SOURCE!$V$3:$AC$2867,8,0)</f>
        <v>#N/A</v>
      </c>
      <c r="E550" s="26" t="e">
        <f>CHAR(34)&amp;VLOOKUP(C550,SOURCE!$V$3:$AC$2867,6,0)&amp;CHAR(34)</f>
        <v>#N/A</v>
      </c>
      <c r="F550" s="22" t="e">
        <f>VLOOKUP(C550,SOURCE!$V$3:$AD$2867,9,0)&amp;"           {"&amp;D550&amp;",   "&amp;E550&amp;"},"</f>
        <v>#N/A</v>
      </c>
      <c r="H550" t="b">
        <f>ISNA(VLOOKUP(J550,J$823:J874,1,0))</f>
        <v>1</v>
      </c>
      <c r="I550" s="27" t="e">
        <f>VLOOKUP(C550,SOURCE!V$6:AB$10046,7,0)</f>
        <v>#N/A</v>
      </c>
      <c r="J550" s="28" t="e">
        <f>VLOOKUP(C550,SOURCE!V$6:AB$10046,6,0)</f>
        <v>#N/A</v>
      </c>
      <c r="K550" s="30" t="e">
        <f t="shared" si="40"/>
        <v>#N/A</v>
      </c>
      <c r="L550" s="40" t="e">
        <f>VLOOKUP(C550,SOURCE!V$6:AB$10046,2,0)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VLOOKUP(C551,SOURCE!$V$3:$AC$2867,8,0)</f>
        <v>#N/A</v>
      </c>
      <c r="E551" s="26" t="e">
        <f>CHAR(34)&amp;VLOOKUP(C551,SOURCE!$V$3:$AC$2867,6,0)&amp;CHAR(34)</f>
        <v>#N/A</v>
      </c>
      <c r="F551" s="22" t="e">
        <f>VLOOKUP(C551,SOURCE!$V$3:$AD$2867,9,0)&amp;"           {"&amp;D551&amp;",   "&amp;E551&amp;"},"</f>
        <v>#N/A</v>
      </c>
      <c r="H551" t="b">
        <f>ISNA(VLOOKUP(J551,J$823:J875,1,0))</f>
        <v>1</v>
      </c>
      <c r="I551" s="27" t="e">
        <f>VLOOKUP(C551,SOURCE!V$6:AB$10046,7,0)</f>
        <v>#N/A</v>
      </c>
      <c r="J551" s="28" t="e">
        <f>VLOOKUP(C551,SOURCE!V$6:AB$10046,6,0)</f>
        <v>#N/A</v>
      </c>
      <c r="K551" s="30" t="e">
        <f t="shared" si="40"/>
        <v>#N/A</v>
      </c>
      <c r="L551" s="40" t="e">
        <f>VLOOKUP(C551,SOURCE!V$6:AB$10046,2,0)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VLOOKUP(C552,SOURCE!$V$3:$AC$2867,8,0)</f>
        <v>#N/A</v>
      </c>
      <c r="E552" s="26" t="e">
        <f>CHAR(34)&amp;VLOOKUP(C552,SOURCE!$V$3:$AC$2867,6,0)&amp;CHAR(34)</f>
        <v>#N/A</v>
      </c>
      <c r="F552" s="22" t="e">
        <f>VLOOKUP(C552,SOURCE!$V$3:$AD$2867,9,0)&amp;"           {"&amp;D552&amp;",   "&amp;E552&amp;"},"</f>
        <v>#N/A</v>
      </c>
      <c r="H552" t="b">
        <f>ISNA(VLOOKUP(J552,J$823:J876,1,0))</f>
        <v>1</v>
      </c>
      <c r="I552" s="27" t="e">
        <f>VLOOKUP(C552,SOURCE!V$6:AB$10046,7,0)</f>
        <v>#N/A</v>
      </c>
      <c r="J552" s="28" t="e">
        <f>VLOOKUP(C552,SOURCE!V$6:AB$10046,6,0)</f>
        <v>#N/A</v>
      </c>
      <c r="K552" s="30" t="e">
        <f t="shared" si="40"/>
        <v>#N/A</v>
      </c>
      <c r="L552" s="40" t="e">
        <f>VLOOKUP(C552,SOURCE!V$6:AB$10046,2,0)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VLOOKUP(C553,SOURCE!$V$3:$AC$2867,8,0)</f>
        <v>#N/A</v>
      </c>
      <c r="E553" s="26" t="e">
        <f>CHAR(34)&amp;VLOOKUP(C553,SOURCE!$V$3:$AC$2867,6,0)&amp;CHAR(34)</f>
        <v>#N/A</v>
      </c>
      <c r="F553" s="22" t="e">
        <f>VLOOKUP(C553,SOURCE!$V$3:$AD$2867,9,0)&amp;"           {"&amp;D553&amp;",   "&amp;E553&amp;"},"</f>
        <v>#N/A</v>
      </c>
      <c r="H553" t="b">
        <f>ISNA(VLOOKUP(J553,J$823:J877,1,0))</f>
        <v>1</v>
      </c>
      <c r="I553" s="27" t="e">
        <f>VLOOKUP(C553,SOURCE!V$6:AB$10046,7,0)</f>
        <v>#N/A</v>
      </c>
      <c r="J553" s="28" t="e">
        <f>VLOOKUP(C553,SOURCE!V$6:AB$10046,6,0)</f>
        <v>#N/A</v>
      </c>
      <c r="K553" s="30" t="e">
        <f t="shared" si="40"/>
        <v>#N/A</v>
      </c>
      <c r="L553" s="40" t="e">
        <f>VLOOKUP(C553,SOURCE!V$6:AB$10046,2,0)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VLOOKUP(C554,SOURCE!$V$3:$AC$2867,8,0)</f>
        <v>#N/A</v>
      </c>
      <c r="E554" s="26" t="e">
        <f>CHAR(34)&amp;VLOOKUP(C554,SOURCE!$V$3:$AC$2867,6,0)&amp;CHAR(34)</f>
        <v>#N/A</v>
      </c>
      <c r="F554" s="22" t="e">
        <f>VLOOKUP(C554,SOURCE!$V$3:$AD$2867,9,0)&amp;"           {"&amp;D554&amp;",   "&amp;E554&amp;"},"</f>
        <v>#N/A</v>
      </c>
      <c r="H554" t="b">
        <f>ISNA(VLOOKUP(J554,J$823:J878,1,0))</f>
        <v>1</v>
      </c>
      <c r="I554" s="27" t="e">
        <f>VLOOKUP(C554,SOURCE!V$6:AB$10046,7,0)</f>
        <v>#N/A</v>
      </c>
      <c r="J554" s="28" t="e">
        <f>VLOOKUP(C554,SOURCE!V$6:AB$10046,6,0)</f>
        <v>#N/A</v>
      </c>
      <c r="K554" s="30" t="e">
        <f t="shared" si="40"/>
        <v>#N/A</v>
      </c>
      <c r="L554" s="40" t="e">
        <f>VLOOKUP(C554,SOURCE!V$6:AB$10046,2,0)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VLOOKUP(C555,SOURCE!$V$3:$AC$2867,8,0)</f>
        <v>#N/A</v>
      </c>
      <c r="E555" s="26" t="e">
        <f>CHAR(34)&amp;VLOOKUP(C555,SOURCE!$V$3:$AC$2867,6,0)&amp;CHAR(34)</f>
        <v>#N/A</v>
      </c>
      <c r="F555" s="22" t="e">
        <f>VLOOKUP(C555,SOURCE!$V$3:$AD$2867,9,0)&amp;"           {"&amp;D555&amp;",   "&amp;E555&amp;"},"</f>
        <v>#N/A</v>
      </c>
      <c r="H555" t="b">
        <f>ISNA(VLOOKUP(J555,J$823:J879,1,0))</f>
        <v>1</v>
      </c>
      <c r="I555" s="27" t="e">
        <f>VLOOKUP(C555,SOURCE!V$6:AB$10046,7,0)</f>
        <v>#N/A</v>
      </c>
      <c r="J555" s="28" t="e">
        <f>VLOOKUP(C555,SOURCE!V$6:AB$10046,6,0)</f>
        <v>#N/A</v>
      </c>
      <c r="K555" s="30" t="e">
        <f t="shared" si="40"/>
        <v>#N/A</v>
      </c>
      <c r="L555" s="40" t="e">
        <f>VLOOKUP(C555,SOURCE!V$6:AB$10046,2,0)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VLOOKUP(C556,SOURCE!$V$3:$AC$2867,8,0)</f>
        <v>#N/A</v>
      </c>
      <c r="E556" s="26" t="e">
        <f>CHAR(34)&amp;VLOOKUP(C556,SOURCE!$V$3:$AC$2867,6,0)&amp;CHAR(34)</f>
        <v>#N/A</v>
      </c>
      <c r="F556" s="22" t="e">
        <f>VLOOKUP(C556,SOURCE!$V$3:$AD$2867,9,0)&amp;"           {"&amp;D556&amp;",   "&amp;E556&amp;"},"</f>
        <v>#N/A</v>
      </c>
      <c r="H556" t="b">
        <f>ISNA(VLOOKUP(J556,J$823:J880,1,0))</f>
        <v>1</v>
      </c>
      <c r="I556" s="27" t="e">
        <f>VLOOKUP(C556,SOURCE!V$6:AB$10046,7,0)</f>
        <v>#N/A</v>
      </c>
      <c r="J556" s="28" t="e">
        <f>VLOOKUP(C556,SOURCE!V$6:AB$10046,6,0)</f>
        <v>#N/A</v>
      </c>
      <c r="K556" s="30" t="e">
        <f t="shared" si="40"/>
        <v>#N/A</v>
      </c>
      <c r="L556" s="40" t="e">
        <f>VLOOKUP(C556,SOURCE!V$6:AB$10046,2,0)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VLOOKUP(C557,SOURCE!$V$3:$AC$2867,8,0)</f>
        <v>#N/A</v>
      </c>
      <c r="E557" s="26" t="e">
        <f>CHAR(34)&amp;VLOOKUP(C557,SOURCE!$V$3:$AC$2867,6,0)&amp;CHAR(34)</f>
        <v>#N/A</v>
      </c>
      <c r="F557" s="22" t="e">
        <f>VLOOKUP(C557,SOURCE!$V$3:$AD$2867,9,0)&amp;"           {"&amp;D557&amp;",   "&amp;E557&amp;"},"</f>
        <v>#N/A</v>
      </c>
      <c r="H557" t="b">
        <f>ISNA(VLOOKUP(J557,J$823:J881,1,0))</f>
        <v>1</v>
      </c>
      <c r="I557" s="27" t="e">
        <f>VLOOKUP(C557,SOURCE!V$6:AB$10046,7,0)</f>
        <v>#N/A</v>
      </c>
      <c r="J557" s="28" t="e">
        <f>VLOOKUP(C557,SOURCE!V$6:AB$10046,6,0)</f>
        <v>#N/A</v>
      </c>
      <c r="K557" s="30" t="e">
        <f t="shared" si="40"/>
        <v>#N/A</v>
      </c>
      <c r="L557" s="40" t="e">
        <f>VLOOKUP(C557,SOURCE!V$6:AB$10046,2,0)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VLOOKUP(C558,SOURCE!$V$3:$AC$2867,8,0)</f>
        <v>#N/A</v>
      </c>
      <c r="E558" s="26" t="e">
        <f>CHAR(34)&amp;VLOOKUP(C558,SOURCE!$V$3:$AC$2867,6,0)&amp;CHAR(34)</f>
        <v>#N/A</v>
      </c>
      <c r="F558" s="22" t="e">
        <f>VLOOKUP(C558,SOURCE!$V$3:$AD$2867,9,0)&amp;"           {"&amp;D558&amp;",   "&amp;E558&amp;"},"</f>
        <v>#N/A</v>
      </c>
      <c r="H558" t="b">
        <f>ISNA(VLOOKUP(J558,J$823:J882,1,0))</f>
        <v>1</v>
      </c>
      <c r="I558" s="27" t="e">
        <f>VLOOKUP(C558,SOURCE!V$6:AB$10046,7,0)</f>
        <v>#N/A</v>
      </c>
      <c r="J558" s="28" t="e">
        <f>VLOOKUP(C558,SOURCE!V$6:AB$10046,6,0)</f>
        <v>#N/A</v>
      </c>
      <c r="K558" s="30" t="e">
        <f t="shared" si="40"/>
        <v>#N/A</v>
      </c>
      <c r="L558" s="40" t="e">
        <f>VLOOKUP(C558,SOURCE!V$6:AB$10046,2,0)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VLOOKUP(C559,SOURCE!$V$3:$AC$2867,8,0)</f>
        <v>#N/A</v>
      </c>
      <c r="E559" s="26" t="e">
        <f>CHAR(34)&amp;VLOOKUP(C559,SOURCE!$V$3:$AC$2867,6,0)&amp;CHAR(34)</f>
        <v>#N/A</v>
      </c>
      <c r="F559" s="22" t="e">
        <f>VLOOKUP(C559,SOURCE!$V$3:$AD$2867,9,0)&amp;"           {"&amp;D559&amp;",   "&amp;E559&amp;"},"</f>
        <v>#N/A</v>
      </c>
      <c r="H559" t="b">
        <f>ISNA(VLOOKUP(J559,J$823:J883,1,0))</f>
        <v>1</v>
      </c>
      <c r="I559" s="27" t="e">
        <f>VLOOKUP(C559,SOURCE!V$6:AB$10046,7,0)</f>
        <v>#N/A</v>
      </c>
      <c r="J559" s="28" t="e">
        <f>VLOOKUP(C559,SOURCE!V$6:AB$10046,6,0)</f>
        <v>#N/A</v>
      </c>
      <c r="K559" s="30" t="e">
        <f t="shared" si="40"/>
        <v>#N/A</v>
      </c>
      <c r="L559" s="40" t="e">
        <f>VLOOKUP(C559,SOURCE!V$6:AB$10046,2,0)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VLOOKUP(C560,SOURCE!$V$3:$AC$2867,8,0)</f>
        <v>#N/A</v>
      </c>
      <c r="E560" s="26" t="e">
        <f>CHAR(34)&amp;VLOOKUP(C560,SOURCE!$V$3:$AC$2867,6,0)&amp;CHAR(34)</f>
        <v>#N/A</v>
      </c>
      <c r="F560" s="22" t="e">
        <f>VLOOKUP(C560,SOURCE!$V$3:$AD$2867,9,0)&amp;"           {"&amp;D560&amp;",   "&amp;E560&amp;"},"</f>
        <v>#N/A</v>
      </c>
      <c r="H560" t="b">
        <f>ISNA(VLOOKUP(J560,J$823:J884,1,0))</f>
        <v>1</v>
      </c>
      <c r="I560" s="27" t="e">
        <f>VLOOKUP(C560,SOURCE!V$6:AB$10046,7,0)</f>
        <v>#N/A</v>
      </c>
      <c r="J560" s="28" t="e">
        <f>VLOOKUP(C560,SOURCE!V$6:AB$10046,6,0)</f>
        <v>#N/A</v>
      </c>
      <c r="K560" s="30" t="e">
        <f t="shared" si="40"/>
        <v>#N/A</v>
      </c>
      <c r="L560" s="40" t="e">
        <f>VLOOKUP(C560,SOURCE!V$6:AB$10046,2,0)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VLOOKUP(C561,SOURCE!$V$3:$AC$2867,8,0)</f>
        <v>#N/A</v>
      </c>
      <c r="E561" s="26" t="e">
        <f>CHAR(34)&amp;VLOOKUP(C561,SOURCE!$V$3:$AC$2867,6,0)&amp;CHAR(34)</f>
        <v>#N/A</v>
      </c>
      <c r="F561" s="22" t="e">
        <f>VLOOKUP(C561,SOURCE!$V$3:$AD$2867,9,0)&amp;"           {"&amp;D561&amp;",   "&amp;E561&amp;"},"</f>
        <v>#N/A</v>
      </c>
      <c r="H561" t="b">
        <f>ISNA(VLOOKUP(J561,J$823:J885,1,0))</f>
        <v>1</v>
      </c>
      <c r="I561" s="27" t="e">
        <f>VLOOKUP(C561,SOURCE!V$6:AB$10046,7,0)</f>
        <v>#N/A</v>
      </c>
      <c r="J561" s="28" t="e">
        <f>VLOOKUP(C561,SOURCE!V$6:AB$10046,6,0)</f>
        <v>#N/A</v>
      </c>
      <c r="K561" s="30" t="e">
        <f t="shared" si="40"/>
        <v>#N/A</v>
      </c>
      <c r="L561" s="40" t="e">
        <f>VLOOKUP(C561,SOURCE!V$6:AB$10046,2,0)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VLOOKUP(C562,SOURCE!$V$3:$AC$2867,8,0)</f>
        <v>#N/A</v>
      </c>
      <c r="E562" s="26" t="e">
        <f>CHAR(34)&amp;VLOOKUP(C562,SOURCE!$V$3:$AC$2867,6,0)&amp;CHAR(34)</f>
        <v>#N/A</v>
      </c>
      <c r="F562" s="22" t="e">
        <f>VLOOKUP(C562,SOURCE!$V$3:$AD$2867,9,0)&amp;"           {"&amp;D562&amp;",   "&amp;E562&amp;"},"</f>
        <v>#N/A</v>
      </c>
      <c r="H562" t="b">
        <f>ISNA(VLOOKUP(J562,J$823:J886,1,0))</f>
        <v>1</v>
      </c>
      <c r="I562" s="27" t="e">
        <f>VLOOKUP(C562,SOURCE!V$6:AB$10046,7,0)</f>
        <v>#N/A</v>
      </c>
      <c r="J562" s="28" t="e">
        <f>VLOOKUP(C562,SOURCE!V$6:AB$10046,6,0)</f>
        <v>#N/A</v>
      </c>
      <c r="K562" s="30" t="e">
        <f t="shared" si="40"/>
        <v>#N/A</v>
      </c>
      <c r="L562" s="40" t="e">
        <f>VLOOKUP(C562,SOURCE!V$6:AB$10046,2,0)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VLOOKUP(C563,SOURCE!$V$3:$AC$2867,8,0)</f>
        <v>#N/A</v>
      </c>
      <c r="E563" s="26" t="e">
        <f>CHAR(34)&amp;VLOOKUP(C563,SOURCE!$V$3:$AC$2867,6,0)&amp;CHAR(34)</f>
        <v>#N/A</v>
      </c>
      <c r="F563" s="22" t="e">
        <f>VLOOKUP(C563,SOURCE!$V$3:$AD$2867,9,0)&amp;"           {"&amp;D563&amp;",   "&amp;E563&amp;"},"</f>
        <v>#N/A</v>
      </c>
      <c r="H563" t="b">
        <f>ISNA(VLOOKUP(J563,J$823:J887,1,0))</f>
        <v>1</v>
      </c>
      <c r="I563" s="27" t="e">
        <f>VLOOKUP(C563,SOURCE!V$6:AB$10046,7,0)</f>
        <v>#N/A</v>
      </c>
      <c r="J563" s="28" t="e">
        <f>VLOOKUP(C563,SOURCE!V$6:AB$10046,6,0)</f>
        <v>#N/A</v>
      </c>
      <c r="K563" s="30" t="e">
        <f t="shared" si="40"/>
        <v>#N/A</v>
      </c>
      <c r="L563" s="40" t="e">
        <f>VLOOKUP(C563,SOURCE!V$6:AB$10046,2,0)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VLOOKUP(C564,SOURCE!$V$3:$AC$2867,8,0)</f>
        <v>#N/A</v>
      </c>
      <c r="E564" s="26" t="e">
        <f>CHAR(34)&amp;VLOOKUP(C564,SOURCE!$V$3:$AC$2867,6,0)&amp;CHAR(34)</f>
        <v>#N/A</v>
      </c>
      <c r="F564" s="22" t="e">
        <f>VLOOKUP(C564,SOURCE!$V$3:$AD$2867,9,0)&amp;"           {"&amp;D564&amp;",   "&amp;E564&amp;"},"</f>
        <v>#N/A</v>
      </c>
      <c r="H564" t="b">
        <f>ISNA(VLOOKUP(J564,J$823:J888,1,0))</f>
        <v>1</v>
      </c>
      <c r="I564" s="27" t="e">
        <f>VLOOKUP(C564,SOURCE!V$6:AB$10046,7,0)</f>
        <v>#N/A</v>
      </c>
      <c r="J564" s="28" t="e">
        <f>VLOOKUP(C564,SOURCE!V$6:AB$10046,6,0)</f>
        <v>#N/A</v>
      </c>
      <c r="K564" s="30" t="e">
        <f t="shared" si="40"/>
        <v>#N/A</v>
      </c>
      <c r="L564" s="40" t="e">
        <f>VLOOKUP(C564,SOURCE!V$6:AB$10046,2,0)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VLOOKUP(C565,SOURCE!$V$3:$AC$2867,8,0)</f>
        <v>#N/A</v>
      </c>
      <c r="E565" s="26" t="e">
        <f>CHAR(34)&amp;VLOOKUP(C565,SOURCE!$V$3:$AC$2867,6,0)&amp;CHAR(34)</f>
        <v>#N/A</v>
      </c>
      <c r="F565" s="22" t="e">
        <f>VLOOKUP(C565,SOURCE!$V$3:$AD$2867,9,0)&amp;"           {"&amp;D565&amp;",   "&amp;E565&amp;"},"</f>
        <v>#N/A</v>
      </c>
      <c r="H565" t="b">
        <f>ISNA(VLOOKUP(J565,J$823:J889,1,0))</f>
        <v>1</v>
      </c>
      <c r="I565" s="27" t="e">
        <f>VLOOKUP(C565,SOURCE!V$6:AB$10046,7,0)</f>
        <v>#N/A</v>
      </c>
      <c r="J565" s="28" t="e">
        <f>VLOOKUP(C565,SOURCE!V$6:AB$10046,6,0)</f>
        <v>#N/A</v>
      </c>
      <c r="K565" s="30" t="e">
        <f t="shared" si="40"/>
        <v>#N/A</v>
      </c>
      <c r="L565" s="40" t="e">
        <f>VLOOKUP(C565,SOURCE!V$6:AB$10046,2,0)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VLOOKUP(C566,SOURCE!$V$3:$AC$2867,8,0)</f>
        <v>#N/A</v>
      </c>
      <c r="E566" s="26" t="e">
        <f>CHAR(34)&amp;VLOOKUP(C566,SOURCE!$V$3:$AC$2867,6,0)&amp;CHAR(34)</f>
        <v>#N/A</v>
      </c>
      <c r="F566" s="22" t="e">
        <f>VLOOKUP(C566,SOURCE!$V$3:$AD$2867,9,0)&amp;"           {"&amp;D566&amp;",   "&amp;E566&amp;"},"</f>
        <v>#N/A</v>
      </c>
      <c r="H566" t="b">
        <f>ISNA(VLOOKUP(J566,J$823:J890,1,0))</f>
        <v>1</v>
      </c>
      <c r="I566" s="27" t="e">
        <f>VLOOKUP(C566,SOURCE!V$6:AB$10046,7,0)</f>
        <v>#N/A</v>
      </c>
      <c r="J566" s="28" t="e">
        <f>VLOOKUP(C566,SOURCE!V$6:AB$10046,6,0)</f>
        <v>#N/A</v>
      </c>
      <c r="K566" s="30" t="e">
        <f t="shared" si="40"/>
        <v>#N/A</v>
      </c>
      <c r="L566" s="40" t="e">
        <f>VLOOKUP(C566,SOURCE!V$6:AB$10046,2,0)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VLOOKUP(C567,SOURCE!$V$3:$AC$2867,8,0)</f>
        <v>#N/A</v>
      </c>
      <c r="E567" s="26" t="e">
        <f>CHAR(34)&amp;VLOOKUP(C567,SOURCE!$V$3:$AC$2867,6,0)&amp;CHAR(34)</f>
        <v>#N/A</v>
      </c>
      <c r="F567" s="22" t="e">
        <f>VLOOKUP(C567,SOURCE!$V$3:$AD$2867,9,0)&amp;"           {"&amp;D567&amp;",   "&amp;E567&amp;"},"</f>
        <v>#N/A</v>
      </c>
      <c r="H567" t="b">
        <f>ISNA(VLOOKUP(J567,J$823:J891,1,0))</f>
        <v>1</v>
      </c>
      <c r="I567" s="27" t="e">
        <f>VLOOKUP(C567,SOURCE!V$6:AB$10046,7,0)</f>
        <v>#N/A</v>
      </c>
      <c r="J567" s="28" t="e">
        <f>VLOOKUP(C567,SOURCE!V$6:AB$10046,6,0)</f>
        <v>#N/A</v>
      </c>
      <c r="K567" s="30" t="e">
        <f t="shared" si="40"/>
        <v>#N/A</v>
      </c>
      <c r="L567" s="40" t="e">
        <f>VLOOKUP(C567,SOURCE!V$6:AB$10046,2,0)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VLOOKUP(C568,SOURCE!$V$3:$AC$2867,8,0)</f>
        <v>#N/A</v>
      </c>
      <c r="E568" s="26" t="e">
        <f>CHAR(34)&amp;VLOOKUP(C568,SOURCE!$V$3:$AC$2867,6,0)&amp;CHAR(34)</f>
        <v>#N/A</v>
      </c>
      <c r="F568" s="22" t="e">
        <f>VLOOKUP(C568,SOURCE!$V$3:$AD$2867,9,0)&amp;"           {"&amp;D568&amp;",   "&amp;E568&amp;"},"</f>
        <v>#N/A</v>
      </c>
      <c r="H568" t="b">
        <f>ISNA(VLOOKUP(J568,J$823:J892,1,0))</f>
        <v>1</v>
      </c>
      <c r="I568" s="27" t="e">
        <f>VLOOKUP(C568,SOURCE!V$6:AB$10046,7,0)</f>
        <v>#N/A</v>
      </c>
      <c r="J568" s="28" t="e">
        <f>VLOOKUP(C568,SOURCE!V$6:AB$10046,6,0)</f>
        <v>#N/A</v>
      </c>
      <c r="K568" s="30" t="e">
        <f t="shared" si="40"/>
        <v>#N/A</v>
      </c>
      <c r="L568" s="40" t="e">
        <f>VLOOKUP(C568,SOURCE!V$6:AB$10046,2,0)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VLOOKUP(C569,SOURCE!$V$3:$AC$2867,8,0)</f>
        <v>#N/A</v>
      </c>
      <c r="E569" s="26" t="e">
        <f>CHAR(34)&amp;VLOOKUP(C569,SOURCE!$V$3:$AC$2867,6,0)&amp;CHAR(34)</f>
        <v>#N/A</v>
      </c>
      <c r="F569" s="22" t="e">
        <f>VLOOKUP(C569,SOURCE!$V$3:$AD$2867,9,0)&amp;"           {"&amp;D569&amp;",   "&amp;E569&amp;"},"</f>
        <v>#N/A</v>
      </c>
      <c r="H569" t="b">
        <f>ISNA(VLOOKUP(J569,J$823:J893,1,0))</f>
        <v>1</v>
      </c>
      <c r="I569" s="27" t="e">
        <f>VLOOKUP(C569,SOURCE!V$6:AB$10046,7,0)</f>
        <v>#N/A</v>
      </c>
      <c r="J569" s="28" t="e">
        <f>VLOOKUP(C569,SOURCE!V$6:AB$10046,6,0)</f>
        <v>#N/A</v>
      </c>
      <c r="K569" s="30" t="e">
        <f t="shared" si="40"/>
        <v>#N/A</v>
      </c>
      <c r="L569" s="40" t="e">
        <f>VLOOKUP(C569,SOURCE!V$6:AB$10046,2,0)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VLOOKUP(C570,SOURCE!$V$3:$AC$2867,8,0)</f>
        <v>#N/A</v>
      </c>
      <c r="E570" s="26" t="e">
        <f>CHAR(34)&amp;VLOOKUP(C570,SOURCE!$V$3:$AC$2867,6,0)&amp;CHAR(34)</f>
        <v>#N/A</v>
      </c>
      <c r="F570" s="22" t="e">
        <f>VLOOKUP(C570,SOURCE!$V$3:$AD$2867,9,0)&amp;"           {"&amp;D570&amp;",   "&amp;E570&amp;"},"</f>
        <v>#N/A</v>
      </c>
      <c r="H570" t="b">
        <f>ISNA(VLOOKUP(J570,J$823:J894,1,0))</f>
        <v>1</v>
      </c>
      <c r="I570" s="27" t="e">
        <f>VLOOKUP(C570,SOURCE!V$6:AB$10046,7,0)</f>
        <v>#N/A</v>
      </c>
      <c r="J570" s="28" t="e">
        <f>VLOOKUP(C570,SOURCE!V$6:AB$10046,6,0)</f>
        <v>#N/A</v>
      </c>
      <c r="K570" s="30" t="e">
        <f t="shared" si="40"/>
        <v>#N/A</v>
      </c>
      <c r="L570" s="40" t="e">
        <f>VLOOKUP(C570,SOURCE!V$6:AB$10046,2,0)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VLOOKUP(C571,SOURCE!$V$3:$AC$2867,8,0)</f>
        <v>#N/A</v>
      </c>
      <c r="E571" s="26" t="e">
        <f>CHAR(34)&amp;VLOOKUP(C571,SOURCE!$V$3:$AC$2867,6,0)&amp;CHAR(34)</f>
        <v>#N/A</v>
      </c>
      <c r="F571" s="22" t="e">
        <f>VLOOKUP(C571,SOURCE!$V$3:$AD$2867,9,0)&amp;"           {"&amp;D571&amp;",   "&amp;E571&amp;"},"</f>
        <v>#N/A</v>
      </c>
      <c r="H571" t="b">
        <f>ISNA(VLOOKUP(J571,J$823:J895,1,0))</f>
        <v>1</v>
      </c>
      <c r="I571" s="27" t="e">
        <f>VLOOKUP(C571,SOURCE!V$6:AB$10046,7,0)</f>
        <v>#N/A</v>
      </c>
      <c r="J571" s="28" t="e">
        <f>VLOOKUP(C571,SOURCE!V$6:AB$10046,6,0)</f>
        <v>#N/A</v>
      </c>
      <c r="K571" s="30" t="e">
        <f t="shared" si="40"/>
        <v>#N/A</v>
      </c>
      <c r="L571" s="40" t="e">
        <f>VLOOKUP(C571,SOURCE!V$6:AB$10046,2,0)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VLOOKUP(C572,SOURCE!$V$3:$AC$2867,8,0)</f>
        <v>#N/A</v>
      </c>
      <c r="E572" s="26" t="e">
        <f>CHAR(34)&amp;VLOOKUP(C572,SOURCE!$V$3:$AC$2867,6,0)&amp;CHAR(34)</f>
        <v>#N/A</v>
      </c>
      <c r="F572" s="22" t="e">
        <f>VLOOKUP(C572,SOURCE!$V$3:$AD$2867,9,0)&amp;"           {"&amp;D572&amp;",   "&amp;E572&amp;"},"</f>
        <v>#N/A</v>
      </c>
      <c r="H572" t="b">
        <f>ISNA(VLOOKUP(J572,J$823:J896,1,0))</f>
        <v>1</v>
      </c>
      <c r="I572" s="27" t="e">
        <f>VLOOKUP(C572,SOURCE!V$6:AB$10046,7,0)</f>
        <v>#N/A</v>
      </c>
      <c r="J572" s="28" t="e">
        <f>VLOOKUP(C572,SOURCE!V$6:AB$10046,6,0)</f>
        <v>#N/A</v>
      </c>
      <c r="K572" s="30" t="e">
        <f t="shared" si="40"/>
        <v>#N/A</v>
      </c>
      <c r="L572" s="40" t="e">
        <f>VLOOKUP(C572,SOURCE!V$6:AB$10046,2,0)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VLOOKUP(C573,SOURCE!$V$3:$AC$2867,8,0)</f>
        <v>#N/A</v>
      </c>
      <c r="E573" s="26" t="e">
        <f>CHAR(34)&amp;VLOOKUP(C573,SOURCE!$V$3:$AC$2867,6,0)&amp;CHAR(34)</f>
        <v>#N/A</v>
      </c>
      <c r="F573" s="22" t="e">
        <f>VLOOKUP(C573,SOURCE!$V$3:$AD$2867,9,0)&amp;"           {"&amp;D573&amp;",   "&amp;E573&amp;"},"</f>
        <v>#N/A</v>
      </c>
      <c r="H573" t="b">
        <f>ISNA(VLOOKUP(J573,J$823:J897,1,0))</f>
        <v>1</v>
      </c>
      <c r="I573" s="27" t="e">
        <f>VLOOKUP(C573,SOURCE!V$6:AB$10046,7,0)</f>
        <v>#N/A</v>
      </c>
      <c r="J573" s="28" t="e">
        <f>VLOOKUP(C573,SOURCE!V$6:AB$10046,6,0)</f>
        <v>#N/A</v>
      </c>
      <c r="K573" s="30" t="e">
        <f t="shared" si="40"/>
        <v>#N/A</v>
      </c>
      <c r="L573" s="40" t="e">
        <f>VLOOKUP(C573,SOURCE!V$6:AB$10046,2,0)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VLOOKUP(C574,SOURCE!$V$3:$AC$2867,8,0)</f>
        <v>#N/A</v>
      </c>
      <c r="E574" s="26" t="e">
        <f>CHAR(34)&amp;VLOOKUP(C574,SOURCE!$V$3:$AC$2867,6,0)&amp;CHAR(34)</f>
        <v>#N/A</v>
      </c>
      <c r="F574" s="22" t="e">
        <f>VLOOKUP(C574,SOURCE!$V$3:$AD$2867,9,0)&amp;"           {"&amp;D574&amp;",   "&amp;E574&amp;"},"</f>
        <v>#N/A</v>
      </c>
      <c r="H574" t="b">
        <f>ISNA(VLOOKUP(J574,J$823:J898,1,0))</f>
        <v>1</v>
      </c>
      <c r="I574" s="27" t="e">
        <f>VLOOKUP(C574,SOURCE!V$6:AB$10046,7,0)</f>
        <v>#N/A</v>
      </c>
      <c r="J574" s="28" t="e">
        <f>VLOOKUP(C574,SOURCE!V$6:AB$10046,6,0)</f>
        <v>#N/A</v>
      </c>
      <c r="K574" s="30" t="e">
        <f t="shared" si="40"/>
        <v>#N/A</v>
      </c>
      <c r="L574" s="40" t="e">
        <f>VLOOKUP(C574,SOURCE!V$6:AB$10046,2,0)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VLOOKUP(C575,SOURCE!$V$3:$AC$2867,8,0)</f>
        <v>#N/A</v>
      </c>
      <c r="E575" s="26" t="e">
        <f>CHAR(34)&amp;VLOOKUP(C575,SOURCE!$V$3:$AC$2867,6,0)&amp;CHAR(34)</f>
        <v>#N/A</v>
      </c>
      <c r="F575" s="22" t="e">
        <f>VLOOKUP(C575,SOURCE!$V$3:$AD$2867,9,0)&amp;"           {"&amp;D575&amp;",   "&amp;E575&amp;"},"</f>
        <v>#N/A</v>
      </c>
      <c r="H575" t="b">
        <f>ISNA(VLOOKUP(J575,J$823:J899,1,0))</f>
        <v>1</v>
      </c>
      <c r="I575" s="27" t="e">
        <f>VLOOKUP(C575,SOURCE!V$6:AB$10046,7,0)</f>
        <v>#N/A</v>
      </c>
      <c r="J575" s="28" t="e">
        <f>VLOOKUP(C575,SOURCE!V$6:AB$10046,6,0)</f>
        <v>#N/A</v>
      </c>
      <c r="K575" s="30" t="e">
        <f t="shared" si="40"/>
        <v>#N/A</v>
      </c>
      <c r="L575" s="40" t="e">
        <f>VLOOKUP(C575,SOURCE!V$6:AB$10046,2,0)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VLOOKUP(C576,SOURCE!$V$3:$AC$2867,8,0)</f>
        <v>#N/A</v>
      </c>
      <c r="E576" s="26" t="e">
        <f>CHAR(34)&amp;VLOOKUP(C576,SOURCE!$V$3:$AC$2867,6,0)&amp;CHAR(34)</f>
        <v>#N/A</v>
      </c>
      <c r="F576" s="22" t="e">
        <f>VLOOKUP(C576,SOURCE!$V$3:$AD$2867,9,0)&amp;"           {"&amp;D576&amp;",   "&amp;E576&amp;"},"</f>
        <v>#N/A</v>
      </c>
      <c r="H576" t="b">
        <f>ISNA(VLOOKUP(J576,J$823:J900,1,0))</f>
        <v>1</v>
      </c>
      <c r="I576" s="27" t="e">
        <f>VLOOKUP(C576,SOURCE!V$6:AB$10046,7,0)</f>
        <v>#N/A</v>
      </c>
      <c r="J576" s="28" t="e">
        <f>VLOOKUP(C576,SOURCE!V$6:AB$10046,6,0)</f>
        <v>#N/A</v>
      </c>
      <c r="K576" s="30" t="e">
        <f t="shared" si="40"/>
        <v>#N/A</v>
      </c>
      <c r="L576" s="40" t="e">
        <f>VLOOKUP(C576,SOURCE!V$6:AB$10046,2,0)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VLOOKUP(C577,SOURCE!$V$3:$AC$2867,8,0)</f>
        <v>#N/A</v>
      </c>
      <c r="E577" s="26" t="e">
        <f>CHAR(34)&amp;VLOOKUP(C577,SOURCE!$V$3:$AC$2867,6,0)&amp;CHAR(34)</f>
        <v>#N/A</v>
      </c>
      <c r="F577" s="22" t="e">
        <f>VLOOKUP(C577,SOURCE!$V$3:$AD$2867,9,0)&amp;"           {"&amp;D577&amp;",   "&amp;E577&amp;"},"</f>
        <v>#N/A</v>
      </c>
      <c r="H577" t="b">
        <f>ISNA(VLOOKUP(J577,J$823:J901,1,0))</f>
        <v>1</v>
      </c>
      <c r="I577" s="27" t="e">
        <f>VLOOKUP(C577,SOURCE!V$6:AB$10046,7,0)</f>
        <v>#N/A</v>
      </c>
      <c r="J577" s="28" t="e">
        <f>VLOOKUP(C577,SOURCE!V$6:AB$10046,6,0)</f>
        <v>#N/A</v>
      </c>
      <c r="K577" s="30" t="e">
        <f t="shared" si="40"/>
        <v>#N/A</v>
      </c>
      <c r="L577" s="40" t="e">
        <f>VLOOKUP(C577,SOURCE!V$6:AB$10046,2,0)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VLOOKUP(C578,SOURCE!$V$3:$AC$2867,8,0)</f>
        <v>#N/A</v>
      </c>
      <c r="E578" s="26" t="e">
        <f>CHAR(34)&amp;VLOOKUP(C578,SOURCE!$V$3:$AC$2867,6,0)&amp;CHAR(34)</f>
        <v>#N/A</v>
      </c>
      <c r="F578" s="22" t="e">
        <f>VLOOKUP(C578,SOURCE!$V$3:$AD$2867,9,0)&amp;"           {"&amp;D578&amp;",   "&amp;E578&amp;"},"</f>
        <v>#N/A</v>
      </c>
      <c r="H578" t="b">
        <f>ISNA(VLOOKUP(J578,J$823:J902,1,0))</f>
        <v>1</v>
      </c>
      <c r="I578" s="27" t="e">
        <f>VLOOKUP(C578,SOURCE!V$6:AB$10046,7,0)</f>
        <v>#N/A</v>
      </c>
      <c r="J578" s="28" t="e">
        <f>VLOOKUP(C578,SOURCE!V$6:AB$10046,6,0)</f>
        <v>#N/A</v>
      </c>
      <c r="K578" s="30" t="e">
        <f t="shared" si="40"/>
        <v>#N/A</v>
      </c>
      <c r="L578" s="40" t="e">
        <f>VLOOKUP(C578,SOURCE!V$6:AB$10046,2,0)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VLOOKUP(C579,SOURCE!$V$3:$AC$2867,8,0)</f>
        <v>#N/A</v>
      </c>
      <c r="E579" s="26" t="e">
        <f>CHAR(34)&amp;VLOOKUP(C579,SOURCE!$V$3:$AC$2867,6,0)&amp;CHAR(34)</f>
        <v>#N/A</v>
      </c>
      <c r="F579" s="22" t="e">
        <f>VLOOKUP(C579,SOURCE!$V$3:$AD$2867,9,0)&amp;"           {"&amp;D579&amp;",   "&amp;E579&amp;"},"</f>
        <v>#N/A</v>
      </c>
      <c r="H579" t="b">
        <f>ISNA(VLOOKUP(J579,J$823:J903,1,0))</f>
        <v>1</v>
      </c>
      <c r="I579" s="27" t="e">
        <f>VLOOKUP(C579,SOURCE!V$6:AB$10046,7,0)</f>
        <v>#N/A</v>
      </c>
      <c r="J579" s="28" t="e">
        <f>VLOOKUP(C579,SOURCE!V$6:AB$10046,6,0)</f>
        <v>#N/A</v>
      </c>
      <c r="K579" s="30" t="e">
        <f t="shared" si="40"/>
        <v>#N/A</v>
      </c>
      <c r="L579" s="40" t="e">
        <f>VLOOKUP(C579,SOURCE!V$6:AB$10046,2,0)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VLOOKUP(C580,SOURCE!$V$3:$AC$2867,8,0)</f>
        <v>#N/A</v>
      </c>
      <c r="E580" s="26" t="e">
        <f>CHAR(34)&amp;VLOOKUP(C580,SOURCE!$V$3:$AC$2867,6,0)&amp;CHAR(34)</f>
        <v>#N/A</v>
      </c>
      <c r="F580" s="22" t="e">
        <f>VLOOKUP(C580,SOURCE!$V$3:$AD$2867,9,0)&amp;"           {"&amp;D580&amp;",   "&amp;E580&amp;"},"</f>
        <v>#N/A</v>
      </c>
      <c r="H580" t="b">
        <f>ISNA(VLOOKUP(J580,J$823:J904,1,0))</f>
        <v>1</v>
      </c>
      <c r="I580" s="27" t="e">
        <f>VLOOKUP(C580,SOURCE!V$6:AB$10046,7,0)</f>
        <v>#N/A</v>
      </c>
      <c r="J580" s="28" t="e">
        <f>VLOOKUP(C580,SOURCE!V$6:AB$10046,6,0)</f>
        <v>#N/A</v>
      </c>
      <c r="K580" s="30" t="e">
        <f t="shared" si="40"/>
        <v>#N/A</v>
      </c>
      <c r="L580" s="40" t="e">
        <f>VLOOKUP(C580,SOURCE!V$6:AB$10046,2,0)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VLOOKUP(C581,SOURCE!$V$3:$AC$2867,8,0)</f>
        <v>#N/A</v>
      </c>
      <c r="E581" s="26" t="e">
        <f>CHAR(34)&amp;VLOOKUP(C581,SOURCE!$V$3:$AC$2867,6,0)&amp;CHAR(34)</f>
        <v>#N/A</v>
      </c>
      <c r="F581" s="22" t="e">
        <f>VLOOKUP(C581,SOURCE!$V$3:$AD$2867,9,0)&amp;"           {"&amp;D581&amp;",   "&amp;E581&amp;"},"</f>
        <v>#N/A</v>
      </c>
      <c r="H581" t="b">
        <f>ISNA(VLOOKUP(J581,J$823:J905,1,0))</f>
        <v>1</v>
      </c>
      <c r="I581" s="27" t="e">
        <f>VLOOKUP(C581,SOURCE!V$6:AB$10046,7,0)</f>
        <v>#N/A</v>
      </c>
      <c r="J581" s="28" t="e">
        <f>VLOOKUP(C581,SOURCE!V$6:AB$10046,6,0)</f>
        <v>#N/A</v>
      </c>
      <c r="K581" s="30" t="e">
        <f t="shared" si="40"/>
        <v>#N/A</v>
      </c>
      <c r="L581" s="40" t="e">
        <f>VLOOKUP(C581,SOURCE!V$6:AB$10046,2,0)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VLOOKUP(C582,SOURCE!$V$3:$AC$2867,8,0)</f>
        <v>#N/A</v>
      </c>
      <c r="E582" s="26" t="e">
        <f>CHAR(34)&amp;VLOOKUP(C582,SOURCE!$V$3:$AC$2867,6,0)&amp;CHAR(34)</f>
        <v>#N/A</v>
      </c>
      <c r="F582" s="22" t="e">
        <f>VLOOKUP(C582,SOURCE!$V$3:$AD$2867,9,0)&amp;"           {"&amp;D582&amp;",   "&amp;E582&amp;"},"</f>
        <v>#N/A</v>
      </c>
      <c r="H582" t="b">
        <f>ISNA(VLOOKUP(J582,J$823:J906,1,0))</f>
        <v>1</v>
      </c>
      <c r="I582" s="27" t="e">
        <f>VLOOKUP(C582,SOURCE!V$6:AB$10046,7,0)</f>
        <v>#N/A</v>
      </c>
      <c r="J582" s="28" t="e">
        <f>VLOOKUP(C582,SOURCE!V$6:AB$10046,6,0)</f>
        <v>#N/A</v>
      </c>
      <c r="K582" s="30" t="e">
        <f t="shared" si="40"/>
        <v>#N/A</v>
      </c>
      <c r="L582" s="40" t="e">
        <f>VLOOKUP(C582,SOURCE!V$6:AB$10046,2,0)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VLOOKUP(C583,SOURCE!$V$3:$AC$2867,8,0)</f>
        <v>#N/A</v>
      </c>
      <c r="E583" s="26" t="e">
        <f>CHAR(34)&amp;VLOOKUP(C583,SOURCE!$V$3:$AC$2867,6,0)&amp;CHAR(34)</f>
        <v>#N/A</v>
      </c>
      <c r="F583" s="22" t="e">
        <f>VLOOKUP(C583,SOURCE!$V$3:$AD$2867,9,0)&amp;"           {"&amp;D583&amp;",   "&amp;E583&amp;"},"</f>
        <v>#N/A</v>
      </c>
      <c r="H583" t="b">
        <f>ISNA(VLOOKUP(J583,J$823:J907,1,0))</f>
        <v>1</v>
      </c>
      <c r="I583" s="27" t="e">
        <f>VLOOKUP(C583,SOURCE!V$6:AB$10046,7,0)</f>
        <v>#N/A</v>
      </c>
      <c r="J583" s="28" t="e">
        <f>VLOOKUP(C583,SOURCE!V$6:AB$10046,6,0)</f>
        <v>#N/A</v>
      </c>
      <c r="K583" s="30" t="e">
        <f t="shared" si="40"/>
        <v>#N/A</v>
      </c>
      <c r="L583" s="40" t="e">
        <f>VLOOKUP(C583,SOURCE!V$6:AB$10046,2,0)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VLOOKUP(C584,SOURCE!$V$3:$AC$2867,8,0)</f>
        <v>#N/A</v>
      </c>
      <c r="E584" s="26" t="e">
        <f>CHAR(34)&amp;VLOOKUP(C584,SOURCE!$V$3:$AC$2867,6,0)&amp;CHAR(34)</f>
        <v>#N/A</v>
      </c>
      <c r="F584" s="22" t="e">
        <f>VLOOKUP(C584,SOURCE!$V$3:$AD$2867,9,0)&amp;"           {"&amp;D584&amp;",   "&amp;E584&amp;"},"</f>
        <v>#N/A</v>
      </c>
      <c r="H584" t="b">
        <f>ISNA(VLOOKUP(J584,J$823:J908,1,0))</f>
        <v>1</v>
      </c>
      <c r="I584" s="27" t="e">
        <f>VLOOKUP(C584,SOURCE!V$6:AB$10046,7,0)</f>
        <v>#N/A</v>
      </c>
      <c r="J584" s="28" t="e">
        <f>VLOOKUP(C584,SOURCE!V$6:AB$10046,6,0)</f>
        <v>#N/A</v>
      </c>
      <c r="K584" s="30" t="e">
        <f t="shared" si="40"/>
        <v>#N/A</v>
      </c>
      <c r="L584" s="40" t="e">
        <f>VLOOKUP(C584,SOURCE!V$6:AB$10046,2,0)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VLOOKUP(C585,SOURCE!$V$3:$AC$2867,8,0)</f>
        <v>#N/A</v>
      </c>
      <c r="E585" s="26" t="e">
        <f>CHAR(34)&amp;VLOOKUP(C585,SOURCE!$V$3:$AC$2867,6,0)&amp;CHAR(34)</f>
        <v>#N/A</v>
      </c>
      <c r="F585" s="22" t="e">
        <f>VLOOKUP(C585,SOURCE!$V$3:$AD$2867,9,0)&amp;"           {"&amp;D585&amp;",   "&amp;E585&amp;"},"</f>
        <v>#N/A</v>
      </c>
      <c r="H585" t="b">
        <f>ISNA(VLOOKUP(J585,J$823:J909,1,0))</f>
        <v>1</v>
      </c>
      <c r="I585" s="27" t="e">
        <f>VLOOKUP(C585,SOURCE!V$6:AB$10046,7,0)</f>
        <v>#N/A</v>
      </c>
      <c r="J585" s="28" t="e">
        <f>VLOOKUP(C585,SOURCE!V$6:AB$10046,6,0)</f>
        <v>#N/A</v>
      </c>
      <c r="K585" s="30" t="e">
        <f t="shared" si="40"/>
        <v>#N/A</v>
      </c>
      <c r="L585" s="40" t="e">
        <f>VLOOKUP(C585,SOURCE!V$6:AB$10046,2,0)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VLOOKUP(C586,SOURCE!$V$3:$AC$2867,8,0)</f>
        <v>#N/A</v>
      </c>
      <c r="E586" s="26" t="e">
        <f>CHAR(34)&amp;VLOOKUP(C586,SOURCE!$V$3:$AC$2867,6,0)&amp;CHAR(34)</f>
        <v>#N/A</v>
      </c>
      <c r="F586" s="22" t="e">
        <f>VLOOKUP(C586,SOURCE!$V$3:$AD$2867,9,0)&amp;"           {"&amp;D586&amp;",   "&amp;E586&amp;"},"</f>
        <v>#N/A</v>
      </c>
      <c r="H586" t="b">
        <f>ISNA(VLOOKUP(J586,J$823:J910,1,0))</f>
        <v>1</v>
      </c>
      <c r="I586" s="27" t="e">
        <f>VLOOKUP(C586,SOURCE!V$6:AB$10046,7,0)</f>
        <v>#N/A</v>
      </c>
      <c r="J586" s="28" t="e">
        <f>VLOOKUP(C586,SOURCE!V$6:AB$10046,6,0)</f>
        <v>#N/A</v>
      </c>
      <c r="K586" s="30" t="e">
        <f t="shared" si="40"/>
        <v>#N/A</v>
      </c>
      <c r="L586" s="40" t="e">
        <f>VLOOKUP(C586,SOURCE!V$6:AB$10046,2,0)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VLOOKUP(C587,SOURCE!$V$3:$AC$2867,8,0)</f>
        <v>#N/A</v>
      </c>
      <c r="E587" s="26" t="e">
        <f>CHAR(34)&amp;VLOOKUP(C587,SOURCE!$V$3:$AC$2867,6,0)&amp;CHAR(34)</f>
        <v>#N/A</v>
      </c>
      <c r="F587" s="22" t="e">
        <f>VLOOKUP(C587,SOURCE!$V$3:$AD$2867,9,0)&amp;"           {"&amp;D587&amp;",   "&amp;E587&amp;"},"</f>
        <v>#N/A</v>
      </c>
      <c r="H587" t="b">
        <f>ISNA(VLOOKUP(J587,J$823:J911,1,0))</f>
        <v>1</v>
      </c>
      <c r="I587" s="27" t="e">
        <f>VLOOKUP(C587,SOURCE!V$6:AB$10046,7,0)</f>
        <v>#N/A</v>
      </c>
      <c r="J587" s="28" t="e">
        <f>VLOOKUP(C587,SOURCE!V$6:AB$10046,6,0)</f>
        <v>#N/A</v>
      </c>
      <c r="K587" s="30" t="e">
        <f t="shared" si="40"/>
        <v>#N/A</v>
      </c>
      <c r="L587" s="40" t="e">
        <f>VLOOKUP(C587,SOURCE!V$6:AB$10046,2,0)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VLOOKUP(C588,SOURCE!$V$3:$AC$2867,8,0)</f>
        <v>#N/A</v>
      </c>
      <c r="E588" s="26" t="e">
        <f>CHAR(34)&amp;VLOOKUP(C588,SOURCE!$V$3:$AC$2867,6,0)&amp;CHAR(34)</f>
        <v>#N/A</v>
      </c>
      <c r="F588" s="22" t="e">
        <f>VLOOKUP(C588,SOURCE!$V$3:$AD$2867,9,0)&amp;"           {"&amp;D588&amp;",   "&amp;E588&amp;"},"</f>
        <v>#N/A</v>
      </c>
      <c r="H588" t="b">
        <f>ISNA(VLOOKUP(J588,J$823:J912,1,0))</f>
        <v>1</v>
      </c>
      <c r="I588" s="27" t="e">
        <f>VLOOKUP(C588,SOURCE!V$6:AB$10046,7,0)</f>
        <v>#N/A</v>
      </c>
      <c r="J588" s="28" t="e">
        <f>VLOOKUP(C588,SOURCE!V$6:AB$10046,6,0)</f>
        <v>#N/A</v>
      </c>
      <c r="K588" s="30" t="e">
        <f t="shared" si="40"/>
        <v>#N/A</v>
      </c>
      <c r="L588" s="40" t="e">
        <f>VLOOKUP(C588,SOURCE!V$6:AB$10046,2,0)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VLOOKUP(C589,SOURCE!$V$3:$AC$2867,8,0)</f>
        <v>#N/A</v>
      </c>
      <c r="E589" s="26" t="e">
        <f>CHAR(34)&amp;VLOOKUP(C589,SOURCE!$V$3:$AC$2867,6,0)&amp;CHAR(34)</f>
        <v>#N/A</v>
      </c>
      <c r="F589" s="22" t="e">
        <f>VLOOKUP(C589,SOURCE!$V$3:$AD$2867,9,0)&amp;"           {"&amp;D589&amp;",   "&amp;E589&amp;"},"</f>
        <v>#N/A</v>
      </c>
      <c r="H589" t="b">
        <f>ISNA(VLOOKUP(J589,J$823:J913,1,0))</f>
        <v>1</v>
      </c>
      <c r="I589" s="27" t="e">
        <f>VLOOKUP(C589,SOURCE!V$6:AB$10046,7,0)</f>
        <v>#N/A</v>
      </c>
      <c r="J589" s="28" t="e">
        <f>VLOOKUP(C589,SOURCE!V$6:AB$10046,6,0)</f>
        <v>#N/A</v>
      </c>
      <c r="K589" s="30" t="e">
        <f t="shared" si="40"/>
        <v>#N/A</v>
      </c>
      <c r="L589" s="40" t="e">
        <f>VLOOKUP(C589,SOURCE!V$6:AB$10046,2,0)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VLOOKUP(C590,SOURCE!$V$3:$AC$2867,8,0)</f>
        <v>#N/A</v>
      </c>
      <c r="E590" s="26" t="e">
        <f>CHAR(34)&amp;VLOOKUP(C590,SOURCE!$V$3:$AC$2867,6,0)&amp;CHAR(34)</f>
        <v>#N/A</v>
      </c>
      <c r="F590" s="22" t="e">
        <f>VLOOKUP(C590,SOURCE!$V$3:$AD$2867,9,0)&amp;"           {"&amp;D590&amp;",   "&amp;E590&amp;"},"</f>
        <v>#N/A</v>
      </c>
      <c r="H590" t="b">
        <f>ISNA(VLOOKUP(J590,J$823:J914,1,0))</f>
        <v>1</v>
      </c>
      <c r="I590" s="27" t="e">
        <f>VLOOKUP(C590,SOURCE!V$6:AB$10046,7,0)</f>
        <v>#N/A</v>
      </c>
      <c r="J590" s="28" t="e">
        <f>VLOOKUP(C590,SOURCE!V$6:AB$10046,6,0)</f>
        <v>#N/A</v>
      </c>
      <c r="K590" s="30" t="e">
        <f t="shared" si="40"/>
        <v>#N/A</v>
      </c>
      <c r="L590" s="40" t="e">
        <f>VLOOKUP(C590,SOURCE!V$6:AB$10046,2,0)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VLOOKUP(C591,SOURCE!$V$3:$AC$2867,8,0)</f>
        <v>#N/A</v>
      </c>
      <c r="E591" s="26" t="e">
        <f>CHAR(34)&amp;VLOOKUP(C591,SOURCE!$V$3:$AC$2867,6,0)&amp;CHAR(34)</f>
        <v>#N/A</v>
      </c>
      <c r="F591" s="22" t="e">
        <f>VLOOKUP(C591,SOURCE!$V$3:$AD$2867,9,0)&amp;"           {"&amp;D591&amp;",   "&amp;E591&amp;"},"</f>
        <v>#N/A</v>
      </c>
      <c r="H591" t="b">
        <f>ISNA(VLOOKUP(J591,J$823:J915,1,0))</f>
        <v>1</v>
      </c>
      <c r="I591" s="27" t="e">
        <f>VLOOKUP(C591,SOURCE!V$6:AB$10046,7,0)</f>
        <v>#N/A</v>
      </c>
      <c r="J591" s="28" t="e">
        <f>VLOOKUP(C591,SOURCE!V$6:AB$10046,6,0)</f>
        <v>#N/A</v>
      </c>
      <c r="K591" s="30" t="e">
        <f t="shared" si="40"/>
        <v>#N/A</v>
      </c>
      <c r="L591" s="40" t="e">
        <f>VLOOKUP(C591,SOURCE!V$6:AB$10046,2,0)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VLOOKUP(C592,SOURCE!$V$3:$AC$2867,8,0)</f>
        <v>#N/A</v>
      </c>
      <c r="E592" s="26" t="e">
        <f>CHAR(34)&amp;VLOOKUP(C592,SOURCE!$V$3:$AC$2867,6,0)&amp;CHAR(34)</f>
        <v>#N/A</v>
      </c>
      <c r="F592" s="22" t="e">
        <f>VLOOKUP(C592,SOURCE!$V$3:$AD$2867,9,0)&amp;"           {"&amp;D592&amp;",   "&amp;E592&amp;"},"</f>
        <v>#N/A</v>
      </c>
      <c r="H592" t="b">
        <f>ISNA(VLOOKUP(J592,J$823:J916,1,0))</f>
        <v>1</v>
      </c>
      <c r="I592" s="27" t="e">
        <f>VLOOKUP(C592,SOURCE!V$6:AB$10046,7,0)</f>
        <v>#N/A</v>
      </c>
      <c r="J592" s="28" t="e">
        <f>VLOOKUP(C592,SOURCE!V$6:AB$10046,6,0)</f>
        <v>#N/A</v>
      </c>
      <c r="K592" s="30" t="e">
        <f t="shared" si="40"/>
        <v>#N/A</v>
      </c>
      <c r="L592" s="40" t="e">
        <f>VLOOKUP(C592,SOURCE!V$6:AB$10046,2,0)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VLOOKUP(C593,SOURCE!$V$3:$AC$2867,8,0)</f>
        <v>#N/A</v>
      </c>
      <c r="E593" s="26" t="e">
        <f>CHAR(34)&amp;VLOOKUP(C593,SOURCE!$V$3:$AC$2867,6,0)&amp;CHAR(34)</f>
        <v>#N/A</v>
      </c>
      <c r="F593" s="22" t="e">
        <f>VLOOKUP(C593,SOURCE!$V$3:$AD$2867,9,0)&amp;"           {"&amp;D593&amp;",   "&amp;E593&amp;"},"</f>
        <v>#N/A</v>
      </c>
      <c r="H593" t="b">
        <f>ISNA(VLOOKUP(J593,J$823:J917,1,0))</f>
        <v>1</v>
      </c>
      <c r="I593" s="27" t="e">
        <f>VLOOKUP(C593,SOURCE!V$6:AB$10046,7,0)</f>
        <v>#N/A</v>
      </c>
      <c r="J593" s="28" t="e">
        <f>VLOOKUP(C593,SOURCE!V$6:AB$10046,6,0)</f>
        <v>#N/A</v>
      </c>
      <c r="K593" s="30" t="e">
        <f t="shared" si="40"/>
        <v>#N/A</v>
      </c>
      <c r="L593" s="40" t="e">
        <f>VLOOKUP(C593,SOURCE!V$6:AB$10046,2,0)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VLOOKUP(C594,SOURCE!$V$3:$AC$2867,8,0)</f>
        <v>#N/A</v>
      </c>
      <c r="E594" s="26" t="e">
        <f>CHAR(34)&amp;VLOOKUP(C594,SOURCE!$V$3:$AC$2867,6,0)&amp;CHAR(34)</f>
        <v>#N/A</v>
      </c>
      <c r="F594" s="22" t="e">
        <f>VLOOKUP(C594,SOURCE!$V$3:$AD$2867,9,0)&amp;"           {"&amp;D594&amp;",   "&amp;E594&amp;"},"</f>
        <v>#N/A</v>
      </c>
      <c r="H594" t="b">
        <f>ISNA(VLOOKUP(J594,J$823:J918,1,0))</f>
        <v>1</v>
      </c>
      <c r="I594" s="27" t="e">
        <f>VLOOKUP(C594,SOURCE!V$6:AB$10046,7,0)</f>
        <v>#N/A</v>
      </c>
      <c r="J594" s="28" t="e">
        <f>VLOOKUP(C594,SOURCE!V$6:AB$10046,6,0)</f>
        <v>#N/A</v>
      </c>
      <c r="K594" s="30" t="e">
        <f t="shared" si="40"/>
        <v>#N/A</v>
      </c>
      <c r="L594" s="40" t="e">
        <f>VLOOKUP(C594,SOURCE!V$6:AB$10046,2,0)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VLOOKUP(C595,SOURCE!$V$3:$AC$2867,8,0)</f>
        <v>#N/A</v>
      </c>
      <c r="E595" s="26" t="e">
        <f>CHAR(34)&amp;VLOOKUP(C595,SOURCE!$V$3:$AC$2867,6,0)&amp;CHAR(34)</f>
        <v>#N/A</v>
      </c>
      <c r="F595" s="22" t="e">
        <f>VLOOKUP(C595,SOURCE!$V$3:$AD$2867,9,0)&amp;"           {"&amp;D595&amp;",   "&amp;E595&amp;"},"</f>
        <v>#N/A</v>
      </c>
      <c r="H595" t="b">
        <f>ISNA(VLOOKUP(J595,J$823:J919,1,0))</f>
        <v>1</v>
      </c>
      <c r="I595" s="27" t="e">
        <f>VLOOKUP(C595,SOURCE!V$6:AB$10046,7,0)</f>
        <v>#N/A</v>
      </c>
      <c r="J595" s="28" t="e">
        <f>VLOOKUP(C595,SOURCE!V$6:AB$10046,6,0)</f>
        <v>#N/A</v>
      </c>
      <c r="K595" s="30" t="e">
        <f t="shared" si="40"/>
        <v>#N/A</v>
      </c>
      <c r="L595" s="40" t="e">
        <f>VLOOKUP(C595,SOURCE!V$6:AB$10046,2,0)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VLOOKUP(C596,SOURCE!$V$3:$AC$2867,8,0)</f>
        <v>#N/A</v>
      </c>
      <c r="E596" s="26" t="e">
        <f>CHAR(34)&amp;VLOOKUP(C596,SOURCE!$V$3:$AC$2867,6,0)&amp;CHAR(34)</f>
        <v>#N/A</v>
      </c>
      <c r="F596" s="22" t="e">
        <f>VLOOKUP(C596,SOURCE!$V$3:$AD$2867,9,0)&amp;"           {"&amp;D596&amp;",   "&amp;E596&amp;"},"</f>
        <v>#N/A</v>
      </c>
      <c r="H596" t="b">
        <f>ISNA(VLOOKUP(J596,J$823:J920,1,0))</f>
        <v>1</v>
      </c>
      <c r="I596" s="27" t="e">
        <f>VLOOKUP(C596,SOURCE!V$6:AB$10046,7,0)</f>
        <v>#N/A</v>
      </c>
      <c r="J596" s="28" t="e">
        <f>VLOOKUP(C596,SOURCE!V$6:AB$10046,6,0)</f>
        <v>#N/A</v>
      </c>
      <c r="K596" s="30" t="e">
        <f t="shared" si="40"/>
        <v>#N/A</v>
      </c>
      <c r="L596" s="40" t="e">
        <f>VLOOKUP(C596,SOURCE!V$6:AB$10046,2,0)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VLOOKUP(C597,SOURCE!$V$3:$AC$2867,8,0)</f>
        <v>#N/A</v>
      </c>
      <c r="E597" s="26" t="e">
        <f>CHAR(34)&amp;VLOOKUP(C597,SOURCE!$V$3:$AC$2867,6,0)&amp;CHAR(34)</f>
        <v>#N/A</v>
      </c>
      <c r="F597" s="22" t="e">
        <f>VLOOKUP(C597,SOURCE!$V$3:$AD$2867,9,0)&amp;"           {"&amp;D597&amp;",   "&amp;E597&amp;"},"</f>
        <v>#N/A</v>
      </c>
      <c r="H597" t="b">
        <f>ISNA(VLOOKUP(J597,J$823:J921,1,0))</f>
        <v>1</v>
      </c>
      <c r="I597" s="27" t="e">
        <f>VLOOKUP(C597,SOURCE!V$6:AB$10046,7,0)</f>
        <v>#N/A</v>
      </c>
      <c r="J597" s="28" t="e">
        <f>VLOOKUP(C597,SOURCE!V$6:AB$10046,6,0)</f>
        <v>#N/A</v>
      </c>
      <c r="K597" s="30" t="e">
        <f t="shared" si="40"/>
        <v>#N/A</v>
      </c>
      <c r="L597" s="40" t="e">
        <f>VLOOKUP(C597,SOURCE!V$6:AB$10046,2,0)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VLOOKUP(C598,SOURCE!$V$3:$AC$2867,8,0)</f>
        <v>#N/A</v>
      </c>
      <c r="E598" s="26" t="e">
        <f>CHAR(34)&amp;VLOOKUP(C598,SOURCE!$V$3:$AC$2867,6,0)&amp;CHAR(34)</f>
        <v>#N/A</v>
      </c>
      <c r="F598" s="22" t="e">
        <f>VLOOKUP(C598,SOURCE!$V$3:$AD$2867,9,0)&amp;"           {"&amp;D598&amp;",   "&amp;E598&amp;"},"</f>
        <v>#N/A</v>
      </c>
      <c r="H598" t="b">
        <f>ISNA(VLOOKUP(J598,J$823:J922,1,0))</f>
        <v>1</v>
      </c>
      <c r="I598" s="27" t="e">
        <f>VLOOKUP(C598,SOURCE!V$6:AB$10046,7,0)</f>
        <v>#N/A</v>
      </c>
      <c r="J598" s="28" t="e">
        <f>VLOOKUP(C598,SOURCE!V$6:AB$10046,6,0)</f>
        <v>#N/A</v>
      </c>
      <c r="K598" s="30" t="e">
        <f t="shared" si="40"/>
        <v>#N/A</v>
      </c>
      <c r="L598" s="40" t="e">
        <f>VLOOKUP(C598,SOURCE!V$6:AB$10046,2,0)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VLOOKUP(C599,SOURCE!$V$3:$AC$2867,8,0)</f>
        <v>#N/A</v>
      </c>
      <c r="E599" s="26" t="e">
        <f>CHAR(34)&amp;VLOOKUP(C599,SOURCE!$V$3:$AC$2867,6,0)&amp;CHAR(34)</f>
        <v>#N/A</v>
      </c>
      <c r="F599" s="22" t="e">
        <f>VLOOKUP(C599,SOURCE!$V$3:$AD$2867,9,0)&amp;"           {"&amp;D599&amp;",   "&amp;E599&amp;"},"</f>
        <v>#N/A</v>
      </c>
      <c r="H599" t="b">
        <f>ISNA(VLOOKUP(J599,J$823:J923,1,0))</f>
        <v>1</v>
      </c>
      <c r="I599" s="27" t="e">
        <f>VLOOKUP(C599,SOURCE!V$6:AB$10046,7,0)</f>
        <v>#N/A</v>
      </c>
      <c r="J599" s="28" t="e">
        <f>VLOOKUP(C599,SOURCE!V$6:AB$10046,6,0)</f>
        <v>#N/A</v>
      </c>
      <c r="K599" s="30" t="e">
        <f t="shared" si="40"/>
        <v>#N/A</v>
      </c>
      <c r="L599" s="40" t="e">
        <f>VLOOKUP(C599,SOURCE!V$6:AB$10046,2,0)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VLOOKUP(C600,SOURCE!$V$3:$AC$2867,8,0)</f>
        <v>#N/A</v>
      </c>
      <c r="E600" s="26" t="e">
        <f>CHAR(34)&amp;VLOOKUP(C600,SOURCE!$V$3:$AC$2867,6,0)&amp;CHAR(34)</f>
        <v>#N/A</v>
      </c>
      <c r="F600" s="22" t="e">
        <f>VLOOKUP(C600,SOURCE!$V$3:$AD$2867,9,0)&amp;"           {"&amp;D600&amp;",   "&amp;E600&amp;"},"</f>
        <v>#N/A</v>
      </c>
      <c r="H600" t="b">
        <f>ISNA(VLOOKUP(J600,J$823:J924,1,0))</f>
        <v>1</v>
      </c>
      <c r="I600" s="27" t="e">
        <f>VLOOKUP(C600,SOURCE!V$6:AB$10046,7,0)</f>
        <v>#N/A</v>
      </c>
      <c r="J600" s="28" t="e">
        <f>VLOOKUP(C600,SOURCE!V$6:AB$10046,6,0)</f>
        <v>#N/A</v>
      </c>
      <c r="K600" s="30" t="e">
        <f t="shared" si="40"/>
        <v>#N/A</v>
      </c>
      <c r="L600" s="40" t="e">
        <f>VLOOKUP(C600,SOURCE!V$6:AB$10046,2,0)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VLOOKUP(C601,SOURCE!$V$3:$AC$2867,8,0)</f>
        <v>#N/A</v>
      </c>
      <c r="E601" s="26" t="e">
        <f>CHAR(34)&amp;VLOOKUP(C601,SOURCE!$V$3:$AC$2867,6,0)&amp;CHAR(34)</f>
        <v>#N/A</v>
      </c>
      <c r="F601" s="22" t="e">
        <f>VLOOKUP(C601,SOURCE!$V$3:$AD$2867,9,0)&amp;"           {"&amp;D601&amp;",   "&amp;E601&amp;"},"</f>
        <v>#N/A</v>
      </c>
      <c r="H601" t="b">
        <f>ISNA(VLOOKUP(J601,J$823:J925,1,0))</f>
        <v>1</v>
      </c>
      <c r="I601" s="27" t="e">
        <f>VLOOKUP(C601,SOURCE!V$6:AB$10046,7,0)</f>
        <v>#N/A</v>
      </c>
      <c r="J601" s="28" t="e">
        <f>VLOOKUP(C601,SOURCE!V$6:AB$10046,6,0)</f>
        <v>#N/A</v>
      </c>
      <c r="K601" s="30" t="e">
        <f t="shared" si="40"/>
        <v>#N/A</v>
      </c>
      <c r="L601" s="40" t="e">
        <f>VLOOKUP(C601,SOURCE!V$6:AB$10046,2,0)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VLOOKUP(C602,SOURCE!$V$3:$AC$2867,8,0)</f>
        <v>#N/A</v>
      </c>
      <c r="E602" s="26" t="e">
        <f>CHAR(34)&amp;VLOOKUP(C602,SOURCE!$V$3:$AC$2867,6,0)&amp;CHAR(34)</f>
        <v>#N/A</v>
      </c>
      <c r="F602" s="22" t="e">
        <f>VLOOKUP(C602,SOURCE!$V$3:$AD$2867,9,0)&amp;"           {"&amp;D602&amp;",   "&amp;E602&amp;"},"</f>
        <v>#N/A</v>
      </c>
      <c r="H602" t="b">
        <f>ISNA(VLOOKUP(J602,J$823:J926,1,0))</f>
        <v>1</v>
      </c>
      <c r="I602" s="27" t="e">
        <f>VLOOKUP(C602,SOURCE!V$6:AB$10046,7,0)</f>
        <v>#N/A</v>
      </c>
      <c r="J602" s="28" t="e">
        <f>VLOOKUP(C602,SOURCE!V$6:AB$10046,6,0)</f>
        <v>#N/A</v>
      </c>
      <c r="K602" s="30" t="e">
        <f t="shared" si="40"/>
        <v>#N/A</v>
      </c>
      <c r="L602" s="40" t="e">
        <f>VLOOKUP(C602,SOURCE!V$6:AB$10046,2,0)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VLOOKUP(C603,SOURCE!$V$3:$AC$2867,8,0)</f>
        <v>#N/A</v>
      </c>
      <c r="E603" s="26" t="e">
        <f>CHAR(34)&amp;VLOOKUP(C603,SOURCE!$V$3:$AC$2867,6,0)&amp;CHAR(34)</f>
        <v>#N/A</v>
      </c>
      <c r="F603" s="22" t="e">
        <f>VLOOKUP(C603,SOURCE!$V$3:$AD$2867,9,0)&amp;"           {"&amp;D603&amp;",   "&amp;E603&amp;"},"</f>
        <v>#N/A</v>
      </c>
      <c r="H603" t="b">
        <f>ISNA(VLOOKUP(J603,J$823:J927,1,0))</f>
        <v>1</v>
      </c>
      <c r="I603" s="27" t="e">
        <f>VLOOKUP(C603,SOURCE!V$6:AB$10046,7,0)</f>
        <v>#N/A</v>
      </c>
      <c r="J603" s="28" t="e">
        <f>VLOOKUP(C603,SOURCE!V$6:AB$10046,6,0)</f>
        <v>#N/A</v>
      </c>
      <c r="K603" s="30" t="e">
        <f t="shared" si="40"/>
        <v>#N/A</v>
      </c>
      <c r="L603" s="40" t="e">
        <f>VLOOKUP(C603,SOURCE!V$6:AB$10046,2,0)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VLOOKUP(C604,SOURCE!$V$3:$AC$2867,8,0)</f>
        <v>#N/A</v>
      </c>
      <c r="E604" s="26" t="e">
        <f>CHAR(34)&amp;VLOOKUP(C604,SOURCE!$V$3:$AC$2867,6,0)&amp;CHAR(34)</f>
        <v>#N/A</v>
      </c>
      <c r="F604" s="22" t="e">
        <f>VLOOKUP(C604,SOURCE!$V$3:$AD$2867,9,0)&amp;"           {"&amp;D604&amp;",   "&amp;E604&amp;"},"</f>
        <v>#N/A</v>
      </c>
      <c r="H604" t="b">
        <f>ISNA(VLOOKUP(J604,J$823:J928,1,0))</f>
        <v>1</v>
      </c>
      <c r="I604" s="27" t="e">
        <f>VLOOKUP(C604,SOURCE!V$6:AB$10046,7,0)</f>
        <v>#N/A</v>
      </c>
      <c r="J604" s="28" t="e">
        <f>VLOOKUP(C604,SOURCE!V$6:AB$10046,6,0)</f>
        <v>#N/A</v>
      </c>
      <c r="K604" s="30" t="e">
        <f t="shared" si="40"/>
        <v>#N/A</v>
      </c>
      <c r="L604" s="40" t="e">
        <f>VLOOKUP(C604,SOURCE!V$6:AB$10046,2,0)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VLOOKUP(C605,SOURCE!$V$3:$AC$2867,8,0)</f>
        <v>#N/A</v>
      </c>
      <c r="E605" s="26" t="e">
        <f>CHAR(34)&amp;VLOOKUP(C605,SOURCE!$V$3:$AC$2867,6,0)&amp;CHAR(34)</f>
        <v>#N/A</v>
      </c>
      <c r="F605" s="22" t="e">
        <f>VLOOKUP(C605,SOURCE!$V$3:$AD$2867,9,0)&amp;"           {"&amp;D605&amp;",   "&amp;E605&amp;"},"</f>
        <v>#N/A</v>
      </c>
      <c r="H605" t="b">
        <f>ISNA(VLOOKUP(J605,J$823:J929,1,0))</f>
        <v>1</v>
      </c>
      <c r="I605" s="27" t="e">
        <f>VLOOKUP(C605,SOURCE!V$6:AB$10046,7,0)</f>
        <v>#N/A</v>
      </c>
      <c r="J605" s="28" t="e">
        <f>VLOOKUP(C605,SOURCE!V$6:AB$10046,6,0)</f>
        <v>#N/A</v>
      </c>
      <c r="K605" s="30" t="e">
        <f t="shared" si="40"/>
        <v>#N/A</v>
      </c>
      <c r="L605" s="40" t="e">
        <f>VLOOKUP(C605,SOURCE!V$6:AB$10046,2,0)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VLOOKUP(C606,SOURCE!$V$3:$AC$2867,8,0)</f>
        <v>#N/A</v>
      </c>
      <c r="E606" s="26" t="e">
        <f>CHAR(34)&amp;VLOOKUP(C606,SOURCE!$V$3:$AC$2867,6,0)&amp;CHAR(34)</f>
        <v>#N/A</v>
      </c>
      <c r="F606" s="22" t="e">
        <f>VLOOKUP(C606,SOURCE!$V$3:$AD$2867,9,0)&amp;"           {"&amp;D606&amp;",   "&amp;E606&amp;"},"</f>
        <v>#N/A</v>
      </c>
      <c r="H606" t="b">
        <f>ISNA(VLOOKUP(J606,J$823:J930,1,0))</f>
        <v>1</v>
      </c>
      <c r="I606" s="27" t="e">
        <f>VLOOKUP(C606,SOURCE!V$6:AB$10046,7,0)</f>
        <v>#N/A</v>
      </c>
      <c r="J606" s="28" t="e">
        <f>VLOOKUP(C606,SOURCE!V$6:AB$10046,6,0)</f>
        <v>#N/A</v>
      </c>
      <c r="K606" s="30" t="e">
        <f t="shared" si="40"/>
        <v>#N/A</v>
      </c>
      <c r="L606" s="40" t="e">
        <f>VLOOKUP(C606,SOURCE!V$6:AB$10046,2,0)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VLOOKUP(C607,SOURCE!$V$3:$AC$2867,8,0)</f>
        <v>#N/A</v>
      </c>
      <c r="E607" s="26" t="e">
        <f>CHAR(34)&amp;VLOOKUP(C607,SOURCE!$V$3:$AC$2867,6,0)&amp;CHAR(34)</f>
        <v>#N/A</v>
      </c>
      <c r="F607" s="22" t="e">
        <f>VLOOKUP(C607,SOURCE!$V$3:$AD$2867,9,0)&amp;"           {"&amp;D607&amp;",   "&amp;E607&amp;"},"</f>
        <v>#N/A</v>
      </c>
      <c r="H607" t="b">
        <f>ISNA(VLOOKUP(J607,J$823:J931,1,0))</f>
        <v>1</v>
      </c>
      <c r="I607" s="27" t="e">
        <f>VLOOKUP(C607,SOURCE!V$6:AB$10046,7,0)</f>
        <v>#N/A</v>
      </c>
      <c r="J607" s="28" t="e">
        <f>VLOOKUP(C607,SOURCE!V$6:AB$10046,6,0)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VLOOKUP(C607,SOURCE!V$6:AB$10046,2,0)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VLOOKUP(C608,SOURCE!$V$3:$AC$2867,8,0)</f>
        <v>#N/A</v>
      </c>
      <c r="E608" s="26" t="e">
        <f>CHAR(34)&amp;VLOOKUP(C608,SOURCE!$V$3:$AC$2867,6,0)&amp;CHAR(34)</f>
        <v>#N/A</v>
      </c>
      <c r="F608" s="22" t="e">
        <f>VLOOKUP(C608,SOURCE!$V$3:$AD$2867,9,0)&amp;"           {"&amp;D608&amp;",   "&amp;E608&amp;"},"</f>
        <v>#N/A</v>
      </c>
      <c r="H608" t="b">
        <f>ISNA(VLOOKUP(J608,J$823:J932,1,0))</f>
        <v>1</v>
      </c>
      <c r="I608" s="27" t="e">
        <f>VLOOKUP(C608,SOURCE!V$6:AB$10046,7,0)</f>
        <v>#N/A</v>
      </c>
      <c r="J608" s="28" t="e">
        <f>VLOOKUP(C608,SOURCE!V$6:AB$10046,6,0)</f>
        <v>#N/A</v>
      </c>
      <c r="K608" s="30" t="e">
        <f t="shared" si="44"/>
        <v>#N/A</v>
      </c>
      <c r="L608" s="40" t="e">
        <f>VLOOKUP(C608,SOURCE!V$6:AB$10046,2,0)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VLOOKUP(C609,SOURCE!$V$3:$AC$2867,8,0)</f>
        <v>#N/A</v>
      </c>
      <c r="E609" s="26" t="e">
        <f>CHAR(34)&amp;VLOOKUP(C609,SOURCE!$V$3:$AC$2867,6,0)&amp;CHAR(34)</f>
        <v>#N/A</v>
      </c>
      <c r="F609" s="22" t="e">
        <f>VLOOKUP(C609,SOURCE!$V$3:$AD$2867,9,0)&amp;"           {"&amp;D609&amp;",   "&amp;E609&amp;"},"</f>
        <v>#N/A</v>
      </c>
      <c r="H609" t="b">
        <f>ISNA(VLOOKUP(J609,J$823:J933,1,0))</f>
        <v>1</v>
      </c>
      <c r="I609" s="27" t="e">
        <f>VLOOKUP(C609,SOURCE!V$6:AB$10046,7,0)</f>
        <v>#N/A</v>
      </c>
      <c r="J609" s="28" t="e">
        <f>VLOOKUP(C609,SOURCE!V$6:AB$10046,6,0)</f>
        <v>#N/A</v>
      </c>
      <c r="K609" s="30" t="e">
        <f t="shared" si="44"/>
        <v>#N/A</v>
      </c>
      <c r="L609" s="40" t="e">
        <f>VLOOKUP(C609,SOURCE!V$6:AB$10046,2,0)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VLOOKUP(C610,SOURCE!$V$3:$AC$2867,8,0)</f>
        <v>#N/A</v>
      </c>
      <c r="E610" s="26" t="e">
        <f>CHAR(34)&amp;VLOOKUP(C610,SOURCE!$V$3:$AC$2867,6,0)&amp;CHAR(34)</f>
        <v>#N/A</v>
      </c>
      <c r="F610" s="22" t="e">
        <f>VLOOKUP(C610,SOURCE!$V$3:$AD$2867,9,0)&amp;"           {"&amp;D610&amp;",   "&amp;E610&amp;"},"</f>
        <v>#N/A</v>
      </c>
      <c r="H610" t="b">
        <f>ISNA(VLOOKUP(J610,J$823:J934,1,0))</f>
        <v>1</v>
      </c>
      <c r="I610" s="27" t="e">
        <f>VLOOKUP(C610,SOURCE!V$6:AB$10046,7,0)</f>
        <v>#N/A</v>
      </c>
      <c r="J610" s="28" t="e">
        <f>VLOOKUP(C610,SOURCE!V$6:AB$10046,6,0)</f>
        <v>#N/A</v>
      </c>
      <c r="K610" s="30" t="e">
        <f t="shared" si="44"/>
        <v>#N/A</v>
      </c>
      <c r="L610" s="40" t="e">
        <f>VLOOKUP(C610,SOURCE!V$6:AB$10046,2,0)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VLOOKUP(C611,SOURCE!$V$3:$AC$2867,8,0)</f>
        <v>#N/A</v>
      </c>
      <c r="E611" s="26" t="e">
        <f>CHAR(34)&amp;VLOOKUP(C611,SOURCE!$V$3:$AC$2867,6,0)&amp;CHAR(34)</f>
        <v>#N/A</v>
      </c>
      <c r="F611" s="22" t="e">
        <f>VLOOKUP(C611,SOURCE!$V$3:$AD$2867,9,0)&amp;"           {"&amp;D611&amp;",   "&amp;E611&amp;"},"</f>
        <v>#N/A</v>
      </c>
      <c r="H611" t="b">
        <f>ISNA(VLOOKUP(J611,J$823:J935,1,0))</f>
        <v>1</v>
      </c>
      <c r="I611" s="27" t="e">
        <f>VLOOKUP(C611,SOURCE!V$6:AB$10046,7,0)</f>
        <v>#N/A</v>
      </c>
      <c r="J611" s="28" t="e">
        <f>VLOOKUP(C611,SOURCE!V$6:AB$10046,6,0)</f>
        <v>#N/A</v>
      </c>
      <c r="K611" s="30" t="e">
        <f t="shared" si="44"/>
        <v>#N/A</v>
      </c>
      <c r="L611" s="40" t="e">
        <f>VLOOKUP(C611,SOURCE!V$6:AB$10046,2,0)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VLOOKUP(C612,SOURCE!$V$3:$AC$2867,8,0)</f>
        <v>#N/A</v>
      </c>
      <c r="E612" s="26" t="e">
        <f>CHAR(34)&amp;VLOOKUP(C612,SOURCE!$V$3:$AC$2867,6,0)&amp;CHAR(34)</f>
        <v>#N/A</v>
      </c>
      <c r="F612" s="22" t="e">
        <f>VLOOKUP(C612,SOURCE!$V$3:$AD$2867,9,0)&amp;"           {"&amp;D612&amp;",   "&amp;E612&amp;"},"</f>
        <v>#N/A</v>
      </c>
      <c r="H612" t="b">
        <f>ISNA(VLOOKUP(J612,J$823:J936,1,0))</f>
        <v>1</v>
      </c>
      <c r="I612" s="27" t="e">
        <f>VLOOKUP(C612,SOURCE!V$6:AB$10046,7,0)</f>
        <v>#N/A</v>
      </c>
      <c r="J612" s="28" t="e">
        <f>VLOOKUP(C612,SOURCE!V$6:AB$10046,6,0)</f>
        <v>#N/A</v>
      </c>
      <c r="K612" s="30" t="e">
        <f t="shared" si="44"/>
        <v>#N/A</v>
      </c>
      <c r="L612" s="40" t="e">
        <f>VLOOKUP(C612,SOURCE!V$6:AB$10046,2,0)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VLOOKUP(C613,SOURCE!$V$3:$AC$2867,8,0)</f>
        <v>#N/A</v>
      </c>
      <c r="E613" s="26" t="e">
        <f>CHAR(34)&amp;VLOOKUP(C613,SOURCE!$V$3:$AC$2867,6,0)&amp;CHAR(34)</f>
        <v>#N/A</v>
      </c>
      <c r="F613" s="22" t="e">
        <f>VLOOKUP(C613,SOURCE!$V$3:$AD$2867,9,0)&amp;"           {"&amp;D613&amp;",   "&amp;E613&amp;"},"</f>
        <v>#N/A</v>
      </c>
      <c r="H613" t="b">
        <f>ISNA(VLOOKUP(J613,J$823:J937,1,0))</f>
        <v>1</v>
      </c>
      <c r="I613" s="27" t="e">
        <f>VLOOKUP(C613,SOURCE!V$6:AB$10046,7,0)</f>
        <v>#N/A</v>
      </c>
      <c r="J613" s="28" t="e">
        <f>VLOOKUP(C613,SOURCE!V$6:AB$10046,6,0)</f>
        <v>#N/A</v>
      </c>
      <c r="K613" s="30" t="e">
        <f t="shared" si="44"/>
        <v>#N/A</v>
      </c>
      <c r="L613" s="40" t="e">
        <f>VLOOKUP(C613,SOURCE!V$6:AB$10046,2,0)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VLOOKUP(C614,SOURCE!$V$3:$AC$2867,8,0)</f>
        <v>#N/A</v>
      </c>
      <c r="E614" s="26" t="e">
        <f>CHAR(34)&amp;VLOOKUP(C614,SOURCE!$V$3:$AC$2867,6,0)&amp;CHAR(34)</f>
        <v>#N/A</v>
      </c>
      <c r="F614" s="22" t="e">
        <f>VLOOKUP(C614,SOURCE!$V$3:$AD$2867,9,0)&amp;"           {"&amp;D614&amp;",   "&amp;E614&amp;"},"</f>
        <v>#N/A</v>
      </c>
      <c r="H614" t="b">
        <f>ISNA(VLOOKUP(J614,J$823:J938,1,0))</f>
        <v>1</v>
      </c>
      <c r="I614" s="27" t="e">
        <f>VLOOKUP(C614,SOURCE!V$6:AB$10046,7,0)</f>
        <v>#N/A</v>
      </c>
      <c r="J614" s="28" t="e">
        <f>VLOOKUP(C614,SOURCE!V$6:AB$10046,6,0)</f>
        <v>#N/A</v>
      </c>
      <c r="K614" s="30" t="e">
        <f t="shared" si="44"/>
        <v>#N/A</v>
      </c>
      <c r="L614" s="40" t="e">
        <f>VLOOKUP(C614,SOURCE!V$6:AB$10046,2,0)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VLOOKUP(C615,SOURCE!$V$3:$AC$2867,8,0)</f>
        <v>#N/A</v>
      </c>
      <c r="E615" s="26" t="e">
        <f>CHAR(34)&amp;VLOOKUP(C615,SOURCE!$V$3:$AC$2867,6,0)&amp;CHAR(34)</f>
        <v>#N/A</v>
      </c>
      <c r="F615" s="22" t="e">
        <f>VLOOKUP(C615,SOURCE!$V$3:$AD$2867,9,0)&amp;"           {"&amp;D615&amp;",   "&amp;E615&amp;"},"</f>
        <v>#N/A</v>
      </c>
      <c r="H615" t="b">
        <f>ISNA(VLOOKUP(J615,J$823:J939,1,0))</f>
        <v>1</v>
      </c>
      <c r="I615" s="27" t="e">
        <f>VLOOKUP(C615,SOURCE!V$6:AB$10046,7,0)</f>
        <v>#N/A</v>
      </c>
      <c r="J615" s="28" t="e">
        <f>VLOOKUP(C615,SOURCE!V$6:AB$10046,6,0)</f>
        <v>#N/A</v>
      </c>
      <c r="K615" s="30" t="e">
        <f t="shared" si="44"/>
        <v>#N/A</v>
      </c>
      <c r="L615" s="40" t="e">
        <f>VLOOKUP(C615,SOURCE!V$6:AB$10046,2,0)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VLOOKUP(C616,SOURCE!$V$3:$AC$2867,8,0)</f>
        <v>#N/A</v>
      </c>
      <c r="E616" s="26" t="e">
        <f>CHAR(34)&amp;VLOOKUP(C616,SOURCE!$V$3:$AC$2867,6,0)&amp;CHAR(34)</f>
        <v>#N/A</v>
      </c>
      <c r="F616" s="22" t="e">
        <f>VLOOKUP(C616,SOURCE!$V$3:$AD$2867,9,0)&amp;"           {"&amp;D616&amp;",   "&amp;E616&amp;"},"</f>
        <v>#N/A</v>
      </c>
      <c r="H616" t="b">
        <f>ISNA(VLOOKUP(J616,J$823:J940,1,0))</f>
        <v>1</v>
      </c>
      <c r="I616" s="27" t="e">
        <f>VLOOKUP(C616,SOURCE!V$6:AB$10046,7,0)</f>
        <v>#N/A</v>
      </c>
      <c r="J616" s="28" t="e">
        <f>VLOOKUP(C616,SOURCE!V$6:AB$10046,6,0)</f>
        <v>#N/A</v>
      </c>
      <c r="K616" s="30" t="e">
        <f t="shared" si="44"/>
        <v>#N/A</v>
      </c>
      <c r="L616" s="40" t="e">
        <f>VLOOKUP(C616,SOURCE!V$6:AB$10046,2,0)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VLOOKUP(C617,SOURCE!$V$3:$AC$2867,8,0)</f>
        <v>#N/A</v>
      </c>
      <c r="E617" s="26" t="e">
        <f>CHAR(34)&amp;VLOOKUP(C617,SOURCE!$V$3:$AC$2867,6,0)&amp;CHAR(34)</f>
        <v>#N/A</v>
      </c>
      <c r="F617" s="22" t="e">
        <f>VLOOKUP(C617,SOURCE!$V$3:$AD$2867,9,0)&amp;"           {"&amp;D617&amp;",   "&amp;E617&amp;"},"</f>
        <v>#N/A</v>
      </c>
      <c r="H617" t="b">
        <f>ISNA(VLOOKUP(J617,J$823:J941,1,0))</f>
        <v>1</v>
      </c>
      <c r="I617" s="27" t="e">
        <f>VLOOKUP(C617,SOURCE!V$6:AB$10046,7,0)</f>
        <v>#N/A</v>
      </c>
      <c r="J617" s="28" t="e">
        <f>VLOOKUP(C617,SOURCE!V$6:AB$10046,6,0)</f>
        <v>#N/A</v>
      </c>
      <c r="K617" s="30" t="e">
        <f t="shared" si="44"/>
        <v>#N/A</v>
      </c>
      <c r="L617" s="40" t="e">
        <f>VLOOKUP(C617,SOURCE!V$6:AB$10046,2,0)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VLOOKUP(C618,SOURCE!$V$3:$AC$2867,8,0)</f>
        <v>#N/A</v>
      </c>
      <c r="E618" s="26" t="e">
        <f>CHAR(34)&amp;VLOOKUP(C618,SOURCE!$V$3:$AC$2867,6,0)&amp;CHAR(34)</f>
        <v>#N/A</v>
      </c>
      <c r="F618" s="22" t="e">
        <f>VLOOKUP(C618,SOURCE!$V$3:$AD$2867,9,0)&amp;"           {"&amp;D618&amp;",   "&amp;E618&amp;"},"</f>
        <v>#N/A</v>
      </c>
      <c r="H618" t="b">
        <f>ISNA(VLOOKUP(J618,J$823:J942,1,0))</f>
        <v>1</v>
      </c>
      <c r="I618" s="27" t="e">
        <f>VLOOKUP(C618,SOURCE!V$6:AB$10046,7,0)</f>
        <v>#N/A</v>
      </c>
      <c r="J618" s="28" t="e">
        <f>VLOOKUP(C618,SOURCE!V$6:AB$10046,6,0)</f>
        <v>#N/A</v>
      </c>
      <c r="K618" s="30" t="e">
        <f t="shared" si="44"/>
        <v>#N/A</v>
      </c>
      <c r="L618" s="40" t="e">
        <f>VLOOKUP(C618,SOURCE!V$6:AB$10046,2,0)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VLOOKUP(C619,SOURCE!$V$3:$AC$2867,8,0)</f>
        <v>#N/A</v>
      </c>
      <c r="E619" s="26" t="e">
        <f>CHAR(34)&amp;VLOOKUP(C619,SOURCE!$V$3:$AC$2867,6,0)&amp;CHAR(34)</f>
        <v>#N/A</v>
      </c>
      <c r="F619" s="22" t="e">
        <f>VLOOKUP(C619,SOURCE!$V$3:$AD$2867,9,0)&amp;"           {"&amp;D619&amp;",   "&amp;E619&amp;"},"</f>
        <v>#N/A</v>
      </c>
      <c r="H619" t="b">
        <f>ISNA(VLOOKUP(J619,J$823:J943,1,0))</f>
        <v>1</v>
      </c>
      <c r="I619" s="27" t="e">
        <f>VLOOKUP(C619,SOURCE!V$6:AB$10046,7,0)</f>
        <v>#N/A</v>
      </c>
      <c r="J619" s="28" t="e">
        <f>VLOOKUP(C619,SOURCE!V$6:AB$10046,6,0)</f>
        <v>#N/A</v>
      </c>
      <c r="K619" s="30" t="e">
        <f t="shared" si="44"/>
        <v>#N/A</v>
      </c>
      <c r="L619" s="40" t="e">
        <f>VLOOKUP(C619,SOURCE!V$6:AB$10046,2,0)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VLOOKUP(C620,SOURCE!$V$3:$AC$2867,8,0)</f>
        <v>#N/A</v>
      </c>
      <c r="E620" s="26" t="e">
        <f>CHAR(34)&amp;VLOOKUP(C620,SOURCE!$V$3:$AC$2867,6,0)&amp;CHAR(34)</f>
        <v>#N/A</v>
      </c>
      <c r="F620" s="22" t="e">
        <f>VLOOKUP(C620,SOURCE!$V$3:$AD$2867,9,0)&amp;"           {"&amp;D620&amp;",   "&amp;E620&amp;"},"</f>
        <v>#N/A</v>
      </c>
      <c r="H620" t="b">
        <f>ISNA(VLOOKUP(J620,J$823:J944,1,0))</f>
        <v>1</v>
      </c>
      <c r="I620" s="27" t="e">
        <f>VLOOKUP(C620,SOURCE!V$6:AB$10046,7,0)</f>
        <v>#N/A</v>
      </c>
      <c r="J620" s="28" t="e">
        <f>VLOOKUP(C620,SOURCE!V$6:AB$10046,6,0)</f>
        <v>#N/A</v>
      </c>
      <c r="K620" s="30" t="e">
        <f t="shared" si="44"/>
        <v>#N/A</v>
      </c>
      <c r="L620" s="40" t="e">
        <f>VLOOKUP(C620,SOURCE!V$6:AB$10046,2,0)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VLOOKUP(C621,SOURCE!$V$3:$AC$2867,8,0)</f>
        <v>#N/A</v>
      </c>
      <c r="E621" s="26" t="e">
        <f>CHAR(34)&amp;VLOOKUP(C621,SOURCE!$V$3:$AC$2867,6,0)&amp;CHAR(34)</f>
        <v>#N/A</v>
      </c>
      <c r="F621" s="22" t="e">
        <f>VLOOKUP(C621,SOURCE!$V$3:$AD$2867,9,0)&amp;"           {"&amp;D621&amp;",   "&amp;E621&amp;"},"</f>
        <v>#N/A</v>
      </c>
      <c r="H621" t="b">
        <f>ISNA(VLOOKUP(J621,J$823:J945,1,0))</f>
        <v>1</v>
      </c>
      <c r="I621" s="27" t="e">
        <f>VLOOKUP(C621,SOURCE!V$6:AB$10046,7,0)</f>
        <v>#N/A</v>
      </c>
      <c r="J621" s="28" t="e">
        <f>VLOOKUP(C621,SOURCE!V$6:AB$10046,6,0)</f>
        <v>#N/A</v>
      </c>
      <c r="K621" s="30" t="e">
        <f t="shared" si="44"/>
        <v>#N/A</v>
      </c>
      <c r="L621" s="40" t="e">
        <f>VLOOKUP(C621,SOURCE!V$6:AB$10046,2,0)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VLOOKUP(C622,SOURCE!$V$3:$AC$2867,8,0)</f>
        <v>#N/A</v>
      </c>
      <c r="E622" s="26" t="e">
        <f>CHAR(34)&amp;VLOOKUP(C622,SOURCE!$V$3:$AC$2867,6,0)&amp;CHAR(34)</f>
        <v>#N/A</v>
      </c>
      <c r="F622" s="22" t="e">
        <f>VLOOKUP(C622,SOURCE!$V$3:$AD$2867,9,0)&amp;"           {"&amp;D622&amp;",   "&amp;E622&amp;"},"</f>
        <v>#N/A</v>
      </c>
      <c r="H622" t="b">
        <f>ISNA(VLOOKUP(J622,J$823:J946,1,0))</f>
        <v>1</v>
      </c>
      <c r="I622" s="27" t="e">
        <f>VLOOKUP(C622,SOURCE!V$6:AB$10046,7,0)</f>
        <v>#N/A</v>
      </c>
      <c r="J622" s="28" t="e">
        <f>VLOOKUP(C622,SOURCE!V$6:AB$10046,6,0)</f>
        <v>#N/A</v>
      </c>
      <c r="K622" s="30" t="e">
        <f t="shared" si="44"/>
        <v>#N/A</v>
      </c>
      <c r="L622" s="40" t="e">
        <f>VLOOKUP(C622,SOURCE!V$6:AB$10046,2,0)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VLOOKUP(C623,SOURCE!$V$3:$AC$2867,8,0)</f>
        <v>#N/A</v>
      </c>
      <c r="E623" s="26" t="e">
        <f>CHAR(34)&amp;VLOOKUP(C623,SOURCE!$V$3:$AC$2867,6,0)&amp;CHAR(34)</f>
        <v>#N/A</v>
      </c>
      <c r="F623" s="22" t="e">
        <f>VLOOKUP(C623,SOURCE!$V$3:$AD$2867,9,0)&amp;"           {"&amp;D623&amp;",   "&amp;E623&amp;"},"</f>
        <v>#N/A</v>
      </c>
      <c r="H623" t="b">
        <f>ISNA(VLOOKUP(J623,J$823:J947,1,0))</f>
        <v>1</v>
      </c>
      <c r="I623" s="27" t="e">
        <f>VLOOKUP(C623,SOURCE!V$6:AB$10046,7,0)</f>
        <v>#N/A</v>
      </c>
      <c r="J623" s="28" t="e">
        <f>VLOOKUP(C623,SOURCE!V$6:AB$10046,6,0)</f>
        <v>#N/A</v>
      </c>
      <c r="K623" s="30" t="e">
        <f t="shared" si="44"/>
        <v>#N/A</v>
      </c>
      <c r="L623" s="40" t="e">
        <f>VLOOKUP(C623,SOURCE!V$6:AB$10046,2,0)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VLOOKUP(C624,SOURCE!$V$3:$AC$2867,8,0)</f>
        <v>#N/A</v>
      </c>
      <c r="E624" s="26" t="e">
        <f>CHAR(34)&amp;VLOOKUP(C624,SOURCE!$V$3:$AC$2867,6,0)&amp;CHAR(34)</f>
        <v>#N/A</v>
      </c>
      <c r="F624" s="22" t="e">
        <f>VLOOKUP(C624,SOURCE!$V$3:$AD$2867,9,0)&amp;"           {"&amp;D624&amp;",   "&amp;E624&amp;"},"</f>
        <v>#N/A</v>
      </c>
      <c r="H624" t="b">
        <f>ISNA(VLOOKUP(J624,J$823:J948,1,0))</f>
        <v>1</v>
      </c>
      <c r="I624" s="27" t="e">
        <f>VLOOKUP(C624,SOURCE!V$6:AB$10046,7,0)</f>
        <v>#N/A</v>
      </c>
      <c r="J624" s="28" t="e">
        <f>VLOOKUP(C624,SOURCE!V$6:AB$10046,6,0)</f>
        <v>#N/A</v>
      </c>
      <c r="K624" s="30" t="e">
        <f t="shared" si="44"/>
        <v>#N/A</v>
      </c>
      <c r="L624" s="40" t="e">
        <f>VLOOKUP(C624,SOURCE!V$6:AB$10046,2,0)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VLOOKUP(C625,SOURCE!$V$3:$AC$2867,8,0)</f>
        <v>#N/A</v>
      </c>
      <c r="E625" s="26" t="e">
        <f>CHAR(34)&amp;VLOOKUP(C625,SOURCE!$V$3:$AC$2867,6,0)&amp;CHAR(34)</f>
        <v>#N/A</v>
      </c>
      <c r="F625" s="22" t="e">
        <f>VLOOKUP(C625,SOURCE!$V$3:$AD$2867,9,0)&amp;"           {"&amp;D625&amp;",   "&amp;E625&amp;"},"</f>
        <v>#N/A</v>
      </c>
      <c r="H625" t="b">
        <f>ISNA(VLOOKUP(J625,J$823:J949,1,0))</f>
        <v>1</v>
      </c>
      <c r="I625" s="27" t="e">
        <f>VLOOKUP(C625,SOURCE!V$6:AB$10046,7,0)</f>
        <v>#N/A</v>
      </c>
      <c r="J625" s="28" t="e">
        <f>VLOOKUP(C625,SOURCE!V$6:AB$10046,6,0)</f>
        <v>#N/A</v>
      </c>
      <c r="K625" s="30" t="e">
        <f t="shared" si="44"/>
        <v>#N/A</v>
      </c>
      <c r="L625" s="40" t="e">
        <f>VLOOKUP(C625,SOURCE!V$6:AB$10046,2,0)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VLOOKUP(C626,SOURCE!$V$3:$AC$2867,8,0)</f>
        <v>#N/A</v>
      </c>
      <c r="E626" s="26" t="e">
        <f>CHAR(34)&amp;VLOOKUP(C626,SOURCE!$V$3:$AC$2867,6,0)&amp;CHAR(34)</f>
        <v>#N/A</v>
      </c>
      <c r="F626" s="22" t="e">
        <f>VLOOKUP(C626,SOURCE!$V$3:$AD$2867,9,0)&amp;"           {"&amp;D626&amp;",   "&amp;E626&amp;"},"</f>
        <v>#N/A</v>
      </c>
      <c r="H626" t="b">
        <f>ISNA(VLOOKUP(J626,J$823:J950,1,0))</f>
        <v>1</v>
      </c>
      <c r="I626" s="27" t="e">
        <f>VLOOKUP(C626,SOURCE!V$6:AB$10046,7,0)</f>
        <v>#N/A</v>
      </c>
      <c r="J626" s="28" t="e">
        <f>VLOOKUP(C626,SOURCE!V$6:AB$10046,6,0)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VLOOKUP(C626,SOURCE!V$6:AB$10046,2,0)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VLOOKUP(C627,SOURCE!$V$3:$AC$2867,8,0)</f>
        <v>#N/A</v>
      </c>
      <c r="E627" s="26" t="e">
        <f>CHAR(34)&amp;VLOOKUP(C627,SOURCE!$V$3:$AC$2867,6,0)&amp;CHAR(34)</f>
        <v>#N/A</v>
      </c>
      <c r="F627" s="22" t="e">
        <f>VLOOKUP(C627,SOURCE!$V$3:$AD$2867,9,0)&amp;"           {"&amp;D627&amp;",   "&amp;E627&amp;"},"</f>
        <v>#N/A</v>
      </c>
      <c r="H627" t="b">
        <f>ISNA(VLOOKUP(J627,J$823:J951,1,0))</f>
        <v>1</v>
      </c>
      <c r="I627" s="27" t="e">
        <f>VLOOKUP(C627,SOURCE!V$6:AB$10046,7,0)</f>
        <v>#N/A</v>
      </c>
      <c r="J627" s="28" t="e">
        <f>VLOOKUP(C627,SOURCE!V$6:AB$10046,6,0)</f>
        <v>#N/A</v>
      </c>
      <c r="K627" s="30" t="e">
        <f t="shared" si="48"/>
        <v>#N/A</v>
      </c>
      <c r="L627" s="40" t="e">
        <f>VLOOKUP(C627,SOURCE!V$6:AB$10046,2,0)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VLOOKUP(C628,SOURCE!$V$3:$AC$2867,8,0)</f>
        <v>#N/A</v>
      </c>
      <c r="E628" s="26" t="e">
        <f>CHAR(34)&amp;VLOOKUP(C628,SOURCE!$V$3:$AC$2867,6,0)&amp;CHAR(34)</f>
        <v>#N/A</v>
      </c>
      <c r="F628" s="22" t="e">
        <f>VLOOKUP(C628,SOURCE!$V$3:$AD$2867,9,0)&amp;"           {"&amp;D628&amp;",   "&amp;E628&amp;"},"</f>
        <v>#N/A</v>
      </c>
      <c r="H628" t="b">
        <f>ISNA(VLOOKUP(J628,J$823:J952,1,0))</f>
        <v>1</v>
      </c>
      <c r="I628" s="27" t="e">
        <f>VLOOKUP(C628,SOURCE!V$6:AB$10046,7,0)</f>
        <v>#N/A</v>
      </c>
      <c r="J628" s="28" t="e">
        <f>VLOOKUP(C628,SOURCE!V$6:AB$10046,6,0)</f>
        <v>#N/A</v>
      </c>
      <c r="K628" s="30" t="e">
        <f t="shared" si="48"/>
        <v>#N/A</v>
      </c>
      <c r="L628" s="40" t="e">
        <f>VLOOKUP(C628,SOURCE!V$6:AB$10046,2,0)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VLOOKUP(C629,SOURCE!$V$3:$AC$2867,8,0)</f>
        <v>#N/A</v>
      </c>
      <c r="E629" s="26" t="e">
        <f>CHAR(34)&amp;VLOOKUP(C629,SOURCE!$V$3:$AC$2867,6,0)&amp;CHAR(34)</f>
        <v>#N/A</v>
      </c>
      <c r="F629" s="22" t="e">
        <f>VLOOKUP(C629,SOURCE!$V$3:$AD$2867,9,0)&amp;"           {"&amp;D629&amp;",   "&amp;E629&amp;"},"</f>
        <v>#N/A</v>
      </c>
      <c r="H629" t="b">
        <f>ISNA(VLOOKUP(J629,J$823:J953,1,0))</f>
        <v>1</v>
      </c>
      <c r="I629" s="27" t="e">
        <f>VLOOKUP(C629,SOURCE!V$6:AB$10046,7,0)</f>
        <v>#N/A</v>
      </c>
      <c r="J629" s="28" t="e">
        <f>VLOOKUP(C629,SOURCE!V$6:AB$10046,6,0)</f>
        <v>#N/A</v>
      </c>
      <c r="K629" s="30" t="e">
        <f t="shared" si="48"/>
        <v>#N/A</v>
      </c>
      <c r="L629" s="40" t="e">
        <f>VLOOKUP(C629,SOURCE!V$6:AB$10046,2,0)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VLOOKUP(C630,SOURCE!$V$3:$AC$2867,8,0)</f>
        <v>#N/A</v>
      </c>
      <c r="E630" s="26" t="e">
        <f>CHAR(34)&amp;VLOOKUP(C630,SOURCE!$V$3:$AC$2867,6,0)&amp;CHAR(34)</f>
        <v>#N/A</v>
      </c>
      <c r="F630" s="22" t="e">
        <f>VLOOKUP(C630,SOURCE!$V$3:$AD$2867,9,0)&amp;"           {"&amp;D630&amp;",   "&amp;E630&amp;"},"</f>
        <v>#N/A</v>
      </c>
      <c r="H630" t="b">
        <f>ISNA(VLOOKUP(J630,J$823:J954,1,0))</f>
        <v>1</v>
      </c>
      <c r="I630" s="27" t="e">
        <f>VLOOKUP(C630,SOURCE!V$6:AB$10046,7,0)</f>
        <v>#N/A</v>
      </c>
      <c r="J630" s="28" t="e">
        <f>VLOOKUP(C630,SOURCE!V$6:AB$10046,6,0)</f>
        <v>#N/A</v>
      </c>
      <c r="K630" s="30" t="e">
        <f t="shared" si="48"/>
        <v>#N/A</v>
      </c>
      <c r="L630" s="40" t="e">
        <f>VLOOKUP(C630,SOURCE!V$6:AB$10046,2,0)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VLOOKUP(C631,SOURCE!$V$3:$AC$2867,8,0)</f>
        <v>#N/A</v>
      </c>
      <c r="E631" s="26" t="e">
        <f>CHAR(34)&amp;VLOOKUP(C631,SOURCE!$V$3:$AC$2867,6,0)&amp;CHAR(34)</f>
        <v>#N/A</v>
      </c>
      <c r="F631" s="22" t="e">
        <f>VLOOKUP(C631,SOURCE!$V$3:$AD$2867,9,0)&amp;"           {"&amp;D631&amp;",   "&amp;E631&amp;"},"</f>
        <v>#N/A</v>
      </c>
      <c r="H631" t="b">
        <f>ISNA(VLOOKUP(J631,J$823:J955,1,0))</f>
        <v>1</v>
      </c>
      <c r="I631" s="27" t="e">
        <f>VLOOKUP(C631,SOURCE!V$6:AB$10046,7,0)</f>
        <v>#N/A</v>
      </c>
      <c r="J631" s="28" t="e">
        <f>VLOOKUP(C631,SOURCE!V$6:AB$10046,6,0)</f>
        <v>#N/A</v>
      </c>
      <c r="K631" s="30" t="e">
        <f t="shared" si="48"/>
        <v>#N/A</v>
      </c>
      <c r="L631" s="40" t="e">
        <f>VLOOKUP(C631,SOURCE!V$6:AB$10046,2,0)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VLOOKUP(C632,SOURCE!$V$3:$AC$2867,8,0)</f>
        <v>#N/A</v>
      </c>
      <c r="E632" s="26" t="e">
        <f>CHAR(34)&amp;VLOOKUP(C632,SOURCE!$V$3:$AC$2867,6,0)&amp;CHAR(34)</f>
        <v>#N/A</v>
      </c>
      <c r="F632" s="22" t="e">
        <f>VLOOKUP(C632,SOURCE!$V$3:$AD$2867,9,0)&amp;"           {"&amp;D632&amp;",   "&amp;E632&amp;"},"</f>
        <v>#N/A</v>
      </c>
      <c r="H632" t="b">
        <f>ISNA(VLOOKUP(J632,J$823:J956,1,0))</f>
        <v>1</v>
      </c>
      <c r="I632" s="27" t="e">
        <f>VLOOKUP(C632,SOURCE!V$6:AB$10046,7,0)</f>
        <v>#N/A</v>
      </c>
      <c r="J632" s="28" t="e">
        <f>VLOOKUP(C632,SOURCE!V$6:AB$10046,6,0)</f>
        <v>#N/A</v>
      </c>
      <c r="K632" s="30" t="e">
        <f t="shared" si="48"/>
        <v>#N/A</v>
      </c>
      <c r="L632" s="40" t="e">
        <f>VLOOKUP(C632,SOURCE!V$6:AB$10046,2,0)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VLOOKUP(C633,SOURCE!$V$3:$AC$2867,8,0)</f>
        <v>#N/A</v>
      </c>
      <c r="E633" s="26" t="e">
        <f>CHAR(34)&amp;VLOOKUP(C633,SOURCE!$V$3:$AC$2867,6,0)&amp;CHAR(34)</f>
        <v>#N/A</v>
      </c>
      <c r="F633" s="22" t="e">
        <f>VLOOKUP(C633,SOURCE!$V$3:$AD$2867,9,0)&amp;"           {"&amp;D633&amp;",   "&amp;E633&amp;"},"</f>
        <v>#N/A</v>
      </c>
      <c r="H633" t="b">
        <f>ISNA(VLOOKUP(J633,J$823:J957,1,0))</f>
        <v>1</v>
      </c>
      <c r="I633" s="27" t="e">
        <f>VLOOKUP(C633,SOURCE!V$6:AB$10046,7,0)</f>
        <v>#N/A</v>
      </c>
      <c r="J633" s="28" t="e">
        <f>VLOOKUP(C633,SOURCE!V$6:AB$10046,6,0)</f>
        <v>#N/A</v>
      </c>
      <c r="K633" s="30" t="e">
        <f t="shared" si="48"/>
        <v>#N/A</v>
      </c>
      <c r="L633" s="40" t="e">
        <f>VLOOKUP(C633,SOURCE!V$6:AB$10046,2,0)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VLOOKUP(C634,SOURCE!$V$3:$AC$2867,8,0)</f>
        <v>#N/A</v>
      </c>
      <c r="E634" s="26" t="e">
        <f>CHAR(34)&amp;VLOOKUP(C634,SOURCE!$V$3:$AC$2867,6,0)&amp;CHAR(34)</f>
        <v>#N/A</v>
      </c>
      <c r="F634" s="22" t="e">
        <f>VLOOKUP(C634,SOURCE!$V$3:$AD$2867,9,0)&amp;"           {"&amp;D634&amp;",   "&amp;E634&amp;"},"</f>
        <v>#N/A</v>
      </c>
      <c r="H634" t="b">
        <f>ISNA(VLOOKUP(J634,J$823:J958,1,0))</f>
        <v>1</v>
      </c>
      <c r="I634" s="27" t="e">
        <f>VLOOKUP(C634,SOURCE!V$6:AB$10046,7,0)</f>
        <v>#N/A</v>
      </c>
      <c r="J634" s="28" t="e">
        <f>VLOOKUP(C634,SOURCE!V$6:AB$10046,6,0)</f>
        <v>#N/A</v>
      </c>
      <c r="K634" s="30" t="e">
        <f t="shared" si="48"/>
        <v>#N/A</v>
      </c>
      <c r="L634" s="40" t="e">
        <f>VLOOKUP(C634,SOURCE!V$6:AB$10046,2,0)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VLOOKUP(C635,SOURCE!$V$3:$AC$2867,8,0)</f>
        <v>#N/A</v>
      </c>
      <c r="E635" s="26" t="e">
        <f>CHAR(34)&amp;VLOOKUP(C635,SOURCE!$V$3:$AC$2867,6,0)&amp;CHAR(34)</f>
        <v>#N/A</v>
      </c>
      <c r="F635" s="22" t="e">
        <f>VLOOKUP(C635,SOURCE!$V$3:$AD$2867,9,0)&amp;"           {"&amp;D635&amp;",   "&amp;E635&amp;"},"</f>
        <v>#N/A</v>
      </c>
      <c r="H635" t="b">
        <f>ISNA(VLOOKUP(J635,J$823:J959,1,0))</f>
        <v>1</v>
      </c>
      <c r="I635" s="27" t="e">
        <f>VLOOKUP(C635,SOURCE!V$6:AB$10046,7,0)</f>
        <v>#N/A</v>
      </c>
      <c r="J635" s="28" t="e">
        <f>VLOOKUP(C635,SOURCE!V$6:AB$10046,6,0)</f>
        <v>#N/A</v>
      </c>
      <c r="K635" s="30" t="e">
        <f t="shared" si="48"/>
        <v>#N/A</v>
      </c>
      <c r="L635" s="40" t="e">
        <f>VLOOKUP(C635,SOURCE!V$6:AB$10046,2,0)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VLOOKUP(C636,SOURCE!$V$3:$AC$2867,8,0)</f>
        <v>#N/A</v>
      </c>
      <c r="E636" s="26" t="e">
        <f>CHAR(34)&amp;VLOOKUP(C636,SOURCE!$V$3:$AC$2867,6,0)&amp;CHAR(34)</f>
        <v>#N/A</v>
      </c>
      <c r="F636" s="22" t="e">
        <f>VLOOKUP(C636,SOURCE!$V$3:$AD$2867,9,0)&amp;"           {"&amp;D636&amp;",   "&amp;E636&amp;"},"</f>
        <v>#N/A</v>
      </c>
      <c r="H636" t="b">
        <f>ISNA(VLOOKUP(J636,J$823:J960,1,0))</f>
        <v>1</v>
      </c>
      <c r="I636" s="27" t="e">
        <f>VLOOKUP(C636,SOURCE!V$6:AB$10046,7,0)</f>
        <v>#N/A</v>
      </c>
      <c r="J636" s="28" t="e">
        <f>VLOOKUP(C636,SOURCE!V$6:AB$10046,6,0)</f>
        <v>#N/A</v>
      </c>
      <c r="K636" s="30" t="e">
        <f t="shared" si="48"/>
        <v>#N/A</v>
      </c>
      <c r="L636" s="40" t="e">
        <f>VLOOKUP(C636,SOURCE!V$6:AB$10046,2,0)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VLOOKUP(C637,SOURCE!$V$3:$AC$2867,8,0)</f>
        <v>#N/A</v>
      </c>
      <c r="E637" s="26" t="e">
        <f>CHAR(34)&amp;VLOOKUP(C637,SOURCE!$V$3:$AC$2867,6,0)&amp;CHAR(34)</f>
        <v>#N/A</v>
      </c>
      <c r="F637" s="22" t="e">
        <f>VLOOKUP(C637,SOURCE!$V$3:$AD$2867,9,0)&amp;"           {"&amp;D637&amp;",   "&amp;E637&amp;"},"</f>
        <v>#N/A</v>
      </c>
      <c r="H637" t="b">
        <f>ISNA(VLOOKUP(J637,J$823:J961,1,0))</f>
        <v>1</v>
      </c>
      <c r="I637" s="27" t="e">
        <f>VLOOKUP(C637,SOURCE!V$6:AB$10046,7,0)</f>
        <v>#N/A</v>
      </c>
      <c r="J637" s="28" t="e">
        <f>VLOOKUP(C637,SOURCE!V$6:AB$10046,6,0)</f>
        <v>#N/A</v>
      </c>
      <c r="K637" s="30" t="e">
        <f t="shared" si="48"/>
        <v>#N/A</v>
      </c>
      <c r="L637" s="40" t="e">
        <f>VLOOKUP(C637,SOURCE!V$6:AB$10046,2,0)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VLOOKUP(C638,SOURCE!$V$3:$AC$2867,8,0)</f>
        <v>#N/A</v>
      </c>
      <c r="E638" s="26" t="e">
        <f>CHAR(34)&amp;VLOOKUP(C638,SOURCE!$V$3:$AC$2867,6,0)&amp;CHAR(34)</f>
        <v>#N/A</v>
      </c>
      <c r="F638" s="22" t="e">
        <f>VLOOKUP(C638,SOURCE!$V$3:$AD$2867,9,0)&amp;"           {"&amp;D638&amp;",   "&amp;E638&amp;"},"</f>
        <v>#N/A</v>
      </c>
      <c r="H638" t="b">
        <f>ISNA(VLOOKUP(J638,J$823:J962,1,0))</f>
        <v>1</v>
      </c>
      <c r="I638" s="27" t="e">
        <f>VLOOKUP(C638,SOURCE!V$6:AB$10046,7,0)</f>
        <v>#N/A</v>
      </c>
      <c r="J638" s="28" t="e">
        <f>VLOOKUP(C638,SOURCE!V$6:AB$10046,6,0)</f>
        <v>#N/A</v>
      </c>
      <c r="K638" s="30" t="e">
        <f t="shared" si="48"/>
        <v>#N/A</v>
      </c>
      <c r="L638" s="40" t="e">
        <f>VLOOKUP(C638,SOURCE!V$6:AB$10046,2,0)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VLOOKUP(C639,SOURCE!$V$3:$AC$2867,8,0)</f>
        <v>#N/A</v>
      </c>
      <c r="E639" s="26" t="e">
        <f>CHAR(34)&amp;VLOOKUP(C639,SOURCE!$V$3:$AC$2867,6,0)&amp;CHAR(34)</f>
        <v>#N/A</v>
      </c>
      <c r="F639" s="22" t="e">
        <f>VLOOKUP(C639,SOURCE!$V$3:$AD$2867,9,0)&amp;"           {"&amp;D639&amp;",   "&amp;E639&amp;"},"</f>
        <v>#N/A</v>
      </c>
      <c r="H639" t="b">
        <f>ISNA(VLOOKUP(J639,J$823:J963,1,0))</f>
        <v>1</v>
      </c>
      <c r="I639" s="27" t="e">
        <f>VLOOKUP(C639,SOURCE!V$6:AB$10046,7,0)</f>
        <v>#N/A</v>
      </c>
      <c r="J639" s="28" t="e">
        <f>VLOOKUP(C639,SOURCE!V$6:AB$10046,6,0)</f>
        <v>#N/A</v>
      </c>
      <c r="K639" s="30" t="e">
        <f t="shared" si="48"/>
        <v>#N/A</v>
      </c>
      <c r="L639" s="40" t="e">
        <f>VLOOKUP(C639,SOURCE!V$6:AB$10046,2,0)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VLOOKUP(C640,SOURCE!$V$3:$AC$2867,8,0)</f>
        <v>#N/A</v>
      </c>
      <c r="E640" s="26" t="e">
        <f>CHAR(34)&amp;VLOOKUP(C640,SOURCE!$V$3:$AC$2867,6,0)&amp;CHAR(34)</f>
        <v>#N/A</v>
      </c>
      <c r="F640" s="22" t="e">
        <f>VLOOKUP(C640,SOURCE!$V$3:$AD$2867,9,0)&amp;"           {"&amp;D640&amp;",   "&amp;E640&amp;"},"</f>
        <v>#N/A</v>
      </c>
      <c r="H640" t="b">
        <f>ISNA(VLOOKUP(J640,J$823:J964,1,0))</f>
        <v>1</v>
      </c>
      <c r="I640" s="27" t="e">
        <f>VLOOKUP(C640,SOURCE!V$6:AB$10046,7,0)</f>
        <v>#N/A</v>
      </c>
      <c r="J640" s="28" t="e">
        <f>VLOOKUP(C640,SOURCE!V$6:AB$10046,6,0)</f>
        <v>#N/A</v>
      </c>
      <c r="K640" s="30" t="e">
        <f t="shared" si="48"/>
        <v>#N/A</v>
      </c>
      <c r="L640" s="40" t="e">
        <f>VLOOKUP(C640,SOURCE!V$6:AB$10046,2,0)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VLOOKUP(C641,SOURCE!$V$3:$AC$2867,8,0)</f>
        <v>#N/A</v>
      </c>
      <c r="E641" s="26" t="e">
        <f>CHAR(34)&amp;VLOOKUP(C641,SOURCE!$V$3:$AC$2867,6,0)&amp;CHAR(34)</f>
        <v>#N/A</v>
      </c>
      <c r="F641" s="22" t="e">
        <f>VLOOKUP(C641,SOURCE!$V$3:$AD$2867,9,0)&amp;"           {"&amp;D641&amp;",   "&amp;E641&amp;"},"</f>
        <v>#N/A</v>
      </c>
      <c r="H641" t="b">
        <f>ISNA(VLOOKUP(J641,J$823:J965,1,0))</f>
        <v>1</v>
      </c>
      <c r="I641" s="27" t="e">
        <f>VLOOKUP(C641,SOURCE!V$6:AB$10046,7,0)</f>
        <v>#N/A</v>
      </c>
      <c r="J641" s="28" t="e">
        <f>VLOOKUP(C641,SOURCE!V$6:AB$10046,6,0)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VLOOKUP(C641,SOURCE!V$6:AB$10046,2,0)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VLOOKUP(C642,SOURCE!$V$3:$AC$2867,8,0)</f>
        <v>#N/A</v>
      </c>
      <c r="E642" s="26" t="e">
        <f>CHAR(34)&amp;VLOOKUP(C642,SOURCE!$V$3:$AC$2867,6,0)&amp;CHAR(34)</f>
        <v>#N/A</v>
      </c>
      <c r="F642" s="22" t="e">
        <f>VLOOKUP(C642,SOURCE!$V$3:$AD$2867,9,0)&amp;"           {"&amp;D642&amp;",   "&amp;E642&amp;"},"</f>
        <v>#N/A</v>
      </c>
      <c r="H642" t="b">
        <f>ISNA(VLOOKUP(J642,J$823:J966,1,0))</f>
        <v>1</v>
      </c>
      <c r="I642" s="27" t="e">
        <f>VLOOKUP(C642,SOURCE!V$6:AB$10046,7,0)</f>
        <v>#N/A</v>
      </c>
      <c r="J642" s="28" t="e">
        <f>VLOOKUP(C642,SOURCE!V$6:AB$10046,6,0)</f>
        <v>#N/A</v>
      </c>
      <c r="K642" s="30" t="e">
        <f t="shared" si="52"/>
        <v>#N/A</v>
      </c>
      <c r="L642" s="40" t="e">
        <f>VLOOKUP(C642,SOURCE!V$6:AB$10046,2,0)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VLOOKUP(C643,SOURCE!$V$3:$AC$2867,8,0)</f>
        <v>#N/A</v>
      </c>
      <c r="E643" s="26" t="e">
        <f>CHAR(34)&amp;VLOOKUP(C643,SOURCE!$V$3:$AC$2867,6,0)&amp;CHAR(34)</f>
        <v>#N/A</v>
      </c>
      <c r="F643" s="22" t="e">
        <f>VLOOKUP(C643,SOURCE!$V$3:$AD$2867,9,0)&amp;"           {"&amp;D643&amp;",   "&amp;E643&amp;"},"</f>
        <v>#N/A</v>
      </c>
      <c r="H643" t="b">
        <f>ISNA(VLOOKUP(J643,J$823:J967,1,0))</f>
        <v>1</v>
      </c>
      <c r="I643" s="27" t="e">
        <f>VLOOKUP(C643,SOURCE!V$6:AB$10046,7,0)</f>
        <v>#N/A</v>
      </c>
      <c r="J643" s="28" t="e">
        <f>VLOOKUP(C643,SOURCE!V$6:AB$10046,6,0)</f>
        <v>#N/A</v>
      </c>
      <c r="K643" s="30" t="e">
        <f t="shared" si="52"/>
        <v>#N/A</v>
      </c>
      <c r="L643" s="40" t="e">
        <f>VLOOKUP(C643,SOURCE!V$6:AB$10046,2,0)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VLOOKUP(C644,SOURCE!$V$3:$AC$2867,8,0)</f>
        <v>#N/A</v>
      </c>
      <c r="E644" s="26" t="e">
        <f>CHAR(34)&amp;VLOOKUP(C644,SOURCE!$V$3:$AC$2867,6,0)&amp;CHAR(34)</f>
        <v>#N/A</v>
      </c>
      <c r="F644" s="22" t="e">
        <f>VLOOKUP(C644,SOURCE!$V$3:$AD$2867,9,0)&amp;"           {"&amp;D644&amp;",   "&amp;E644&amp;"},"</f>
        <v>#N/A</v>
      </c>
      <c r="H644" t="b">
        <f>ISNA(VLOOKUP(J644,J$823:J968,1,0))</f>
        <v>1</v>
      </c>
      <c r="I644" s="27" t="e">
        <f>VLOOKUP(C644,SOURCE!V$6:AB$10046,7,0)</f>
        <v>#N/A</v>
      </c>
      <c r="J644" s="28" t="e">
        <f>VLOOKUP(C644,SOURCE!V$6:AB$10046,6,0)</f>
        <v>#N/A</v>
      </c>
      <c r="K644" s="30" t="e">
        <f t="shared" si="52"/>
        <v>#N/A</v>
      </c>
      <c r="L644" s="40" t="e">
        <f>VLOOKUP(C644,SOURCE!V$6:AB$10046,2,0)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VLOOKUP(C645,SOURCE!$V$3:$AC$2867,8,0)</f>
        <v>#N/A</v>
      </c>
      <c r="E645" s="26" t="e">
        <f>CHAR(34)&amp;VLOOKUP(C645,SOURCE!$V$3:$AC$2867,6,0)&amp;CHAR(34)</f>
        <v>#N/A</v>
      </c>
      <c r="F645" s="22" t="e">
        <f>VLOOKUP(C645,SOURCE!$V$3:$AD$2867,9,0)&amp;"           {"&amp;D645&amp;",   "&amp;E645&amp;"},"</f>
        <v>#N/A</v>
      </c>
      <c r="H645" t="b">
        <f>ISNA(VLOOKUP(J645,J$823:J969,1,0))</f>
        <v>1</v>
      </c>
      <c r="I645" s="27" t="e">
        <f>VLOOKUP(C645,SOURCE!V$6:AB$10046,7,0)</f>
        <v>#N/A</v>
      </c>
      <c r="J645" s="28" t="e">
        <f>VLOOKUP(C645,SOURCE!V$6:AB$10046,6,0)</f>
        <v>#N/A</v>
      </c>
      <c r="K645" s="30" t="e">
        <f t="shared" si="52"/>
        <v>#N/A</v>
      </c>
      <c r="L645" s="40" t="e">
        <f>VLOOKUP(C645,SOURCE!V$6:AB$10046,2,0)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VLOOKUP(C646,SOURCE!$V$3:$AC$2867,8,0)</f>
        <v>#N/A</v>
      </c>
      <c r="E646" s="26" t="e">
        <f>CHAR(34)&amp;VLOOKUP(C646,SOURCE!$V$3:$AC$2867,6,0)&amp;CHAR(34)</f>
        <v>#N/A</v>
      </c>
      <c r="F646" s="22" t="e">
        <f>VLOOKUP(C646,SOURCE!$V$3:$AD$2867,9,0)&amp;"           {"&amp;D646&amp;",   "&amp;E646&amp;"},"</f>
        <v>#N/A</v>
      </c>
      <c r="H646" t="b">
        <f>ISNA(VLOOKUP(J646,J$823:J970,1,0))</f>
        <v>1</v>
      </c>
      <c r="I646" s="27" t="e">
        <f>VLOOKUP(C646,SOURCE!V$6:AB$10046,7,0)</f>
        <v>#N/A</v>
      </c>
      <c r="J646" s="28" t="e">
        <f>VLOOKUP(C646,SOURCE!V$6:AB$10046,6,0)</f>
        <v>#N/A</v>
      </c>
      <c r="K646" s="30" t="e">
        <f t="shared" si="52"/>
        <v>#N/A</v>
      </c>
      <c r="L646" s="40" t="e">
        <f>VLOOKUP(C646,SOURCE!V$6:AB$10046,2,0)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VLOOKUP(C647,SOURCE!$V$3:$AC$2867,8,0)</f>
        <v>#N/A</v>
      </c>
      <c r="E647" s="26" t="e">
        <f>CHAR(34)&amp;VLOOKUP(C647,SOURCE!$V$3:$AC$2867,6,0)&amp;CHAR(34)</f>
        <v>#N/A</v>
      </c>
      <c r="F647" s="22" t="e">
        <f>VLOOKUP(C647,SOURCE!$V$3:$AD$2867,9,0)&amp;"           {"&amp;D647&amp;",   "&amp;E647&amp;"},"</f>
        <v>#N/A</v>
      </c>
      <c r="H647" t="b">
        <f>ISNA(VLOOKUP(J647,J$823:J971,1,0))</f>
        <v>1</v>
      </c>
      <c r="I647" s="27" t="e">
        <f>VLOOKUP(C647,SOURCE!V$6:AB$10046,7,0)</f>
        <v>#N/A</v>
      </c>
      <c r="J647" s="28" t="e">
        <f>VLOOKUP(C647,SOURCE!V$6:AB$10046,6,0)</f>
        <v>#N/A</v>
      </c>
      <c r="K647" s="30" t="e">
        <f t="shared" si="52"/>
        <v>#N/A</v>
      </c>
      <c r="L647" s="40" t="e">
        <f>VLOOKUP(C647,SOURCE!V$6:AB$10046,2,0)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VLOOKUP(C648,SOURCE!$V$3:$AC$2867,8,0)</f>
        <v>#N/A</v>
      </c>
      <c r="E648" s="26" t="e">
        <f>CHAR(34)&amp;VLOOKUP(C648,SOURCE!$V$3:$AC$2867,6,0)&amp;CHAR(34)</f>
        <v>#N/A</v>
      </c>
      <c r="F648" s="22" t="e">
        <f>VLOOKUP(C648,SOURCE!$V$3:$AD$2867,9,0)&amp;"           {"&amp;D648&amp;",   "&amp;E648&amp;"},"</f>
        <v>#N/A</v>
      </c>
      <c r="H648" t="b">
        <f>ISNA(VLOOKUP(J648,J$823:J972,1,0))</f>
        <v>1</v>
      </c>
      <c r="I648" s="27" t="e">
        <f>VLOOKUP(C648,SOURCE!V$6:AB$10046,7,0)</f>
        <v>#N/A</v>
      </c>
      <c r="J648" s="28" t="e">
        <f>VLOOKUP(C648,SOURCE!V$6:AB$10046,6,0)</f>
        <v>#N/A</v>
      </c>
      <c r="K648" s="30" t="e">
        <f t="shared" si="52"/>
        <v>#N/A</v>
      </c>
      <c r="L648" s="40" t="e">
        <f>VLOOKUP(C648,SOURCE!V$6:AB$10046,2,0)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VLOOKUP(C649,SOURCE!$V$3:$AC$2867,8,0)</f>
        <v>#N/A</v>
      </c>
      <c r="E649" s="26" t="e">
        <f>CHAR(34)&amp;VLOOKUP(C649,SOURCE!$V$3:$AC$2867,6,0)&amp;CHAR(34)</f>
        <v>#N/A</v>
      </c>
      <c r="F649" s="22" t="e">
        <f>VLOOKUP(C649,SOURCE!$V$3:$AD$2867,9,0)&amp;"           {"&amp;D649&amp;",   "&amp;E649&amp;"},"</f>
        <v>#N/A</v>
      </c>
      <c r="H649" t="b">
        <f>ISNA(VLOOKUP(J649,J$823:J973,1,0))</f>
        <v>1</v>
      </c>
      <c r="I649" s="27" t="e">
        <f>VLOOKUP(C649,SOURCE!V$6:AB$10046,7,0)</f>
        <v>#N/A</v>
      </c>
      <c r="J649" s="28" t="e">
        <f>VLOOKUP(C649,SOURCE!V$6:AB$10046,6,0)</f>
        <v>#N/A</v>
      </c>
      <c r="K649" s="30" t="e">
        <f t="shared" si="52"/>
        <v>#N/A</v>
      </c>
      <c r="L649" s="40" t="e">
        <f>VLOOKUP(C649,SOURCE!V$6:AB$10046,2,0)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VLOOKUP(C650,SOURCE!$V$3:$AC$2867,8,0)</f>
        <v>#N/A</v>
      </c>
      <c r="E650" s="26" t="e">
        <f>CHAR(34)&amp;VLOOKUP(C650,SOURCE!$V$3:$AC$2867,6,0)&amp;CHAR(34)</f>
        <v>#N/A</v>
      </c>
      <c r="F650" s="22" t="e">
        <f>VLOOKUP(C650,SOURCE!$V$3:$AD$2867,9,0)&amp;"           {"&amp;D650&amp;",   "&amp;E650&amp;"},"</f>
        <v>#N/A</v>
      </c>
      <c r="H650" t="b">
        <f>ISNA(VLOOKUP(J650,J$823:J974,1,0))</f>
        <v>1</v>
      </c>
      <c r="I650" s="27" t="e">
        <f>VLOOKUP(C650,SOURCE!V$6:AB$10046,7,0)</f>
        <v>#N/A</v>
      </c>
      <c r="J650" s="28" t="e">
        <f>VLOOKUP(C650,SOURCE!V$6:AB$10046,6,0)</f>
        <v>#N/A</v>
      </c>
      <c r="K650" s="30" t="e">
        <f t="shared" si="52"/>
        <v>#N/A</v>
      </c>
      <c r="L650" s="40" t="e">
        <f>VLOOKUP(C650,SOURCE!V$6:AB$10046,2,0)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VLOOKUP(C651,SOURCE!$V$3:$AC$2867,8,0)</f>
        <v>#N/A</v>
      </c>
      <c r="E651" s="26" t="e">
        <f>CHAR(34)&amp;VLOOKUP(C651,SOURCE!$V$3:$AC$2867,6,0)&amp;CHAR(34)</f>
        <v>#N/A</v>
      </c>
      <c r="F651" s="22" t="e">
        <f>VLOOKUP(C651,SOURCE!$V$3:$AD$2867,9,0)&amp;"           {"&amp;D651&amp;",   "&amp;E651&amp;"},"</f>
        <v>#N/A</v>
      </c>
      <c r="H651" t="b">
        <f>ISNA(VLOOKUP(J651,J$823:J975,1,0))</f>
        <v>1</v>
      </c>
      <c r="I651" s="27" t="e">
        <f>VLOOKUP(C651,SOURCE!V$6:AB$10046,7,0)</f>
        <v>#N/A</v>
      </c>
      <c r="J651" s="28" t="e">
        <f>VLOOKUP(C651,SOURCE!V$6:AB$10046,6,0)</f>
        <v>#N/A</v>
      </c>
      <c r="K651" s="30" t="e">
        <f t="shared" si="52"/>
        <v>#N/A</v>
      </c>
      <c r="L651" s="40" t="e">
        <f>VLOOKUP(C651,SOURCE!V$6:AB$10046,2,0)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VLOOKUP(C652,SOURCE!$V$3:$AC$2867,8,0)</f>
        <v>#N/A</v>
      </c>
      <c r="E652" s="26" t="e">
        <f>CHAR(34)&amp;VLOOKUP(C652,SOURCE!$V$3:$AC$2867,6,0)&amp;CHAR(34)</f>
        <v>#N/A</v>
      </c>
      <c r="F652" s="22" t="e">
        <f>VLOOKUP(C652,SOURCE!$V$3:$AD$2867,9,0)&amp;"           {"&amp;D652&amp;",   "&amp;E652&amp;"},"</f>
        <v>#N/A</v>
      </c>
      <c r="H652" t="b">
        <f>ISNA(VLOOKUP(J652,J$823:J976,1,0))</f>
        <v>1</v>
      </c>
      <c r="I652" s="27" t="e">
        <f>VLOOKUP(C652,SOURCE!V$6:AB$10046,7,0)</f>
        <v>#N/A</v>
      </c>
      <c r="J652" s="28" t="e">
        <f>VLOOKUP(C652,SOURCE!V$6:AB$10046,6,0)</f>
        <v>#N/A</v>
      </c>
      <c r="K652" s="30" t="e">
        <f t="shared" si="52"/>
        <v>#N/A</v>
      </c>
      <c r="L652" s="40" t="e">
        <f>VLOOKUP(C652,SOURCE!V$6:AB$10046,2,0)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VLOOKUP(C653,SOURCE!$V$3:$AC$2867,8,0)</f>
        <v>#N/A</v>
      </c>
      <c r="E653" s="26" t="e">
        <f>CHAR(34)&amp;VLOOKUP(C653,SOURCE!$V$3:$AC$2867,6,0)&amp;CHAR(34)</f>
        <v>#N/A</v>
      </c>
      <c r="F653" s="22" t="e">
        <f>VLOOKUP(C653,SOURCE!$V$3:$AD$2867,9,0)&amp;"           {"&amp;D653&amp;",   "&amp;E653&amp;"},"</f>
        <v>#N/A</v>
      </c>
      <c r="H653" t="b">
        <f>ISNA(VLOOKUP(J653,J$823:J977,1,0))</f>
        <v>1</v>
      </c>
      <c r="I653" s="27" t="e">
        <f>VLOOKUP(C653,SOURCE!V$6:AB$10046,7,0)</f>
        <v>#N/A</v>
      </c>
      <c r="J653" s="28" t="e">
        <f>VLOOKUP(C653,SOURCE!V$6:AB$10046,6,0)</f>
        <v>#N/A</v>
      </c>
      <c r="K653" s="30" t="e">
        <f t="shared" si="52"/>
        <v>#N/A</v>
      </c>
      <c r="L653" s="40" t="e">
        <f>VLOOKUP(C653,SOURCE!V$6:AB$10046,2,0)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VLOOKUP(C654,SOURCE!$V$3:$AC$2867,8,0)</f>
        <v>#N/A</v>
      </c>
      <c r="E654" s="26" t="e">
        <f>CHAR(34)&amp;VLOOKUP(C654,SOURCE!$V$3:$AC$2867,6,0)&amp;CHAR(34)</f>
        <v>#N/A</v>
      </c>
      <c r="F654" s="22" t="e">
        <f>VLOOKUP(C654,SOURCE!$V$3:$AD$2867,9,0)&amp;"           {"&amp;D654&amp;",   "&amp;E654&amp;"},"</f>
        <v>#N/A</v>
      </c>
      <c r="H654" t="b">
        <f>ISNA(VLOOKUP(J654,J$823:J978,1,0))</f>
        <v>1</v>
      </c>
      <c r="I654" s="27" t="e">
        <f>VLOOKUP(C654,SOURCE!V$6:AB$10046,7,0)</f>
        <v>#N/A</v>
      </c>
      <c r="J654" s="28" t="e">
        <f>VLOOKUP(C654,SOURCE!V$6:AB$10046,6,0)</f>
        <v>#N/A</v>
      </c>
      <c r="K654" s="30" t="e">
        <f t="shared" si="52"/>
        <v>#N/A</v>
      </c>
      <c r="L654" s="40" t="e">
        <f>VLOOKUP(C654,SOURCE!V$6:AB$10046,2,0)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VLOOKUP(C655,SOURCE!$V$3:$AC$2867,8,0)</f>
        <v>#N/A</v>
      </c>
      <c r="E655" s="26" t="e">
        <f>CHAR(34)&amp;VLOOKUP(C655,SOURCE!$V$3:$AC$2867,6,0)&amp;CHAR(34)</f>
        <v>#N/A</v>
      </c>
      <c r="F655" s="22" t="e">
        <f>VLOOKUP(C655,SOURCE!$V$3:$AD$2867,9,0)&amp;"           {"&amp;D655&amp;",   "&amp;E655&amp;"},"</f>
        <v>#N/A</v>
      </c>
      <c r="H655" t="b">
        <f>ISNA(VLOOKUP(J655,J$823:J979,1,0))</f>
        <v>1</v>
      </c>
      <c r="I655" s="27" t="e">
        <f>VLOOKUP(C655,SOURCE!V$6:AB$10046,7,0)</f>
        <v>#N/A</v>
      </c>
      <c r="J655" s="28" t="e">
        <f>VLOOKUP(C655,SOURCE!V$6:AB$10046,6,0)</f>
        <v>#N/A</v>
      </c>
      <c r="K655" s="30" t="e">
        <f t="shared" si="52"/>
        <v>#N/A</v>
      </c>
      <c r="L655" s="40" t="e">
        <f>VLOOKUP(C655,SOURCE!V$6:AB$10046,2,0)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VLOOKUP(C656,SOURCE!$V$3:$AC$2867,8,0)</f>
        <v>#N/A</v>
      </c>
      <c r="E656" s="26" t="e">
        <f>CHAR(34)&amp;VLOOKUP(C656,SOURCE!$V$3:$AC$2867,6,0)&amp;CHAR(34)</f>
        <v>#N/A</v>
      </c>
      <c r="F656" s="22" t="e">
        <f>VLOOKUP(C656,SOURCE!$V$3:$AD$2867,9,0)&amp;"           {"&amp;D656&amp;",   "&amp;E656&amp;"},"</f>
        <v>#N/A</v>
      </c>
      <c r="H656" t="b">
        <f>ISNA(VLOOKUP(J656,J$823:J980,1,0))</f>
        <v>1</v>
      </c>
      <c r="I656" s="27" t="e">
        <f>VLOOKUP(C656,SOURCE!V$6:AB$10046,7,0)</f>
        <v>#N/A</v>
      </c>
      <c r="J656" s="28" t="e">
        <f>VLOOKUP(C656,SOURCE!V$6:AB$10046,6,0)</f>
        <v>#N/A</v>
      </c>
      <c r="K656" s="30" t="e">
        <f t="shared" si="52"/>
        <v>#N/A</v>
      </c>
      <c r="L656" s="40" t="e">
        <f>VLOOKUP(C656,SOURCE!V$6:AB$10046,2,0)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ISNA(VLOOKUP(J657,J$823:J981,1,0))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30" t="e">
        <f t="shared" si="52"/>
        <v>#N/A</v>
      </c>
      <c r="L657" s="40" t="e">
        <f>VLOOKUP(C657,SOURCE!V$6:AB$10046,2,0)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ISNA(VLOOKUP(J658,J$823:J982,1,0))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30" t="e">
        <f t="shared" si="52"/>
        <v>#N/A</v>
      </c>
      <c r="L658" s="40" t="e">
        <f>VLOOKUP(C658,SOURCE!V$6:AB$10046,2,0)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ISNA(VLOOKUP(J659,J$823:J983,1,0))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30" t="e">
        <f t="shared" si="52"/>
        <v>#N/A</v>
      </c>
      <c r="L659" s="40" t="e">
        <f>VLOOKUP(C659,SOURCE!V$6:AB$10046,2,0)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ISNA(VLOOKUP(J660,J$823:J984,1,0))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30" t="e">
        <f t="shared" si="52"/>
        <v>#N/A</v>
      </c>
      <c r="L660" s="40" t="e">
        <f>VLOOKUP(C660,SOURCE!V$6:AB$10046,2,0)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ISNA(VLOOKUP(J661,J$823:J985,1,0))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30" t="e">
        <f t="shared" si="52"/>
        <v>#N/A</v>
      </c>
      <c r="L661" s="40" t="e">
        <f>VLOOKUP(C661,SOURCE!V$6:AB$10046,2,0)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ISNA(VLOOKUP(J662,J$823:J986,1,0))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30" t="e">
        <f t="shared" si="52"/>
        <v>#N/A</v>
      </c>
      <c r="L662" s="40" t="e">
        <f>VLOOKUP(C662,SOURCE!V$6:AB$10046,2,0)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ISNA(VLOOKUP(J663,J$823:J987,1,0))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30" t="e">
        <f t="shared" si="52"/>
        <v>#N/A</v>
      </c>
      <c r="L663" s="40" t="e">
        <f>VLOOKUP(C663,SOURCE!V$6:AB$10046,2,0)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ISNA(VLOOKUP(J664,J$823:J988,1,0))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30" t="e">
        <f t="shared" si="52"/>
        <v>#N/A</v>
      </c>
      <c r="L664" s="40" t="e">
        <f>VLOOKUP(C664,SOURCE!V$6:AB$10046,2,0)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ISNA(VLOOKUP(J665,J$823:J989,1,0))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30" t="e">
        <f t="shared" si="52"/>
        <v>#N/A</v>
      </c>
      <c r="L665" s="40" t="e">
        <f>VLOOKUP(C665,SOURCE!V$6:AB$10046,2,0)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ISNA(VLOOKUP(J666,J$823:J990,1,0))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30" t="e">
        <f t="shared" si="52"/>
        <v>#N/A</v>
      </c>
      <c r="L666" s="40" t="e">
        <f>VLOOKUP(C666,SOURCE!V$6:AB$10046,2,0)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ISNA(VLOOKUP(J667,J$823:J991,1,0))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30" t="e">
        <f t="shared" si="52"/>
        <v>#N/A</v>
      </c>
      <c r="L667" s="40" t="e">
        <f>VLOOKUP(C667,SOURCE!V$6:AB$10046,2,0)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ISNA(VLOOKUP(J668,J$823:J992,1,0))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30" t="e">
        <f t="shared" si="52"/>
        <v>#N/A</v>
      </c>
      <c r="L668" s="40" t="e">
        <f>VLOOKUP(C668,SOURCE!V$6:AB$10046,2,0)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ISNA(VLOOKUP(J669,J$823:J993,1,0))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30" t="e">
        <f t="shared" si="52"/>
        <v>#N/A</v>
      </c>
      <c r="L669" s="40" t="e">
        <f>VLOOKUP(C669,SOURCE!V$6:AB$10046,2,0)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ISNA(VLOOKUP(J670,J$823:J994,1,0))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30" t="e">
        <f t="shared" si="52"/>
        <v>#N/A</v>
      </c>
      <c r="L670" s="40" t="e">
        <f>VLOOKUP(C670,SOURCE!V$6:AB$10046,2,0)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ISNA(VLOOKUP(J671,J$823:J995,1,0))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30" t="e">
        <f t="shared" si="52"/>
        <v>#N/A</v>
      </c>
      <c r="L671" s="40" t="e">
        <f>VLOOKUP(C671,SOURCE!V$6:AB$10046,2,0)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ISNA(VLOOKUP(J672,J$823:J996,1,0))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30" t="e">
        <f t="shared" si="52"/>
        <v>#N/A</v>
      </c>
      <c r="L672" s="40" t="e">
        <f>VLOOKUP(C672,SOURCE!V$6:AB$10046,2,0)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ISNA(VLOOKUP(J673,J$823:J997,1,0))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30" t="e">
        <f t="shared" si="52"/>
        <v>#N/A</v>
      </c>
      <c r="L673" s="40" t="e">
        <f>VLOOKUP(C673,SOURCE!V$6:AB$10046,2,0)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ISNA(VLOOKUP(J674,J$823:J998,1,0))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30" t="e">
        <f t="shared" si="52"/>
        <v>#N/A</v>
      </c>
      <c r="L674" s="40" t="e">
        <f>VLOOKUP(C674,SOURCE!V$6:AB$10046,2,0)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4118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4119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4128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4129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4138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4139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4148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4149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4158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4159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4522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4164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4165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4166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4167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4168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4169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4170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4171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4172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4173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4174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4239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4240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4175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4176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4177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4178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4179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4180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4181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4182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4183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4184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4185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4186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4187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4188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4189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4190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4191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4192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4193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4194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4195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4196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4197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4198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4199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4200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4201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4202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4203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4204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4205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4206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4207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4208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4209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4210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4211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4212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4213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4214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4215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4216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4217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4218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4219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4220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4221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4222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4223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4224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4225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4226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4227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4228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4229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4230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4231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4232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4233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4234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4235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4236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4237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4523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4524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4525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4526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4527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4528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4529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4530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4531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4533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3910</v>
      </c>
    </row>
    <row r="3" spans="1:12">
      <c r="E3" t="s">
        <v>3825</v>
      </c>
      <c r="F3" t="s">
        <v>3826</v>
      </c>
    </row>
    <row r="4" spans="1:12">
      <c r="A4" t="s">
        <v>3830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3831</v>
      </c>
      <c r="B5" t="s">
        <v>3908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3832</v>
      </c>
      <c r="B6" t="s">
        <v>3909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3833</v>
      </c>
      <c r="B7" t="s">
        <v>3906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3834</v>
      </c>
      <c r="B8" t="s">
        <v>3888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3835</v>
      </c>
      <c r="B9" t="s">
        <v>3889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3836</v>
      </c>
      <c r="B10" t="s">
        <v>3907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3837</v>
      </c>
      <c r="B11" t="s">
        <v>3890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3838</v>
      </c>
      <c r="B12" t="s">
        <v>3891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3839</v>
      </c>
      <c r="B13" t="s">
        <v>3892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3840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3841</v>
      </c>
      <c r="B15" t="s">
        <v>3893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3842</v>
      </c>
      <c r="B16" t="s">
        <v>3894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3843</v>
      </c>
      <c r="B17" t="s">
        <v>3895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2610</v>
      </c>
      <c r="B18" t="s">
        <v>3896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2738</v>
      </c>
      <c r="B19" t="s">
        <v>3897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2608</v>
      </c>
      <c r="B20" t="s">
        <v>3898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3844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3845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3846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3847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3848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3849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3850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3851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3852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3853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3854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3855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3856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3857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3858</v>
      </c>
      <c r="B35" t="s">
        <v>3912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2782</v>
      </c>
      <c r="B36" t="s">
        <v>3912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3859</v>
      </c>
      <c r="B37" t="s">
        <v>3912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2780</v>
      </c>
      <c r="B38" t="s">
        <v>3912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3860</v>
      </c>
      <c r="B39" t="s">
        <v>3912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2781</v>
      </c>
      <c r="B40" t="s">
        <v>3912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3861</v>
      </c>
      <c r="B41" t="s">
        <v>3899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3862</v>
      </c>
      <c r="B42" t="s">
        <v>3900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3863</v>
      </c>
      <c r="B43" t="s">
        <v>3997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3864</v>
      </c>
      <c r="B44" t="s">
        <v>3901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3865</v>
      </c>
      <c r="B45" t="s">
        <v>3902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3866</v>
      </c>
      <c r="B46" t="s">
        <v>3903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3867</v>
      </c>
      <c r="B47" t="s">
        <v>3904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3828</v>
      </c>
      <c r="B48" t="s">
        <v>3905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3868</v>
      </c>
      <c r="B49" t="s">
        <v>3912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3869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3870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3871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3872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2612</v>
      </c>
      <c r="B54" t="s">
        <v>3912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3873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3874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3875</v>
      </c>
      <c r="B57" t="s">
        <v>3912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3876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3877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3878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3879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3880</v>
      </c>
      <c r="B62" t="s">
        <v>3880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3881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3882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3883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3884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3885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3886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3887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3992</v>
      </c>
      <c r="B70" t="s">
        <v>3990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3993</v>
      </c>
      <c r="B71" t="s">
        <v>3991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2624</v>
      </c>
      <c r="B72" t="s">
        <v>3912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3913</v>
      </c>
      <c r="B73" t="s">
        <v>3912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PTP_NONE    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PTP_NONE    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PTP_NONE    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PTP_NONE    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PTP_NONE    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PTP_NONE    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PTP_NONE    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PTP_NONE    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PTP_NONE    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PTP_NONE    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PTP_NONE    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PTP_NONE    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PTP_NONE    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PTP_NONE    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PTP_NONE    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PTP_NONE    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PTP_NONE    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PTP_NONE    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PTP_NONE    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PTP_NONE    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PTP_NONE    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PTP_NONE    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PTP_NONE    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PTP_NONE    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1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1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1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5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5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5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5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3829</v>
      </c>
    </row>
    <row r="2" spans="1:16">
      <c r="P2" t="s">
        <v>3910</v>
      </c>
    </row>
    <row r="3" spans="1:16">
      <c r="P3" t="s">
        <v>2253</v>
      </c>
    </row>
    <row r="4" spans="1:16">
      <c r="P4" t="s">
        <v>3911</v>
      </c>
    </row>
    <row r="5" spans="1:16">
      <c r="P5" t="s">
        <v>3914</v>
      </c>
    </row>
    <row r="6" spans="1:16">
      <c r="A6" s="6">
        <v>1931</v>
      </c>
      <c r="B6" s="11" t="s">
        <v>978</v>
      </c>
      <c r="C6" s="11" t="s">
        <v>978</v>
      </c>
      <c r="P6" t="s">
        <v>3915</v>
      </c>
    </row>
    <row r="7" spans="1:16">
      <c r="A7" s="6">
        <v>1932</v>
      </c>
      <c r="B7" s="11" t="s">
        <v>979</v>
      </c>
      <c r="C7" s="11" t="s">
        <v>979</v>
      </c>
      <c r="P7" t="s">
        <v>3916</v>
      </c>
    </row>
    <row r="8" spans="1:16">
      <c r="P8" t="s">
        <v>3917</v>
      </c>
    </row>
    <row r="9" spans="1:16">
      <c r="P9" t="s">
        <v>3918</v>
      </c>
    </row>
    <row r="10" spans="1:16">
      <c r="P10" t="s">
        <v>3919</v>
      </c>
    </row>
    <row r="11" spans="1:16">
      <c r="P11" t="s">
        <v>3920</v>
      </c>
    </row>
    <row r="12" spans="1:16">
      <c r="P12" t="s">
        <v>3921</v>
      </c>
    </row>
    <row r="13" spans="1:16">
      <c r="P13" t="s">
        <v>3922</v>
      </c>
    </row>
    <row r="14" spans="1:16">
      <c r="A14">
        <v>0</v>
      </c>
      <c r="B14" t="s">
        <v>1407</v>
      </c>
      <c r="C14" t="s">
        <v>1407</v>
      </c>
      <c r="D14" t="s">
        <v>2746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3923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3924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3925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3926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3927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3928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3929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3930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3931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3932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3933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3934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3935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3936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3937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3938</v>
      </c>
    </row>
    <row r="30" spans="1:16">
      <c r="P30" t="s">
        <v>3939</v>
      </c>
    </row>
    <row r="31" spans="1:16">
      <c r="P31" t="s">
        <v>3940</v>
      </c>
    </row>
    <row r="32" spans="1:16">
      <c r="P32" t="s">
        <v>3941</v>
      </c>
    </row>
    <row r="33" spans="16:16">
      <c r="P33" t="s">
        <v>3942</v>
      </c>
    </row>
    <row r="34" spans="16:16">
      <c r="P34" t="s">
        <v>3943</v>
      </c>
    </row>
    <row r="35" spans="16:16">
      <c r="P35" t="s">
        <v>3944</v>
      </c>
    </row>
    <row r="36" spans="16:16">
      <c r="P36" t="s">
        <v>3945</v>
      </c>
    </row>
    <row r="37" spans="16:16">
      <c r="P37" t="s">
        <v>3946</v>
      </c>
    </row>
    <row r="38" spans="16:16">
      <c r="P38" t="s">
        <v>3994</v>
      </c>
    </row>
    <row r="39" spans="16:16">
      <c r="P39" t="s">
        <v>3995</v>
      </c>
    </row>
    <row r="40" spans="16:16">
      <c r="P40" t="s">
        <v>3947</v>
      </c>
    </row>
    <row r="41" spans="16:16">
      <c r="P41" t="s">
        <v>3948</v>
      </c>
    </row>
    <row r="42" spans="16:16">
      <c r="P42" t="s">
        <v>3949</v>
      </c>
    </row>
    <row r="43" spans="16:16">
      <c r="P43" t="s">
        <v>3950</v>
      </c>
    </row>
    <row r="44" spans="16:16">
      <c r="P44" t="s">
        <v>3951</v>
      </c>
    </row>
    <row r="45" spans="16:16">
      <c r="P45" t="s">
        <v>3952</v>
      </c>
    </row>
    <row r="46" spans="16:16">
      <c r="P46" t="s">
        <v>3953</v>
      </c>
    </row>
    <row r="47" spans="16:16">
      <c r="P47" t="s">
        <v>3954</v>
      </c>
    </row>
    <row r="48" spans="16:16">
      <c r="P48" t="s">
        <v>3955</v>
      </c>
    </row>
    <row r="49" spans="16:16">
      <c r="P49" t="s">
        <v>3956</v>
      </c>
    </row>
    <row r="50" spans="16:16">
      <c r="P50" t="s">
        <v>3957</v>
      </c>
    </row>
    <row r="51" spans="16:16">
      <c r="P51" t="s">
        <v>3958</v>
      </c>
    </row>
    <row r="52" spans="16:16">
      <c r="P52" t="s">
        <v>3959</v>
      </c>
    </row>
    <row r="53" spans="16:16">
      <c r="P53" t="s">
        <v>3960</v>
      </c>
    </row>
    <row r="54" spans="16:16">
      <c r="P54" t="s">
        <v>3961</v>
      </c>
    </row>
    <row r="55" spans="16:16">
      <c r="P55" t="s">
        <v>3962</v>
      </c>
    </row>
    <row r="56" spans="16:16">
      <c r="P56" t="s">
        <v>3963</v>
      </c>
    </row>
    <row r="57" spans="16:16">
      <c r="P57" t="s">
        <v>3964</v>
      </c>
    </row>
    <row r="58" spans="16:16">
      <c r="P58" t="s">
        <v>3965</v>
      </c>
    </row>
    <row r="59" spans="16:16">
      <c r="P59" t="s">
        <v>3966</v>
      </c>
    </row>
    <row r="60" spans="16:16">
      <c r="P60" t="s">
        <v>3967</v>
      </c>
    </row>
    <row r="61" spans="16:16">
      <c r="P61" t="s">
        <v>3996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2022-12-19T19:25:01Z</dcterms:modified>
</cp:coreProperties>
</file>